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5646\e\H31財政共有\07 市町財政\05 H29財政状況資料集\ホームページ用\20191202更新\"/>
    </mc:Choice>
  </mc:AlternateContent>
  <bookViews>
    <workbookView xWindow="0" yWindow="0" windowWidth="15360" windowHeight="7635" tabRatio="7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<sst xmlns="http://schemas.openxmlformats.org/spreadsheetml/2006/main" count="1100" uniqueCount="601">
  <si>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</si>
  <si>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</si>
  <si>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</si>
  <si>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</si>
  <si>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</si>
  <si>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</si>
  <si>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</si>
  <si>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</si>
  <si>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</si>
  <si>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</si>
  <si>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</si>
  <si>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</si>
  <si>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</si>
  <si>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</si>
  <si>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</si>
  <si>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</si>
  <si>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</si>
  <si>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</si>
  <si>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</si>
  <si>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</si>
  <si>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</si>
  <si>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</si>
  <si>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</si>
  <si>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</si>
  <si>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</si>
  <si>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</si>
  <si>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</si>
  <si>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</si>
  <si>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</si>
  <si>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</si>
  <si>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</si>
  <si>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</si>
  <si>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</si>
  <si>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</si>
  <si>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</si>
  <si>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</si>
  <si>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</si>
  <si>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</si>
  <si>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</si>
  <si>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</si>
  <si>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</si>
  <si>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</si>
  <si>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</si>
  <si>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</si>
  <si>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</si>
  <si>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</si>
  <si>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</si>
  <si>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</si>
  <si>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</si>
  <si>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</si>
  <si>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</si>
  <si>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</si>
  <si>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</si>
  <si>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</si>
  <si>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</si>
  <si>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</si>
  <si>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</si>
  <si>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</si>
  <si>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</si>
  <si>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</si>
  <si>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</si>
  <si>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</si>
  <si>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</si>
  <si>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</si>
  <si>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</si>
  <si>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</si>
  <si>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</si>
  <si>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</si>
  <si>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</si>
  <si>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</si>
  <si>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</si>
  <si>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</si>
  <si>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</si>
  <si>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</si>
  <si>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</si>
  <si>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</si>
  <si>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</si>
  <si>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</si>
  <si>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</si>
  <si>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</si>
  <si>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</si>
  <si>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</si>
  <si>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</si>
  <si>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</si>
  <si>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</si>
  <si>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</si>
  <si>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</si>
  <si>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</si>
  <si>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</si>
  <si>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</si>
  <si>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</si>
  <si>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</si>
  <si>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かほく市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</si>
  <si>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</si>
  <si>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</si>
  <si>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</si>
  <si>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</si>
  <si>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</si>
  <si>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</si>
  <si>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</si>
  <si>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</si>
  <si>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</si>
  <si>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</si>
  <si>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</si>
  <si>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</si>
  <si>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</si>
  <si>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</si>
  <si>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</si>
  <si>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</si>
  <si>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</si>
  <si>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</si>
  <si>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</si>
  <si>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</si>
  <si>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</si>
  <si>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</si>
  <si>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</si>
  <si>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</si>
  <si>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</si>
  <si>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</si>
  <si>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</si>
  <si>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</si>
  <si>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</si>
  <si>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</si>
  <si>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</si>
  <si>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</si>
  <si>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</si>
  <si>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</si>
  <si>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</si>
  <si>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</si>
  <si>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</si>
  <si>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</si>
  <si>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</si>
  <si>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</si>
  <si>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</si>
  <si>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</si>
  <si>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</si>
  <si>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</si>
  <si>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</si>
  <si>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</si>
  <si>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</si>
  <si>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</si>
  <si>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</si>
  <si>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</si>
  <si>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</si>
  <si>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</si>
  <si>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</si>
  <si>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</si>
  <si>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</si>
  <si>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</si>
  <si>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</si>
  <si>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</si>
  <si>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</si>
  <si>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</si>
  <si>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</si>
  <si>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</si>
  <si>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</si>
  <si>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</si>
  <si>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</si>
  <si>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</si>
  <si>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</si>
  <si>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</si>
  <si>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</si>
  <si>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</si>
  <si>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</si>
  <si>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</si>
  <si>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</si>
  <si>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</si>
  <si>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</si>
  <si>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</si>
  <si>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</si>
  <si>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</si>
  <si>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</si>
  <si>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</si>
  <si>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</si>
  <si>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</si>
  <si>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</si>
  <si>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</si>
  <si>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</si>
  <si>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</si>
  <si>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</si>
  <si>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</si>
  <si>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</si>
  <si>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</si>
  <si>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</si>
  <si>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</si>
  <si>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</si>
  <si>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</si>
  <si>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</si>
  <si>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</si>
  <si>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</si>
  <si>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</si>
  <si>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</si>
  <si>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</si>
  <si>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</si>
  <si>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</si>
  <si>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</si>
  <si>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</si>
  <si>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</si>
  <si>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</si>
  <si>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</si>
  <si>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</si>
  <si>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</si>
  <si>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</si>
  <si>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</si>
  <si>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</si>
  <si>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</si>
  <si>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</si>
  <si>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</si>
  <si>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石川県かほく市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</si>
  <si>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</si>
  <si>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</si>
  <si>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</si>
  <si>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</si>
  <si>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</si>
  <si>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</si>
  <si>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</si>
  <si>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</si>
  <si>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</si>
  <si>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</si>
  <si>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</si>
  <si>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</si>
  <si>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</si>
  <si>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</si>
  <si>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</si>
  <si>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</si>
  <si>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</si>
  <si>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</si>
  <si>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</si>
  <si>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</si>
  <si>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</si>
  <si>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</si>
  <si>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</si>
  <si>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</si>
  <si>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</si>
  <si>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</si>
  <si>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</si>
  <si>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</si>
  <si>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t>
    <phoneticPr fontId="5"/>
  </si>
  <si>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</si>
  <si>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</si>
  <si>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</si>
  <si>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</si>
  <si>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</si>
  <si>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</si>
  <si>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</si>
  <si>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</si>
  <si>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</si>
  <si>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</si>
  <si>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</si>
  <si>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</si>
  <si>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</si>
  <si>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</si>
  <si>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</si>
  <si>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</si>
  <si>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</si>
  <si>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</si>
  <si>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</si>
  <si>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</si>
  <si>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</si>
  <si>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</si>
  <si>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</si>
  <si>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</si>
  <si>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</si>
  <si>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</si>
  <si>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</si>
  <si>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</si>
  <si>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</si>
  <si>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</si>
  <si>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</si>
  <si>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</si>
  <si>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</si>
  <si>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</si>
  <si>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</si>
  <si>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</si>
  <si>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</si>
  <si>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</si>
  <si>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</si>
  <si>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</si>
  <si>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</si>
  <si>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</si>
  <si>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</si>
  <si>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</si>
  <si>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</si>
  <si>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</si>
  <si>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</si>
  <si>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</si>
  <si>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</si>
  <si>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</si>
  <si>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</si>
  <si>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</si>
  <si>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</si>
  <si>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</si>
  <si>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</si>
  <si>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</si>
  <si>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</si>
  <si>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</si>
  <si>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</si>
  <si>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</si>
  <si>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</si>
  <si>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</si>
  <si>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</si>
  <si>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</si>
  <si>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</si>
  <si>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</si>
  <si>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</si>
  <si>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</si>
  <si>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</si>
  <si>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</si>
  <si>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</si>
  <si>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</si>
  <si>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</si>
  <si>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</si>
  <si>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</si>
  <si>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</si>
  <si>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</si>
  <si>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</si>
  <si>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</si>
  <si>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</si>
  <si>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</si>
  <si>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</si>
  <si>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</si>
  <si>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</si>
  <si>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</si>
  <si>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</si>
  <si>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</si>
  <si>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</si>
  <si>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</si>
  <si>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</si>
  <si>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</si>
  <si>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</si>
  <si>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</si>
  <si>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</si>
  <si>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</si>
  <si>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</si>
  <si>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</si>
  <si>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</si>
  <si>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</si>
  <si>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</si>
  <si>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</si>
  <si>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</si>
  <si>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</si>
  <si>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</si>
  <si>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</si>
  <si>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</si>
  <si>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</si>
  <si>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</si>
  <si>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</si>
  <si>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</si>
  <si>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</si>
  <si>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</si>
  <si>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</si>
  <si>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</si>
  <si>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</si>
  <si>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</si>
  <si>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</si>
  <si>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</si>
  <si>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</si>
  <si>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石川県かほく市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</si>
  <si>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</si>
  <si>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</si>
  <si>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</si>
  <si>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</si>
  <si>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</si>
  <si>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</si>
  <si>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</si>
  <si>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</si>
  <si>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</si>
  <si>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</si>
  <si>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</si>
  <si>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</si>
  <si>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</si>
  <si>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</si>
  <si>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</si>
  <si>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</si>
  <si>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</si>
  <si>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</si>
  <si>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</si>
  <si>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</si>
  <si>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かほく市営バス事業特別会計</t>
    <phoneticPr fontId="5"/>
  </si>
  <si>
    <t>かほく市墓地特別会計</t>
    <phoneticPr fontId="5"/>
  </si>
  <si>
    <t>-</t>
    <phoneticPr fontId="5"/>
  </si>
  <si>
    <t>かほく市ケーブルテレビ事業特別会計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</si>
  <si>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</si>
  <si>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</si>
  <si>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</si>
  <si>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</si>
  <si>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</si>
  <si>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</si>
  <si>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</si>
  <si>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</si>
  <si>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</si>
  <si>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</si>
  <si>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</si>
  <si>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</si>
  <si>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</si>
  <si>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かほく市国民健康保険特別会計</t>
    <phoneticPr fontId="5"/>
  </si>
  <si>
    <t>かほく市後期高齢者医療特別会計</t>
    <phoneticPr fontId="5"/>
  </si>
  <si>
    <t>かほく市介護保険特別会計</t>
    <phoneticPr fontId="5"/>
  </si>
  <si>
    <t>かほく市水道事業会計</t>
    <phoneticPr fontId="5"/>
  </si>
  <si>
    <t>法適用企業</t>
    <phoneticPr fontId="5"/>
  </si>
  <si>
    <t>かほく市下水道事業会計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</si>
  <si>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</si>
  <si>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</si>
  <si>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</si>
  <si>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</si>
  <si>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</si>
  <si>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</si>
  <si>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</si>
  <si>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</si>
  <si>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</si>
  <si>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</si>
  <si>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</si>
  <si>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</si>
  <si>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</si>
  <si>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</si>
  <si>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</si>
  <si>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</si>
  <si>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</si>
  <si>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</si>
  <si>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</si>
  <si>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</si>
  <si>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</si>
  <si>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</si>
  <si>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</si>
  <si>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</si>
  <si>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</si>
  <si>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</si>
  <si>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</si>
  <si>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</si>
  <si>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</si>
  <si>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</si>
  <si>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</si>
  <si>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</si>
  <si>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</si>
  <si>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</si>
  <si>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</si>
  <si>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</si>
  <si>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</si>
  <si>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</si>
  <si>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</si>
  <si>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</si>
  <si>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</si>
  <si>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</si>
  <si>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</si>
  <si>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</si>
  <si>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</si>
  <si>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</si>
  <si>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</si>
  <si>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</si>
  <si>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</si>
  <si>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</si>
  <si>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</si>
  <si>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</si>
  <si>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</si>
  <si>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</si>
  <si>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</si>
  <si>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</si>
  <si>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</si>
  <si>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</si>
  <si>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</si>
  <si>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</si>
  <si>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</si>
  <si>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</si>
  <si>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かほく市水道事業会計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</si>
  <si>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</si>
  <si>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かほく市介護保険特別会計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</si>
  <si>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</si>
  <si>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</si>
  <si>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</si>
  <si>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</si>
  <si>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</si>
  <si>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</si>
  <si>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</si>
  <si>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</si>
  <si>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</si>
  <si>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</si>
  <si>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</si>
  <si>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</si>
  <si>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</si>
  <si>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</si>
  <si>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</si>
  <si>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</si>
  <si>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</si>
  <si>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</si>
  <si>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</si>
  <si>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</si>
  <si>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</si>
  <si>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</si>
  <si>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</si>
  <si>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</si>
  <si>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</si>
  <si>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</si>
  <si>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</si>
  <si>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</si>
  <si>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</si>
  <si>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</si>
  <si>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</si>
  <si>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</si>
  <si>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</si>
  <si>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</si>
  <si>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</si>
  <si>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</si>
  <si>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</si>
  <si>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</si>
  <si>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</si>
  <si>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</si>
  <si>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</si>
  <si>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</si>
  <si>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</si>
  <si>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</si>
  <si>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</si>
  <si>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</si>
  <si>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</si>
  <si>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</si>
  <si>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</si>
  <si>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</si>
  <si>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</si>
  <si>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</si>
  <si>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</si>
  <si>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</si>
  <si>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</si>
  <si>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</si>
  <si>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</si>
  <si>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</si>
  <si>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</si>
  <si>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</si>
  <si>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</si>
  <si>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</si>
  <si>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</si>
  <si>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</si>
  <si>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</si>
  <si>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</si>
  <si>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</si>
  <si>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</si>
  <si>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</si>
  <si>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</si>
  <si>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</si>
  <si>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</si>
  <si>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</si>
  <si>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</si>
  <si>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</si>
  <si>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</si>
  <si>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</si>
  <si>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</si>
  <si>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</si>
  <si>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</si>
  <si>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</si>
  <si>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</si>
  <si>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</si>
  <si>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</si>
  <si>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</si>
  <si>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</si>
  <si>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</si>
  <si>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1.47</t>
  </si>
  <si>
    <t>▲ 3.00</t>
  </si>
  <si>
    <t>かほく市水道事業会計</t>
  </si>
  <si>
    <t>一般会計</t>
  </si>
  <si>
    <t>かほく市下水道事業会計</t>
  </si>
  <si>
    <t>かほく市国民健康保険特別会計</t>
  </si>
  <si>
    <t>かほく市介護保険特別会計</t>
  </si>
  <si>
    <t>かほく市ケーブルテレビ事業特別会計</t>
  </si>
  <si>
    <t>かほく市営バス事業特別会計</t>
  </si>
  <si>
    <t>かほく市後期高齢者医療特別会計</t>
  </si>
  <si>
    <t>その他会計（赤字）</t>
  </si>
  <si>
    <t>その他会計（黒字）</t>
  </si>
  <si>
    <t>-</t>
    <phoneticPr fontId="2"/>
  </si>
  <si>
    <t>-</t>
    <phoneticPr fontId="2"/>
  </si>
  <si>
    <t>河北郡市広域事務組合</t>
    <rPh sb="0" eb="3">
      <t>カホクグン</t>
    </rPh>
    <rPh sb="3" eb="4">
      <t>シ</t>
    </rPh>
    <rPh sb="4" eb="6">
      <t>コウイキ</t>
    </rPh>
    <rPh sb="6" eb="8">
      <t>ジム</t>
    </rPh>
    <rPh sb="8" eb="1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</si>
  <si>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</si>
  <si>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ナド</t>
    </rPh>
    <rPh sb="11" eb="13">
      <t>コウム</t>
    </rPh>
    <rPh sb="13" eb="15">
      <t>サイガイ</t>
    </rPh>
    <rPh sb="15" eb="18">
      <t>ホショウナド</t>
    </rPh>
    <rPh sb="18" eb="20">
      <t>クミアイ</t>
    </rPh>
    <phoneticPr fontId="2"/>
  </si>
  <si>
    <t>石川県後期高齢者医療連合会（一般会計）</t>
    <rPh sb="0" eb="3">
      <t>イシカワケン</t>
    </rPh>
    <rPh sb="3" eb="5">
      <t>コウキ</t>
    </rPh>
    <rPh sb="5" eb="8">
      <t>コウレイシャ</t>
    </rPh>
    <rPh sb="8" eb="10">
      <t>イリョウ</t>
    </rPh>
    <rPh sb="10" eb="13">
      <t>レンゴウカイ</t>
    </rPh>
    <rPh sb="14" eb="16">
      <t>イッパン</t>
    </rPh>
    <rPh sb="16" eb="18">
      <t>カイケイ</t>
    </rPh>
    <phoneticPr fontId="2"/>
  </si>
  <si>
    <t>石川県後期高齢者医療連合会（後期高齢者医療特別会計）</t>
    <rPh sb="0" eb="3">
      <t>イシカワケン</t>
    </rPh>
    <rPh sb="3" eb="5">
      <t>コウキ</t>
    </rPh>
    <rPh sb="5" eb="8">
      <t>コウレイシャ</t>
    </rPh>
    <rPh sb="8" eb="10">
      <t>イリョウ</t>
    </rPh>
    <rPh sb="10" eb="13">
      <t>レンゴウカイ</t>
    </rPh>
    <rPh sb="14" eb="16">
      <t>コウキ</t>
    </rPh>
    <rPh sb="16" eb="19">
      <t>コウレイシャ</t>
    </rPh>
    <rPh sb="19" eb="21">
      <t>イリョウ</t>
    </rPh>
    <rPh sb="21" eb="23">
      <t>トクベツ</t>
    </rPh>
    <rPh sb="23" eb="25">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</si>
  <si>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</si>
  <si>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t>
    <phoneticPr fontId="2"/>
  </si>
  <si>
    <t>かほく市土地開発公社</t>
    <rPh sb="3" eb="4">
      <t>シ</t>
    </rPh>
    <rPh sb="4" eb="6">
      <t>トチ</t>
    </rPh>
    <rPh sb="6" eb="8">
      <t>カイハツ</t>
    </rPh>
    <rPh sb="8" eb="10">
      <t>コウシャ</t>
    </rPh>
    <phoneticPr fontId="2"/>
  </si>
  <si>
    <t>かほく市公共施設管理公社</t>
    <rPh sb="3" eb="4">
      <t>シ</t>
    </rPh>
    <rPh sb="4" eb="6">
      <t>コウキョウ</t>
    </rPh>
    <rPh sb="6" eb="8">
      <t>シセツ</t>
    </rPh>
    <rPh sb="8" eb="10">
      <t>カンリ</t>
    </rPh>
    <rPh sb="10" eb="12">
      <t>コウシャ</t>
    </rPh>
    <phoneticPr fontId="2"/>
  </si>
  <si>
    <t>株式会社高松レストハウス</t>
    <rPh sb="0" eb="4">
      <t>カブシキガイシャ</t>
    </rPh>
    <rPh sb="4" eb="6">
      <t>タカマツ</t>
    </rPh>
    <phoneticPr fontId="2"/>
  </si>
  <si>
    <t>社会福祉法人相生会</t>
    <rPh sb="0" eb="2">
      <t>シャカイ</t>
    </rPh>
    <rPh sb="2" eb="4">
      <t>フクシ</t>
    </rPh>
    <rPh sb="4" eb="6">
      <t>ホウジン</t>
    </rPh>
    <rPh sb="6" eb="7">
      <t>アイ</t>
    </rPh>
    <rPh sb="7" eb="8">
      <t>セイ</t>
    </rPh>
    <rPh sb="8" eb="9">
      <t>カイ</t>
    </rPh>
    <phoneticPr fontId="2"/>
  </si>
  <si>
    <t>〇</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</si>
  <si>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</si>
  <si>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</si>
  <si>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</si>
  <si>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</si>
  <si>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</si>
  <si>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</si>
  <si>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</si>
  <si>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後年度の交付税措置が高い合併特例債を財源とした、積極的な施設統廃合の実施により、類似団体と比較して、減価償却率・将来負担比率ともに低く現れる傾向にあると考える。</t>
    <rPh sb="0" eb="3">
      <t>コウネンド</t>
    </rPh>
    <rPh sb="4" eb="7">
      <t>コウフゼイ</t>
    </rPh>
    <rPh sb="7" eb="9">
      <t>ソチ</t>
    </rPh>
    <rPh sb="10" eb="11">
      <t>タカ</t>
    </rPh>
    <rPh sb="12" eb="14">
      <t>ガッペイ</t>
    </rPh>
    <rPh sb="14" eb="16">
      <t>トクレイ</t>
    </rPh>
    <rPh sb="16" eb="17">
      <t>サイ</t>
    </rPh>
    <rPh sb="18" eb="20">
      <t>ザイゲン</t>
    </rPh>
    <rPh sb="24" eb="27">
      <t>セッキョクテキ</t>
    </rPh>
    <rPh sb="28" eb="30">
      <t>シセツ</t>
    </rPh>
    <rPh sb="30" eb="33">
      <t>トウハイゴウ</t>
    </rPh>
    <rPh sb="34" eb="36">
      <t>ジッシ</t>
    </rPh>
    <rPh sb="40" eb="42">
      <t>ルイジ</t>
    </rPh>
    <rPh sb="42" eb="44">
      <t>ダンタイ</t>
    </rPh>
    <rPh sb="45" eb="47">
      <t>ヒカク</t>
    </rPh>
    <rPh sb="50" eb="52">
      <t>ゲンカ</t>
    </rPh>
    <rPh sb="52" eb="54">
      <t>ショウキャク</t>
    </rPh>
    <rPh sb="54" eb="55">
      <t>リツ</t>
    </rPh>
    <rPh sb="56" eb="58">
      <t>ショウライ</t>
    </rPh>
    <rPh sb="58" eb="60">
      <t>フタン</t>
    </rPh>
    <rPh sb="60" eb="62">
      <t>ヒリツ</t>
    </rPh>
    <rPh sb="65" eb="66">
      <t>ヒク</t>
    </rPh>
    <rPh sb="67" eb="68">
      <t>アラワ</t>
    </rPh>
    <rPh sb="70" eb="72">
      <t>ケイコウ</t>
    </rPh>
    <rPh sb="76" eb="77">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</si>
  <si>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</si>
  <si>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</si>
  <si>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</si>
  <si>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</si>
  <si>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</si>
  <si>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</si>
  <si>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</si>
  <si>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</si>
  <si>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合併後の大型事業には合併特例債等の交付税措置が有利な市債を活用しており、公債費に占める合併特例債等の元利償還金の割合が増加しているため、実質公債費比率は近年、同水準を維持してきたが、平成２８年度に、施設整備に伴う合併特例債の償還額がピークを迎えることから、公債費が増加したことに伴い、実質公債費比率がやや増加傾向にある。一方で将来負担比率は、合併特例債等の交付税措置の大きい起債の活用により、公債費増加の反面、実質負担の増加を抑制しており、また、事業の「選択と集中」により公債費等の義務的経費の削減を中心とする行財政改革を進めた結果、財政調整基金の残高が増加したことにより改善傾向となっている。</t>
    <rPh sb="0" eb="2">
      <t>ガッペイ</t>
    </rPh>
    <rPh sb="2" eb="3">
      <t>ゴ</t>
    </rPh>
    <rPh sb="4" eb="6">
      <t>オオガタ</t>
    </rPh>
    <rPh sb="6" eb="8">
      <t>ジギョウ</t>
    </rPh>
    <rPh sb="10" eb="12">
      <t>ガッペイ</t>
    </rPh>
    <rPh sb="12" eb="14">
      <t>トクレイ</t>
    </rPh>
    <rPh sb="14" eb="15">
      <t>サイ</t>
    </rPh>
    <rPh sb="15" eb="16">
      <t>トウ</t>
    </rPh>
    <rPh sb="17" eb="20">
      <t>コウフゼイ</t>
    </rPh>
    <rPh sb="20" eb="22">
      <t>ソチ</t>
    </rPh>
    <rPh sb="23" eb="25">
      <t>ユウリ</t>
    </rPh>
    <rPh sb="26" eb="28">
      <t>シサイ</t>
    </rPh>
    <rPh sb="29" eb="31">
      <t>カツヨウ</t>
    </rPh>
    <rPh sb="36" eb="39">
      <t>コウサイヒ</t>
    </rPh>
    <rPh sb="40" eb="41">
      <t>シ</t>
    </rPh>
    <rPh sb="43" eb="45">
      <t>ガッペイ</t>
    </rPh>
    <rPh sb="45" eb="47">
      <t>トクレイ</t>
    </rPh>
    <rPh sb="47" eb="48">
      <t>サイ</t>
    </rPh>
    <rPh sb="48" eb="49">
      <t>トウ</t>
    </rPh>
    <rPh sb="50" eb="52">
      <t>ガンリ</t>
    </rPh>
    <rPh sb="52" eb="55">
      <t>ショウカンキン</t>
    </rPh>
    <rPh sb="56" eb="58">
      <t>ワリアイ</t>
    </rPh>
    <rPh sb="59" eb="61">
      <t>ゾウカ</t>
    </rPh>
    <rPh sb="68" eb="70">
      <t>ジッシツ</t>
    </rPh>
    <rPh sb="70" eb="73">
      <t>コウサイヒ</t>
    </rPh>
    <rPh sb="73" eb="75">
      <t>ヒリツ</t>
    </rPh>
    <rPh sb="76" eb="78">
      <t>キンネン</t>
    </rPh>
    <rPh sb="79" eb="82">
      <t>ドウスイジュン</t>
    </rPh>
    <rPh sb="83" eb="85">
      <t>イジ</t>
    </rPh>
    <rPh sb="91" eb="93">
      <t>ヘイセイ</t>
    </rPh>
    <rPh sb="95" eb="96">
      <t>ネン</t>
    </rPh>
    <rPh sb="96" eb="97">
      <t>ド</t>
    </rPh>
    <rPh sb="99" eb="101">
      <t>シセツ</t>
    </rPh>
    <rPh sb="101" eb="103">
      <t>セイビ</t>
    </rPh>
    <rPh sb="104" eb="105">
      <t>トモナ</t>
    </rPh>
    <rPh sb="106" eb="111">
      <t>ガッペイトクレイサイ</t>
    </rPh>
    <rPh sb="112" eb="114">
      <t>ショウカン</t>
    </rPh>
    <rPh sb="114" eb="115">
      <t>ガク</t>
    </rPh>
    <rPh sb="120" eb="121">
      <t>ムカ</t>
    </rPh>
    <rPh sb="128" eb="131">
      <t>コウサイヒ</t>
    </rPh>
    <rPh sb="132" eb="134">
      <t>ゾウカ</t>
    </rPh>
    <rPh sb="139" eb="140">
      <t>トモナ</t>
    </rPh>
    <rPh sb="142" eb="144">
      <t>ジッシツ</t>
    </rPh>
    <rPh sb="144" eb="147">
      <t>コウサイヒ</t>
    </rPh>
    <rPh sb="147" eb="149">
      <t>ヒリツ</t>
    </rPh>
    <rPh sb="152" eb="154">
      <t>ゾウカ</t>
    </rPh>
    <rPh sb="154" eb="156">
      <t>ケイコウ</t>
    </rPh>
    <rPh sb="160" eb="162">
      <t>イッポウ</t>
    </rPh>
    <rPh sb="163" eb="165">
      <t>ショウライ</t>
    </rPh>
    <rPh sb="165" eb="167">
      <t>フタン</t>
    </rPh>
    <rPh sb="167" eb="169">
      <t>ヒリツ</t>
    </rPh>
    <rPh sb="171" eb="173">
      <t>ガッペイ</t>
    </rPh>
    <rPh sb="173" eb="175">
      <t>トクレイ</t>
    </rPh>
    <rPh sb="175" eb="176">
      <t>サイ</t>
    </rPh>
    <rPh sb="176" eb="177">
      <t>トウ</t>
    </rPh>
    <rPh sb="178" eb="181">
      <t>コウフゼイ</t>
    </rPh>
    <rPh sb="181" eb="183">
      <t>ソチ</t>
    </rPh>
    <rPh sb="184" eb="185">
      <t>オオ</t>
    </rPh>
    <rPh sb="187" eb="189">
      <t>キサイ</t>
    </rPh>
    <rPh sb="190" eb="192">
      <t>カツヨウ</t>
    </rPh>
    <rPh sb="196" eb="199">
      <t>コウサイヒ</t>
    </rPh>
    <rPh sb="199" eb="201">
      <t>ゾウカ</t>
    </rPh>
    <rPh sb="202" eb="204">
      <t>ハンメン</t>
    </rPh>
    <rPh sb="205" eb="207">
      <t>ジッシツ</t>
    </rPh>
    <rPh sb="207" eb="209">
      <t>フタン</t>
    </rPh>
    <rPh sb="210" eb="212">
      <t>ゾウカ</t>
    </rPh>
    <rPh sb="213" eb="215">
      <t>ヨクセイ</t>
    </rPh>
    <rPh sb="223" eb="225">
      <t>ジギョウ</t>
    </rPh>
    <rPh sb="227" eb="229">
      <t>センタク</t>
    </rPh>
    <rPh sb="230" eb="232">
      <t>シュウチュウ</t>
    </rPh>
    <rPh sb="236" eb="239">
      <t>コウサイヒ</t>
    </rPh>
    <rPh sb="239" eb="240">
      <t>トウ</t>
    </rPh>
    <rPh sb="241" eb="244">
      <t>ギムテキ</t>
    </rPh>
    <rPh sb="244" eb="246">
      <t>ケイヒ</t>
    </rPh>
    <rPh sb="247" eb="249">
      <t>サクゲン</t>
    </rPh>
    <rPh sb="250" eb="252">
      <t>チュウシン</t>
    </rPh>
    <rPh sb="255" eb="258">
      <t>ギョウザイセイ</t>
    </rPh>
    <rPh sb="258" eb="260">
      <t>カイカク</t>
    </rPh>
    <rPh sb="261" eb="262">
      <t>スス</t>
    </rPh>
    <rPh sb="264" eb="266">
      <t>ケッカ</t>
    </rPh>
    <rPh sb="267" eb="269">
      <t>ザイセイ</t>
    </rPh>
    <rPh sb="269" eb="271">
      <t>チョウセイ</t>
    </rPh>
    <rPh sb="271" eb="273">
      <t>キキン</t>
    </rPh>
    <rPh sb="274" eb="276">
      <t>ザンダカ</t>
    </rPh>
    <rPh sb="277" eb="279">
      <t>ゾウカ</t>
    </rPh>
    <rPh sb="286" eb="288">
      <t>カイゼン</t>
    </rPh>
    <rPh sb="288" eb="290">
      <t>ケイコウ</t>
    </rPh>
    <phoneticPr fontId="2"/>
  </si>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</sst>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E9ED-4372-AF65-96396FF9C4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81630</c:v>
                </c:pt>
                <c:pt idx="1">
                  <c:v>60963</c:v>
                </c:pt>
                <c:pt idx="2">
                  <c:v>37915</c:v>
                </c:pt>
                <c:pt idx="3">
                  <c:v>33329</c:v>
                </c:pt>
                <c:pt idx="4">
                  <c:v>44145</c:v>
                </c:pt>
              </c:numCache>
            </c:numRef>
          </c:val>
          <c:smooth val="0"/>
          <c:extLst xmlns:c16r2="http://schemas.microsoft.com/office/drawing/2015/06/chart">
            <c:ext xmlns:c16="http://schemas.microsoft.com/office/drawing/2014/chart" uri="{C3380CC4-5D6E-409C-BE32-E72D297353CC}">
              <c16:uniqueId val="{00000001-E9ED-4372-AF65-96396FF9C420}"/>
            </c:ext>
          </c:extLst>
        </c:ser>
        <c:dLbls>
          <c:showLegendKey val="0"/>
          <c:showVal val="0"/>
          <c:showCatName val="0"/>
          <c:showSerName val="0"/>
          <c:showPercent val="0"/>
          <c:showBubbleSize val="0"/>
        </c:dLbls>
        <c:marker val="1"/>
        <c:smooth val="0"/>
        <c:axId val="359600024"/>
        <c:axId val="359602376"/>
      </c:lineChart>
      <c:catAx>
        <c:axId val="359600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602376"/>
        <c:crosses val="autoZero"/>
        <c:auto val="1"/>
        <c:lblAlgn val="ctr"/>
        <c:lblOffset val="100"/>
        <c:tickLblSkip val="1"/>
        <c:tickMarkSkip val="1"/>
        <c:noMultiLvlLbl val="0"/>
      </c:catAx>
      <c:valAx>
        <c:axId val="359602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600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2.74</c:v>
                </c:pt>
                <c:pt idx="1">
                  <c:v>8.5299999999999994</c:v>
                </c:pt>
                <c:pt idx="2">
                  <c:v>8.56</c:v>
                </c:pt>
                <c:pt idx="3">
                  <c:v>6.82</c:v>
                </c:pt>
                <c:pt idx="4">
                  <c:v>3.05</c:v>
                </c:pt>
              </c:numCache>
            </c:numRef>
          </c:val>
          <c:extLst xmlns:c16r2="http://schemas.microsoft.com/office/drawing/2015/06/chart">
            <c:ext xmlns:c16="http://schemas.microsoft.com/office/drawing/2014/chart" uri="{C3380CC4-5D6E-409C-BE32-E72D297353CC}">
              <c16:uniqueId val="{00000000-6220-44E2-A2C9-EB48A8CDAB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44.22</c:v>
                </c:pt>
                <c:pt idx="1">
                  <c:v>46.89</c:v>
                </c:pt>
                <c:pt idx="2">
                  <c:v>54.09</c:v>
                </c:pt>
                <c:pt idx="3">
                  <c:v>59.29</c:v>
                </c:pt>
                <c:pt idx="4">
                  <c:v>63.64</c:v>
                </c:pt>
              </c:numCache>
            </c:numRef>
          </c:val>
          <c:extLst xmlns:c16r2="http://schemas.microsoft.com/office/drawing/2015/06/chart">
            <c:ext xmlns:c16="http://schemas.microsoft.com/office/drawing/2014/chart" uri="{C3380CC4-5D6E-409C-BE32-E72D297353CC}">
              <c16:uniqueId val="{00000001-6220-44E2-A2C9-EB48A8CDABC2}"/>
            </c:ext>
          </c:extLst>
        </c:ser>
        <c:dLbls>
          <c:showLegendKey val="0"/>
          <c:showVal val="0"/>
          <c:showCatName val="0"/>
          <c:showSerName val="0"/>
          <c:showPercent val="0"/>
          <c:showBubbleSize val="0"/>
        </c:dLbls>
        <c:gapWidth val="250"/>
        <c:overlap val="100"/>
        <c:axId val="359599240"/>
        <c:axId val="359600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3.56</c:v>
                </c:pt>
                <c:pt idx="1">
                  <c:v>6.66</c:v>
                </c:pt>
                <c:pt idx="2">
                  <c:v>3.94</c:v>
                </c:pt>
                <c:pt idx="3">
                  <c:v>-1.47</c:v>
                </c:pt>
                <c:pt idx="4">
                  <c:v>-3</c:v>
                </c:pt>
              </c:numCache>
            </c:numRef>
          </c:val>
          <c:smooth val="0"/>
          <c:extLst xmlns:c16r2="http://schemas.microsoft.com/office/drawing/2015/06/chart">
            <c:ext xmlns:c16="http://schemas.microsoft.com/office/drawing/2014/chart" uri="{C3380CC4-5D6E-409C-BE32-E72D297353CC}">
              <c16:uniqueId val="{00000002-6220-44E2-A2C9-EB48A8CDABC2}"/>
            </c:ext>
          </c:extLst>
        </c:ser>
        <c:dLbls>
          <c:showLegendKey val="0"/>
          <c:showVal val="0"/>
          <c:showCatName val="0"/>
          <c:showSerName val="0"/>
          <c:showPercent val="0"/>
          <c:showBubbleSize val="0"/>
        </c:dLbls>
        <c:marker val="1"/>
        <c:smooth val="0"/>
        <c:axId val="359599240"/>
        <c:axId val="359600808"/>
      </c:lineChart>
      <c:catAx>
        <c:axId val="35959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600808"/>
        <c:crosses val="autoZero"/>
        <c:auto val="1"/>
        <c:lblAlgn val="ctr"/>
        <c:lblOffset val="100"/>
        <c:tickLblSkip val="1"/>
        <c:tickMarkSkip val="1"/>
        <c:noMultiLvlLbl val="0"/>
      </c:catAx>
      <c:valAx>
        <c:axId val="359600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59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7EB-47A2-9438-326FDEF9B0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EB-47A2-9438-326FDEF9B0F9}"/>
            </c:ext>
          </c:extLst>
        </c:ser>
        <c:ser>
          <c:idx val="2"/>
          <c:order val="2"/>
          <c:tx>
            <c:strRef>
              <c:f>データシート!$A$29</c:f>
              <c:strCache>
                <c:ptCount val="1"/>
                <c:pt idx="0">
                  <c:v>かほく市後期高齢者医療特別会計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7EB-47A2-9438-326FDEF9B0F9}"/>
            </c:ext>
          </c:extLst>
        </c:ser>
        <c:ser>
          <c:idx val="3"/>
          <c:order val="3"/>
          <c:tx>
            <c:strRef>
              <c:f>データシート!$A$30</c:f>
              <c:strCache>
                <c:ptCount val="1"/>
                <c:pt idx="0">
                  <c:v>かほく市営バス事業特別会計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27EB-47A2-9438-326FDEF9B0F9}"/>
            </c:ext>
          </c:extLst>
        </c:ser>
        <c:ser>
          <c:idx val="4"/>
          <c:order val="4"/>
          <c:tx>
            <c:strRef>
              <c:f>データシート!$A$31</c:f>
              <c:strCache>
                <c:ptCount val="1"/>
                <c:pt idx="0">
                  <c:v>かほく市ケーブルテレビ事業特別会計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0.2</c:v>
                </c:pt>
                <c:pt idx="4">
                  <c:v>#N/A</c:v>
                </c:pt>
                <c:pt idx="5">
                  <c:v>0.24</c:v>
                </c:pt>
                <c:pt idx="6">
                  <c:v>#N/A</c:v>
                </c:pt>
                <c:pt idx="7">
                  <c:v>0.28999999999999998</c:v>
                </c:pt>
                <c:pt idx="8">
                  <c:v>#N/A</c:v>
                </c:pt>
                <c:pt idx="9">
                  <c:v>0.34</c:v>
                </c:pt>
              </c:numCache>
            </c:numRef>
          </c:val>
          <c:extLst xmlns:c16r2="http://schemas.microsoft.com/office/drawing/2015/06/chart">
            <c:ext xmlns:c16="http://schemas.microsoft.com/office/drawing/2014/chart" uri="{C3380CC4-5D6E-409C-BE32-E72D297353CC}">
              <c16:uniqueId val="{00000004-27EB-47A2-9438-326FDEF9B0F9}"/>
            </c:ext>
          </c:extLst>
        </c:ser>
        <c:ser>
          <c:idx val="5"/>
          <c:order val="5"/>
          <c:tx>
            <c:strRef>
              <c:f>データシート!$A$32</c:f>
              <c:strCache>
                <c:ptCount val="1"/>
                <c:pt idx="0">
                  <c:v>かほく市介護保険特別会計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0.49</c:v>
                </c:pt>
                <c:pt idx="2">
                  <c:v>#N/A</c:v>
                </c:pt>
                <c:pt idx="3">
                  <c:v>0.53</c:v>
                </c:pt>
                <c:pt idx="4">
                  <c:v>#N/A</c:v>
                </c:pt>
                <c:pt idx="5">
                  <c:v>0.68</c:v>
                </c:pt>
                <c:pt idx="6">
                  <c:v>#N/A</c:v>
                </c:pt>
                <c:pt idx="7">
                  <c:v>0.72</c:v>
                </c:pt>
                <c:pt idx="8">
                  <c:v>#N/A</c:v>
                </c:pt>
                <c:pt idx="9">
                  <c:v>0.74</c:v>
                </c:pt>
              </c:numCache>
            </c:numRef>
          </c:val>
          <c:extLst xmlns:c16r2="http://schemas.microsoft.com/office/drawing/2015/06/chart">
            <c:ext xmlns:c16="http://schemas.microsoft.com/office/drawing/2014/chart" uri="{C3380CC4-5D6E-409C-BE32-E72D297353CC}">
              <c16:uniqueId val="{00000005-27EB-47A2-9438-326FDEF9B0F9}"/>
            </c:ext>
          </c:extLst>
        </c:ser>
        <c:ser>
          <c:idx val="6"/>
          <c:order val="6"/>
          <c:tx>
            <c:strRef>
              <c:f>データシート!$A$33</c:f>
              <c:strCache>
                <c:ptCount val="1"/>
                <c:pt idx="0">
                  <c:v>かほく市国民健康保険特別会計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1.71</c:v>
                </c:pt>
                <c:pt idx="2">
                  <c:v>#N/A</c:v>
                </c:pt>
                <c:pt idx="3">
                  <c:v>1.56</c:v>
                </c:pt>
                <c:pt idx="4">
                  <c:v>#N/A</c:v>
                </c:pt>
                <c:pt idx="5">
                  <c:v>0.28999999999999998</c:v>
                </c:pt>
                <c:pt idx="6">
                  <c:v>#N/A</c:v>
                </c:pt>
                <c:pt idx="7">
                  <c:v>0.61</c:v>
                </c:pt>
                <c:pt idx="8">
                  <c:v>#N/A</c:v>
                </c:pt>
                <c:pt idx="9">
                  <c:v>1.68</c:v>
                </c:pt>
              </c:numCache>
            </c:numRef>
          </c:val>
          <c:extLst xmlns:c16r2="http://schemas.microsoft.com/office/drawing/2015/06/chart">
            <c:ext xmlns:c16="http://schemas.microsoft.com/office/drawing/2014/chart" uri="{C3380CC4-5D6E-409C-BE32-E72D297353CC}">
              <c16:uniqueId val="{00000006-27EB-47A2-9438-326FDEF9B0F9}"/>
            </c:ext>
          </c:extLst>
        </c:ser>
        <c:ser>
          <c:idx val="7"/>
          <c:order val="7"/>
          <c:tx>
            <c:strRef>
              <c:f>データシート!$A$34</c:f>
              <c:strCache>
                <c:ptCount val="1"/>
                <c:pt idx="0">
                  <c:v>かほく市下水道事業会計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1.26</c:v>
                </c:pt>
                <c:pt idx="2">
                  <c:v>#N/A</c:v>
                </c:pt>
                <c:pt idx="3">
                  <c:v>1.34</c:v>
                </c:pt>
                <c:pt idx="4">
                  <c:v>#N/A</c:v>
                </c:pt>
                <c:pt idx="5">
                  <c:v>1.34</c:v>
                </c:pt>
                <c:pt idx="6">
                  <c:v>#N/A</c:v>
                </c:pt>
                <c:pt idx="7">
                  <c:v>1.6</c:v>
                </c:pt>
                <c:pt idx="8">
                  <c:v>#N/A</c:v>
                </c:pt>
                <c:pt idx="9">
                  <c:v>2</c:v>
                </c:pt>
              </c:numCache>
            </c:numRef>
          </c:val>
          <c:extLst xmlns:c16r2="http://schemas.microsoft.com/office/drawing/2015/06/chart">
            <c:ext xmlns:c16="http://schemas.microsoft.com/office/drawing/2014/chart" uri="{C3380CC4-5D6E-409C-BE32-E72D297353CC}">
              <c16:uniqueId val="{00000007-27EB-47A2-9438-326FDEF9B0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2.54</c:v>
                </c:pt>
                <c:pt idx="2">
                  <c:v>#N/A</c:v>
                </c:pt>
                <c:pt idx="3">
                  <c:v>8.31</c:v>
                </c:pt>
                <c:pt idx="4">
                  <c:v>#N/A</c:v>
                </c:pt>
                <c:pt idx="5">
                  <c:v>8.31</c:v>
                </c:pt>
                <c:pt idx="6">
                  <c:v>#N/A</c:v>
                </c:pt>
                <c:pt idx="7">
                  <c:v>6.49</c:v>
                </c:pt>
                <c:pt idx="8">
                  <c:v>#N/A</c:v>
                </c:pt>
                <c:pt idx="9">
                  <c:v>2.67</c:v>
                </c:pt>
              </c:numCache>
            </c:numRef>
          </c:val>
          <c:extLst xmlns:c16r2="http://schemas.microsoft.com/office/drawing/2015/06/chart">
            <c:ext xmlns:c16="http://schemas.microsoft.com/office/drawing/2014/chart" uri="{C3380CC4-5D6E-409C-BE32-E72D297353CC}">
              <c16:uniqueId val="{00000008-27EB-47A2-9438-326FDEF9B0F9}"/>
            </c:ext>
          </c:extLst>
        </c:ser>
        <c:ser>
          <c:idx val="9"/>
          <c:order val="9"/>
          <c:tx>
            <c:strRef>
              <c:f>データシート!$A$36</c:f>
              <c:strCache>
                <c:ptCount val="1"/>
                <c:pt idx="0">
                  <c:v>かほく市水道事業会計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6.17</c:v>
                </c:pt>
                <c:pt idx="2">
                  <c:v>#N/A</c:v>
                </c:pt>
                <c:pt idx="3">
                  <c:v>6.92</c:v>
                </c:pt>
                <c:pt idx="4">
                  <c:v>#N/A</c:v>
                </c:pt>
                <c:pt idx="5">
                  <c:v>7.23</c:v>
                </c:pt>
                <c:pt idx="6">
                  <c:v>#N/A</c:v>
                </c:pt>
                <c:pt idx="7">
                  <c:v>8.31</c:v>
                </c:pt>
                <c:pt idx="8">
                  <c:v>#N/A</c:v>
                </c:pt>
                <c:pt idx="9">
                  <c:v>9.2200000000000006</c:v>
                </c:pt>
              </c:numCache>
            </c:numRef>
          </c:val>
          <c:extLst xmlns:c16r2="http://schemas.microsoft.com/office/drawing/2015/06/chart">
            <c:ext xmlns:c16="http://schemas.microsoft.com/office/drawing/2014/chart" uri="{C3380CC4-5D6E-409C-BE32-E72D297353CC}">
              <c16:uniqueId val="{00000009-27EB-47A2-9438-326FDEF9B0F9}"/>
            </c:ext>
          </c:extLst>
        </c:ser>
        <c:dLbls>
          <c:showLegendKey val="0"/>
          <c:showVal val="0"/>
          <c:showCatName val="0"/>
          <c:showSerName val="0"/>
          <c:showPercent val="0"/>
          <c:showBubbleSize val="0"/>
        </c:dLbls>
        <c:gapWidth val="150"/>
        <c:overlap val="100"/>
        <c:axId val="413588000"/>
        <c:axId val="413585648"/>
      </c:barChart>
      <c:catAx>
        <c:axId val="41358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585648"/>
        <c:crosses val="autoZero"/>
        <c:auto val="1"/>
        <c:lblAlgn val="ctr"/>
        <c:lblOffset val="100"/>
        <c:tickLblSkip val="1"/>
        <c:tickMarkSkip val="1"/>
        <c:noMultiLvlLbl val="0"/>
      </c:catAx>
      <c:valAx>
        <c:axId val="41358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588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2705</c:v>
                </c:pt>
                <c:pt idx="5">
                  <c:v>2844</c:v>
                </c:pt>
                <c:pt idx="8">
                  <c:v>3039</c:v>
                </c:pt>
                <c:pt idx="11">
                  <c:v>3146</c:v>
                </c:pt>
                <c:pt idx="14">
                  <c:v>3079</c:v>
                </c:pt>
              </c:numCache>
            </c:numRef>
          </c:val>
          <c:extLst xmlns:c16r2="http://schemas.microsoft.com/office/drawing/2015/06/chart">
            <c:ext xmlns:c16="http://schemas.microsoft.com/office/drawing/2014/chart" uri="{C3380CC4-5D6E-409C-BE32-E72D297353CC}">
              <c16:uniqueId val="{00000000-9B6E-48AC-B722-B334FE568F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B6E-48AC-B722-B334FE568F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B6E-48AC-B722-B334FE568F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356</c:v>
                </c:pt>
                <c:pt idx="3">
                  <c:v>300</c:v>
                </c:pt>
                <c:pt idx="6">
                  <c:v>301</c:v>
                </c:pt>
                <c:pt idx="9">
                  <c:v>299</c:v>
                </c:pt>
                <c:pt idx="12">
                  <c:v>211</c:v>
                </c:pt>
              </c:numCache>
            </c:numRef>
          </c:val>
          <c:extLst xmlns:c16r2="http://schemas.microsoft.com/office/drawing/2015/06/chart">
            <c:ext xmlns:c16="http://schemas.microsoft.com/office/drawing/2014/chart" uri="{C3380CC4-5D6E-409C-BE32-E72D297353CC}">
              <c16:uniqueId val="{00000003-9B6E-48AC-B722-B334FE568F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742</c:v>
                </c:pt>
                <c:pt idx="3">
                  <c:v>920</c:v>
                </c:pt>
                <c:pt idx="6">
                  <c:v>966</c:v>
                </c:pt>
                <c:pt idx="9">
                  <c:v>976</c:v>
                </c:pt>
                <c:pt idx="12">
                  <c:v>1000</c:v>
                </c:pt>
              </c:numCache>
            </c:numRef>
          </c:val>
          <c:extLst xmlns:c16r2="http://schemas.microsoft.com/office/drawing/2015/06/chart">
            <c:ext xmlns:c16="http://schemas.microsoft.com/office/drawing/2014/chart" uri="{C3380CC4-5D6E-409C-BE32-E72D297353CC}">
              <c16:uniqueId val="{00000004-9B6E-48AC-B722-B334FE568F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6E-48AC-B722-B334FE568F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B6E-48AC-B722-B334FE568F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2402</c:v>
                </c:pt>
                <c:pt idx="3">
                  <c:v>2346</c:v>
                </c:pt>
                <c:pt idx="6">
                  <c:v>2539</c:v>
                </c:pt>
                <c:pt idx="9">
                  <c:v>2730</c:v>
                </c:pt>
                <c:pt idx="12">
                  <c:v>2754</c:v>
                </c:pt>
              </c:numCache>
            </c:numRef>
          </c:val>
          <c:extLst xmlns:c16r2="http://schemas.microsoft.com/office/drawing/2015/06/chart">
            <c:ext xmlns:c16="http://schemas.microsoft.com/office/drawing/2014/chart" uri="{C3380CC4-5D6E-409C-BE32-E72D297353CC}">
              <c16:uniqueId val="{00000007-9B6E-48AC-B722-B334FE568F57}"/>
            </c:ext>
          </c:extLst>
        </c:ser>
        <c:dLbls>
          <c:showLegendKey val="0"/>
          <c:showVal val="0"/>
          <c:showCatName val="0"/>
          <c:showSerName val="0"/>
          <c:showPercent val="0"/>
          <c:showBubbleSize val="0"/>
        </c:dLbls>
        <c:gapWidth val="100"/>
        <c:overlap val="100"/>
        <c:axId val="413589960"/>
        <c:axId val="41359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795</c:v>
                </c:pt>
                <c:pt idx="2">
                  <c:v>#N/A</c:v>
                </c:pt>
                <c:pt idx="3">
                  <c:v>#N/A</c:v>
                </c:pt>
                <c:pt idx="4">
                  <c:v>722</c:v>
                </c:pt>
                <c:pt idx="5">
                  <c:v>#N/A</c:v>
                </c:pt>
                <c:pt idx="6">
                  <c:v>#N/A</c:v>
                </c:pt>
                <c:pt idx="7">
                  <c:v>767</c:v>
                </c:pt>
                <c:pt idx="8">
                  <c:v>#N/A</c:v>
                </c:pt>
                <c:pt idx="9">
                  <c:v>#N/A</c:v>
                </c:pt>
                <c:pt idx="10">
                  <c:v>859</c:v>
                </c:pt>
                <c:pt idx="11">
                  <c:v>#N/A</c:v>
                </c:pt>
                <c:pt idx="12">
                  <c:v>#N/A</c:v>
                </c:pt>
                <c:pt idx="13">
                  <c:v>886</c:v>
                </c:pt>
                <c:pt idx="14">
                  <c:v>#N/A</c:v>
                </c:pt>
              </c:numCache>
            </c:numRef>
          </c:val>
          <c:smooth val="0"/>
          <c:extLst xmlns:c16r2="http://schemas.microsoft.com/office/drawing/2015/06/chart">
            <c:ext xmlns:c16="http://schemas.microsoft.com/office/drawing/2014/chart" uri="{C3380CC4-5D6E-409C-BE32-E72D297353CC}">
              <c16:uniqueId val="{00000008-9B6E-48AC-B722-B334FE568F57}"/>
            </c:ext>
          </c:extLst>
        </c:ser>
        <c:dLbls>
          <c:showLegendKey val="0"/>
          <c:showVal val="0"/>
          <c:showCatName val="0"/>
          <c:showSerName val="0"/>
          <c:showPercent val="0"/>
          <c:showBubbleSize val="0"/>
        </c:dLbls>
        <c:marker val="1"/>
        <c:smooth val="0"/>
        <c:axId val="413589960"/>
        <c:axId val="413591920"/>
      </c:lineChart>
      <c:catAx>
        <c:axId val="41358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591920"/>
        <c:crosses val="autoZero"/>
        <c:auto val="1"/>
        <c:lblAlgn val="ctr"/>
        <c:lblOffset val="100"/>
        <c:tickLblSkip val="1"/>
        <c:tickMarkSkip val="1"/>
        <c:noMultiLvlLbl val="0"/>
      </c:catAx>
      <c:valAx>
        <c:axId val="41359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589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30335</c:v>
                </c:pt>
                <c:pt idx="5">
                  <c:v>29512</c:v>
                </c:pt>
                <c:pt idx="8">
                  <c:v>28002</c:v>
                </c:pt>
                <c:pt idx="11">
                  <c:v>26333</c:v>
                </c:pt>
                <c:pt idx="14">
                  <c:v>24762</c:v>
                </c:pt>
              </c:numCache>
            </c:numRef>
          </c:val>
          <c:extLst xmlns:c16r2="http://schemas.microsoft.com/office/drawing/2015/06/chart">
            <c:ext xmlns:c16="http://schemas.microsoft.com/office/drawing/2014/chart" uri="{C3380CC4-5D6E-409C-BE32-E72D297353CC}">
              <c16:uniqueId val="{00000000-2F62-4192-A9BF-5F69EC58D6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4520</c:v>
                </c:pt>
                <c:pt idx="5">
                  <c:v>4287</c:v>
                </c:pt>
                <c:pt idx="8">
                  <c:v>3633</c:v>
                </c:pt>
                <c:pt idx="11">
                  <c:v>3216</c:v>
                </c:pt>
                <c:pt idx="14">
                  <c:v>2969</c:v>
                </c:pt>
              </c:numCache>
            </c:numRef>
          </c:val>
          <c:extLst xmlns:c16r2="http://schemas.microsoft.com/office/drawing/2015/06/chart">
            <c:ext xmlns:c16="http://schemas.microsoft.com/office/drawing/2014/chart" uri="{C3380CC4-5D6E-409C-BE32-E72D297353CC}">
              <c16:uniqueId val="{00000001-2F62-4192-A9BF-5F69EC58D6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4860</c:v>
                </c:pt>
                <c:pt idx="5">
                  <c:v>5315</c:v>
                </c:pt>
                <c:pt idx="8">
                  <c:v>6152</c:v>
                </c:pt>
                <c:pt idx="11">
                  <c:v>6746</c:v>
                </c:pt>
                <c:pt idx="14">
                  <c:v>7419</c:v>
                </c:pt>
              </c:numCache>
            </c:numRef>
          </c:val>
          <c:extLst xmlns:c16r2="http://schemas.microsoft.com/office/drawing/2015/06/chart">
            <c:ext xmlns:c16="http://schemas.microsoft.com/office/drawing/2014/chart" uri="{C3380CC4-5D6E-409C-BE32-E72D297353CC}">
              <c16:uniqueId val="{00000002-2F62-4192-A9BF-5F69EC58D6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F62-4192-A9BF-5F69EC58D6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F62-4192-A9BF-5F69EC58D6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109</c:v>
                </c:pt>
                <c:pt idx="3">
                  <c:v>109</c:v>
                </c:pt>
                <c:pt idx="6">
                  <c:v>109</c:v>
                </c:pt>
                <c:pt idx="9">
                  <c:v>85</c:v>
                </c:pt>
                <c:pt idx="12">
                  <c:v>69</c:v>
                </c:pt>
              </c:numCache>
            </c:numRef>
          </c:val>
          <c:extLst xmlns:c16r2="http://schemas.microsoft.com/office/drawing/2015/06/chart">
            <c:ext xmlns:c16="http://schemas.microsoft.com/office/drawing/2014/chart" uri="{C3380CC4-5D6E-409C-BE32-E72D297353CC}">
              <c16:uniqueId val="{00000005-2F62-4192-A9BF-5F69EC58D6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2669</c:v>
                </c:pt>
                <c:pt idx="3">
                  <c:v>2584</c:v>
                </c:pt>
                <c:pt idx="6">
                  <c:v>2476</c:v>
                </c:pt>
                <c:pt idx="9">
                  <c:v>2459</c:v>
                </c:pt>
                <c:pt idx="12">
                  <c:v>2336</c:v>
                </c:pt>
              </c:numCache>
            </c:numRef>
          </c:val>
          <c:extLst xmlns:c16r2="http://schemas.microsoft.com/office/drawing/2015/06/chart">
            <c:ext xmlns:c16="http://schemas.microsoft.com/office/drawing/2014/chart" uri="{C3380CC4-5D6E-409C-BE32-E72D297353CC}">
              <c16:uniqueId val="{00000006-2F62-4192-A9BF-5F69EC58D6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1304</c:v>
                </c:pt>
                <c:pt idx="3">
                  <c:v>1158</c:v>
                </c:pt>
                <c:pt idx="6">
                  <c:v>866</c:v>
                </c:pt>
                <c:pt idx="9">
                  <c:v>574</c:v>
                </c:pt>
                <c:pt idx="12">
                  <c:v>368</c:v>
                </c:pt>
              </c:numCache>
            </c:numRef>
          </c:val>
          <c:extLst xmlns:c16r2="http://schemas.microsoft.com/office/drawing/2015/06/chart">
            <c:ext xmlns:c16="http://schemas.microsoft.com/office/drawing/2014/chart" uri="{C3380CC4-5D6E-409C-BE32-E72D297353CC}">
              <c16:uniqueId val="{00000007-2F62-4192-A9BF-5F69EC58D6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11995</c:v>
                </c:pt>
                <c:pt idx="3">
                  <c:v>11849</c:v>
                </c:pt>
                <c:pt idx="6">
                  <c:v>10944</c:v>
                </c:pt>
                <c:pt idx="9">
                  <c:v>9909</c:v>
                </c:pt>
                <c:pt idx="12">
                  <c:v>9074</c:v>
                </c:pt>
              </c:numCache>
            </c:numRef>
          </c:val>
          <c:extLst xmlns:c16r2="http://schemas.microsoft.com/office/drawing/2015/06/chart">
            <c:ext xmlns:c16="http://schemas.microsoft.com/office/drawing/2014/chart" uri="{C3380CC4-5D6E-409C-BE32-E72D297353CC}">
              <c16:uniqueId val="{00000008-2F62-4192-A9BF-5F69EC58D6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41</c:v>
                </c:pt>
                <c:pt idx="12">
                  <c:v>42</c:v>
                </c:pt>
              </c:numCache>
            </c:numRef>
          </c:val>
          <c:extLst xmlns:c16r2="http://schemas.microsoft.com/office/drawing/2015/06/chart">
            <c:ext xmlns:c16="http://schemas.microsoft.com/office/drawing/2014/chart" uri="{C3380CC4-5D6E-409C-BE32-E72D297353CC}">
              <c16:uniqueId val="{00000009-2F62-4192-A9BF-5F69EC58D6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28788</c:v>
                </c:pt>
                <c:pt idx="3">
                  <c:v>28568</c:v>
                </c:pt>
                <c:pt idx="6">
                  <c:v>27597</c:v>
                </c:pt>
                <c:pt idx="9">
                  <c:v>26310</c:v>
                </c:pt>
                <c:pt idx="12">
                  <c:v>24991</c:v>
                </c:pt>
              </c:numCache>
            </c:numRef>
          </c:val>
          <c:extLst xmlns:c16r2="http://schemas.microsoft.com/office/drawing/2015/06/chart">
            <c:ext xmlns:c16="http://schemas.microsoft.com/office/drawing/2014/chart" uri="{C3380CC4-5D6E-409C-BE32-E72D297353CC}">
              <c16:uniqueId val="{0000000A-2F62-4192-A9BF-5F69EC58D648}"/>
            </c:ext>
          </c:extLst>
        </c:ser>
        <c:dLbls>
          <c:showLegendKey val="0"/>
          <c:showVal val="0"/>
          <c:showCatName val="0"/>
          <c:showSerName val="0"/>
          <c:showPercent val="0"/>
          <c:showBubbleSize val="0"/>
        </c:dLbls>
        <c:gapWidth val="100"/>
        <c:overlap val="100"/>
        <c:axId val="413587216"/>
        <c:axId val="41358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5150</c:v>
                </c:pt>
                <c:pt idx="2">
                  <c:v>#N/A</c:v>
                </c:pt>
                <c:pt idx="3">
                  <c:v>#N/A</c:v>
                </c:pt>
                <c:pt idx="4">
                  <c:v>5154</c:v>
                </c:pt>
                <c:pt idx="5">
                  <c:v>#N/A</c:v>
                </c:pt>
                <c:pt idx="6">
                  <c:v>#N/A</c:v>
                </c:pt>
                <c:pt idx="7">
                  <c:v>4204</c:v>
                </c:pt>
                <c:pt idx="8">
                  <c:v>#N/A</c:v>
                </c:pt>
                <c:pt idx="9">
                  <c:v>#N/A</c:v>
                </c:pt>
                <c:pt idx="10">
                  <c:v>3084</c:v>
                </c:pt>
                <c:pt idx="11">
                  <c:v>#N/A</c:v>
                </c:pt>
                <c:pt idx="12">
                  <c:v>#N/A</c:v>
                </c:pt>
                <c:pt idx="13">
                  <c:v>1730</c:v>
                </c:pt>
                <c:pt idx="14">
                  <c:v>#N/A</c:v>
                </c:pt>
              </c:numCache>
            </c:numRef>
          </c:val>
          <c:smooth val="0"/>
          <c:extLst xmlns:c16r2="http://schemas.microsoft.com/office/drawing/2015/06/chart">
            <c:ext xmlns:c16="http://schemas.microsoft.com/office/drawing/2014/chart" uri="{C3380CC4-5D6E-409C-BE32-E72D297353CC}">
              <c16:uniqueId val="{0000000B-2F62-4192-A9BF-5F69EC58D648}"/>
            </c:ext>
          </c:extLst>
        </c:ser>
        <c:dLbls>
          <c:showLegendKey val="0"/>
          <c:showVal val="0"/>
          <c:showCatName val="0"/>
          <c:showSerName val="0"/>
          <c:showPercent val="0"/>
          <c:showBubbleSize val="0"/>
        </c:dLbls>
        <c:marker val="1"/>
        <c:smooth val="0"/>
        <c:axId val="413587216"/>
        <c:axId val="413584864"/>
      </c:lineChart>
      <c:catAx>
        <c:axId val="41358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584864"/>
        <c:crosses val="autoZero"/>
        <c:auto val="1"/>
        <c:lblAlgn val="ctr"/>
        <c:lblOffset val="100"/>
        <c:tickLblSkip val="1"/>
        <c:tickMarkSkip val="1"/>
        <c:noMultiLvlLbl val="0"/>
      </c:catAx>
      <c:valAx>
        <c:axId val="41358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58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5702</c:v>
                </c:pt>
                <c:pt idx="1">
                  <c:v>6190</c:v>
                </c:pt>
                <c:pt idx="2">
                  <c:v>6623</c:v>
                </c:pt>
              </c:numCache>
            </c:numRef>
          </c:val>
          <c:extLst xmlns:c16r2="http://schemas.microsoft.com/office/drawing/2015/06/chart">
            <c:ext xmlns:c16="http://schemas.microsoft.com/office/drawing/2014/chart" uri="{C3380CC4-5D6E-409C-BE32-E72D297353CC}">
              <c16:uniqueId val="{00000000-2973-4AEA-B04E-5A2EA34CBF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c:v>
                </c:pt>
                <c:pt idx="1">
                  <c:v>101</c:v>
                </c:pt>
                <c:pt idx="2">
                  <c:v>101</c:v>
                </c:pt>
              </c:numCache>
            </c:numRef>
          </c:val>
          <c:extLst xmlns:c16r2="http://schemas.microsoft.com/office/drawing/2015/06/chart">
            <c:ext xmlns:c16="http://schemas.microsoft.com/office/drawing/2014/chart" uri="{C3380CC4-5D6E-409C-BE32-E72D297353CC}">
              <c16:uniqueId val="{00000001-2973-4AEA-B04E-5A2EA34CBF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2049</c:v>
                </c:pt>
                <c:pt idx="1">
                  <c:v>2034</c:v>
                </c:pt>
                <c:pt idx="2">
                  <c:v>2114</c:v>
                </c:pt>
              </c:numCache>
            </c:numRef>
          </c:val>
          <c:extLst xmlns:c16r2="http://schemas.microsoft.com/office/drawing/2015/06/chart">
            <c:ext xmlns:c16="http://schemas.microsoft.com/office/drawing/2014/chart" uri="{C3380CC4-5D6E-409C-BE32-E72D297353CC}">
              <c16:uniqueId val="{00000002-2973-4AEA-B04E-5A2EA34CBF82}"/>
            </c:ext>
          </c:extLst>
        </c:ser>
        <c:dLbls>
          <c:showLegendKey val="0"/>
          <c:showVal val="0"/>
          <c:showCatName val="0"/>
          <c:showSerName val="0"/>
          <c:showPercent val="0"/>
          <c:showBubbleSize val="0"/>
        </c:dLbls>
        <c:gapWidth val="120"/>
        <c:overlap val="100"/>
        <c:axId val="413588784"/>
        <c:axId val="413589568"/>
      </c:barChart>
      <c:catAx>
        <c:axId val="41358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589568"/>
        <c:crosses val="autoZero"/>
        <c:auto val="1"/>
        <c:lblAlgn val="ctr"/>
        <c:lblOffset val="100"/>
        <c:tickLblSkip val="1"/>
        <c:tickMarkSkip val="1"/>
        <c:noMultiLvlLbl val="0"/>
      </c:catAx>
      <c:valAx>
        <c:axId val="413589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58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AE-4307-8696-21F1274BA4BC}"/>
                </c:ext>
                <c:ext xmlns:c15="http://schemas.microsoft.com/office/drawing/2012/chart" uri="{CE6537A1-D6FC-4f65-9D91-7224C49458BB}">
                  <c15:dlblFieldTable>
                    <c15:dlblFTEntry>
                      <c15:txfldGUID>{C56D0A3B-69A7-4945-9110-AADD621CCF93}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AE-4307-8696-21F1274BA4BC}"/>
                </c:ext>
                <c:ext xmlns:c15="http://schemas.microsoft.com/office/drawing/2012/chart" uri="{CE6537A1-D6FC-4f65-9D91-7224C49458BB}">
                  <c15:dlblFieldTable>
                    <c15:dlblFTEntry>
                      <c15:txfldGUID>{2B944404-08D6-4C21-B72C-F2581859AC53}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AE-4307-8696-21F1274BA4BC}"/>
                </c:ext>
                <c:ext xmlns:c15="http://schemas.microsoft.com/office/drawing/2012/chart" uri="{CE6537A1-D6FC-4f65-9D91-7224C49458BB}">
                  <c15:dlblFieldTable>
                    <c15:dlblFTEntry>
                      <c15:txfldGUID>{F5C8653C-C7B6-4BA0-8F5B-B5A7DF05C77D}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AE-4307-8696-21F1274BA4BC}"/>
                </c:ext>
                <c:ext xmlns:c15="http://schemas.microsoft.com/office/drawing/2012/chart" uri="{CE6537A1-D6FC-4f65-9D91-7224C49458BB}">
                  <c15:dlblFieldTable>
                    <c15:dlblFTEntry>
                      <c15:txfldGUID>{C51F7740-7494-4E71-8A9B-6691A9B2BB77}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6AE-4307-8696-21F1274BA4BC}"/>
                </c:ext>
                <c:ext xmlns:c15="http://schemas.microsoft.com/office/drawing/2012/chart" uri="{CE6537A1-D6FC-4f65-9D91-7224C49458BB}">
                  <c15:dlblFieldTable>
                    <c15:dlblFTEntry>
                      <c15:txfldGUID>{DC528DAC-FC29-466F-BB78-99B6C00F5A16}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6AE-4307-8696-21F1274BA4BC}"/>
                </c:ext>
                <c:ext xmlns:c15="http://schemas.microsoft.com/office/drawing/2012/chart" uri="{CE6537A1-D6FC-4f65-9D91-7224C49458BB}">
                  <c15:dlblFieldTable>
                    <c15:dlblFTEntry>
                      <c15:txfldGUID>{F53DF1EB-C319-4525-B6F5-E0830E80F3D8}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6AE-4307-8696-21F1274BA4BC}"/>
                </c:ext>
                <c:ext xmlns:c15="http://schemas.microsoft.com/office/drawing/2012/chart" uri="{CE6537A1-D6FC-4f65-9D91-7224C49458BB}">
                  <c15:dlblFieldTable>
                    <c15:dlblFTEntry>
                      <c15:txfldGUID>{3D75352B-23C3-4B90-9975-803530CFA5C0}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6AE-4307-8696-21F1274BA4BC}"/>
                </c:ext>
                <c:ext xmlns:c15="http://schemas.microsoft.com/office/drawing/2012/chart" uri="{CE6537A1-D6FC-4f65-9D91-7224C49458BB}">
                  <c15:dlblFieldTable>
                    <c15:dlblFTEntry>
                      <c15:txfldGUID>{3256C302-6EAE-408D-BD1D-C40EB9B71ED9}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6AE-4307-8696-21F1274BA4BC}"/>
                </c:ext>
                <c:ext xmlns:c15="http://schemas.microsoft.com/office/drawing/2012/chart" uri="{CE6537A1-D6FC-4f65-9D91-7224C49458BB}">
                  <c15:dlblFieldTable>
                    <c15:dlblFTEntry>
                      <c15:txfldGUID>{A77D6E37-21B8-40AF-A5F2-22008E286D91}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49.5</c:v>
                </c:pt>
                <c:pt idx="24">
                  <c:v>51.9</c:v>
                </c:pt>
                <c:pt idx="32">
                  <c:v>53.7</c:v>
                </c:pt>
              </c:numCache>
            </c:numRef>
          </c:xVal>
          <c:yVal>
            <c:numRef>
              <c:f>公会計指標分析・財政指標組合せ分析表!$BP$51:$DC$51</c:f>
              <c:numCache>
                <c:formatCode>#,##0.0;"▲ "#,##0.0</c:formatCode>
                <c:ptCount val="40"/>
                <c:pt idx="16">
                  <c:v>53.6</c:v>
                </c:pt>
                <c:pt idx="24">
                  <c:v>40.4</c:v>
                </c:pt>
                <c:pt idx="32">
                  <c:v>22.5</c:v>
                </c:pt>
              </c:numCache>
            </c:numRef>
          </c:yVal>
          <c:smooth val="0"/>
          <c:extLst xmlns:c16r2="http://schemas.microsoft.com/office/drawing/2015/06/chart">
            <c:ext xmlns:c16="http://schemas.microsoft.com/office/drawing/2014/chart" uri="{C3380CC4-5D6E-409C-BE32-E72D297353CC}">
              <c16:uniqueId val="{00000009-26AE-4307-8696-21F1274BA4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AE-4307-8696-21F1274BA4BC}"/>
                </c:ext>
                <c:ext xmlns:c15="http://schemas.microsoft.com/office/drawing/2012/chart" uri="{CE6537A1-D6FC-4f65-9D91-7224C49458BB}">
                  <c15:dlblFieldTable>
                    <c15:dlblFTEntry>
                      <c15:txfldGUID>{74B84113-A483-47BD-BFFF-4EF78EA3E81F}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6AE-4307-8696-21F1274BA4BC}"/>
                </c:ext>
                <c:ext xmlns:c15="http://schemas.microsoft.com/office/drawing/2012/chart" uri="{CE6537A1-D6FC-4f65-9D91-7224C49458BB}">
                  <c15:dlblFieldTable>
                    <c15:dlblFTEntry>
                      <c15:txfldGUID>{7ED3EE62-7E84-4E22-B480-2196AFCB57AE}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6AE-4307-8696-21F1274BA4BC}"/>
                </c:ext>
                <c:ext xmlns:c15="http://schemas.microsoft.com/office/drawing/2012/chart" uri="{CE6537A1-D6FC-4f65-9D91-7224C49458BB}">
                  <c15:dlblFieldTable>
                    <c15:dlblFTEntry>
                      <c15:txfldGUID>{8EEB891A-B40C-425C-BDF2-0D559839E389}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6AE-4307-8696-21F1274BA4BC}"/>
                </c:ext>
                <c:ext xmlns:c15="http://schemas.microsoft.com/office/drawing/2012/chart" uri="{CE6537A1-D6FC-4f65-9D91-7224C49458BB}">
                  <c15:dlblFieldTable>
                    <c15:dlblFTEntry>
                      <c15:txfldGUID>{9256E444-58B7-4657-870A-4CA1BF546F49}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6AE-4307-8696-21F1274BA4BC}"/>
                </c:ext>
                <c:ext xmlns:c15="http://schemas.microsoft.com/office/drawing/2012/chart" uri="{CE6537A1-D6FC-4f65-9D91-7224C49458BB}">
                  <c15:dlblFieldTable>
                    <c15:dlblFTEntry>
                      <c15:txfldGUID>{F0E61881-6271-40B4-AF86-71AC4B2615A3}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6AE-4307-8696-21F1274BA4BC}"/>
                </c:ext>
                <c:ext xmlns:c15="http://schemas.microsoft.com/office/drawing/2012/chart" uri="{CE6537A1-D6FC-4f65-9D91-7224C49458BB}">
                  <c15:dlblFieldTable>
                    <c15:dlblFTEntry>
                      <c15:txfldGUID>{F64A62DA-5E1C-4B68-B589-A0551B9E7008}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6AE-4307-8696-21F1274BA4BC}"/>
                </c:ext>
                <c:ext xmlns:c15="http://schemas.microsoft.com/office/drawing/2012/chart" uri="{CE6537A1-D6FC-4f65-9D91-7224C49458BB}">
                  <c15:dlblFieldTable>
                    <c15:dlblFTEntry>
                      <c15:txfldGUID>{1D3B0AF9-614C-4D0F-B657-803C3DCF68CB}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6AE-4307-8696-21F1274BA4BC}"/>
                </c:ext>
                <c:ext xmlns:c15="http://schemas.microsoft.com/office/drawing/2012/chart" uri="{CE6537A1-D6FC-4f65-9D91-7224C49458BB}">
                  <c15:dlblFieldTable>
                    <c15:dlblFTEntry>
                      <c15:txfldGUID>{5FA04CE3-BB5F-4640-B7B4-FB5D586619E6}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6AE-4307-8696-21F1274BA4BC}"/>
                </c:ext>
                <c:ext xmlns:c15="http://schemas.microsoft.com/office/drawing/2012/chart" uri="{CE6537A1-D6FC-4f65-9D91-7224C49458BB}">
                  <c15:dlblFieldTable>
                    <c15:dlblFTEntry>
                      <c15:txfldGUID>{2951FEE6-69BC-4987-9F81-7B273CCE0FA2}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26AE-4307-8696-21F1274BA4BC}"/>
            </c:ext>
          </c:extLst>
        </c:ser>
        <c:dLbls>
          <c:showLegendKey val="0"/>
          <c:showVal val="1"/>
          <c:showCatName val="0"/>
          <c:showSerName val="0"/>
          <c:showPercent val="0"/>
          <c:showBubbleSize val="0"/>
        </c:dLbls>
        <c:axId val="413585256"/>
        <c:axId val="413592312"/>
      </c:scatterChart>
      <c:valAx>
        <c:axId val="413585256"/>
        <c:scaling>
          <c:orientation val="minMax"/>
          <c:max val="57.800000000000004"/>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592312"/>
        <c:crosses val="autoZero"/>
        <c:crossBetween val="midCat"/>
      </c:valAx>
      <c:valAx>
        <c:axId val="413592312"/>
        <c:scaling>
          <c:orientation val="minMax"/>
          <c:max val="6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585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A0-4288-B59D-49FD275FDF7A}"/>
                </c:ext>
                <c:ext xmlns:c15="http://schemas.microsoft.com/office/drawing/2012/chart" uri="{CE6537A1-D6FC-4f65-9D91-7224C49458BB}">
                  <c15:dlblFieldTable>
                    <c15:dlblFTEntry>
                      <c15:txfldGUID>{DFE54F14-12F4-4CE5-B99B-9FBC9D7A42F1}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A0-4288-B59D-49FD275FDF7A}"/>
                </c:ext>
                <c:ext xmlns:c15="http://schemas.microsoft.com/office/drawing/2012/chart" uri="{CE6537A1-D6FC-4f65-9D91-7224C49458BB}">
                  <c15:dlblFieldTable>
                    <c15:dlblFTEntry>
                      <c15:txfldGUID>{083F7881-8137-4D0A-A2A3-14AD45CB08A8}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A0-4288-B59D-49FD275FDF7A}"/>
                </c:ext>
                <c:ext xmlns:c15="http://schemas.microsoft.com/office/drawing/2012/chart" uri="{CE6537A1-D6FC-4f65-9D91-7224C49458BB}">
                  <c15:dlblFieldTable>
                    <c15:dlblFTEntry>
                      <c15:txfldGUID>{04A5CF36-E522-414C-AF9C-087FD5BFD438}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A0-4288-B59D-49FD275FDF7A}"/>
                </c:ext>
                <c:ext xmlns:c15="http://schemas.microsoft.com/office/drawing/2012/chart" uri="{CE6537A1-D6FC-4f65-9D91-7224C49458BB}">
                  <c15:dlblFieldTable>
                    <c15:dlblFTEntry>
                      <c15:txfldGUID>{42C5E4C9-A74F-49DE-A9B6-E692BB5369F4}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A0-4288-B59D-49FD275FDF7A}"/>
                </c:ext>
                <c:ext xmlns:c15="http://schemas.microsoft.com/office/drawing/2012/chart" uri="{CE6537A1-D6FC-4f65-9D91-7224C49458BB}">
                  <c15:dlblFieldTable>
                    <c15:dlblFTEntry>
                      <c15:txfldGUID>{1A8FE8E0-5E07-4755-8296-6299F1DCB595}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A0-4288-B59D-49FD275FDF7A}"/>
                </c:ext>
                <c:ext xmlns:c15="http://schemas.microsoft.com/office/drawing/2012/chart" uri="{CE6537A1-D6FC-4f65-9D91-7224C49458BB}">
                  <c15:dlblFieldTable>
                    <c15:dlblFTEntry>
                      <c15:txfldGUID>{BB237987-2297-46CC-A76E-918183086943}</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4.516035515397129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A0-4288-B59D-49FD275FDF7A}"/>
                </c:ext>
                <c:ext xmlns:c15="http://schemas.microsoft.com/office/drawing/2012/chart" uri="{CE6537A1-D6FC-4f65-9D91-7224C49458BB}">
                  <c15:dlblFieldTable>
                    <c15:dlblFTEntry>
                      <c15:txfldGUID>{EC366EF6-E409-4AA3-BBE8-DEB9BE111D65}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A0-4288-B59D-49FD275FDF7A}"/>
                </c:ext>
                <c:ext xmlns:c15="http://schemas.microsoft.com/office/drawing/2012/chart" uri="{CE6537A1-D6FC-4f65-9D91-7224C49458BB}">
                  <c15:dlblFieldTable>
                    <c15:dlblFTEntry>
                      <c15:txfldGUID>{A13F0F05-DAA2-454A-A272-4B853AB2A065}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A0-4288-B59D-49FD275FDF7A}"/>
                </c:ext>
                <c:ext xmlns:c15="http://schemas.microsoft.com/office/drawing/2012/chart" uri="{CE6537A1-D6FC-4f65-9D91-7224C49458BB}">
                  <c15:dlblFieldTable>
                    <c15:dlblFTEntry>
                      <c15:txfldGUID>{14B4DF08-CCA8-4D4F-B869-647065337E99}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9.9</c:v>
                </c:pt>
                <c:pt idx="16">
                  <c:v>9.6999999999999993</c:v>
                </c:pt>
                <c:pt idx="24">
                  <c:v>10.1</c:v>
                </c:pt>
                <c:pt idx="32">
                  <c:v>10.8</c:v>
                </c:pt>
              </c:numCache>
            </c:numRef>
          </c:xVal>
          <c:yVal>
            <c:numRef>
              <c:f>公会計指標分析・財政指標組合せ分析表!$BP$73:$DC$73</c:f>
              <c:numCache>
                <c:formatCode>#,##0.0;"▲ "#,##0.0</c:formatCode>
                <c:ptCount val="40"/>
                <c:pt idx="0">
                  <c:v>65.2</c:v>
                </c:pt>
                <c:pt idx="8">
                  <c:v>67.3</c:v>
                </c:pt>
                <c:pt idx="16">
                  <c:v>53.6</c:v>
                </c:pt>
                <c:pt idx="24">
                  <c:v>40.4</c:v>
                </c:pt>
                <c:pt idx="32">
                  <c:v>22.5</c:v>
                </c:pt>
              </c:numCache>
            </c:numRef>
          </c:yVal>
          <c:smooth val="0"/>
          <c:extLst xmlns:c16r2="http://schemas.microsoft.com/office/drawing/2015/06/chart">
            <c:ext xmlns:c16="http://schemas.microsoft.com/office/drawing/2014/chart" uri="{C3380CC4-5D6E-409C-BE32-E72D297353CC}">
              <c16:uniqueId val="{00000009-CBA0-4288-B59D-49FD275FDF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A0-4288-B59D-49FD275FDF7A}"/>
                </c:ext>
                <c:ext xmlns:c15="http://schemas.microsoft.com/office/drawing/2012/chart" uri="{CE6537A1-D6FC-4f65-9D91-7224C49458BB}">
                  <c15:dlblFieldTable>
                    <c15:dlblFTEntry>
                      <c15:txfldGUID>{23078E1F-C7F3-49EE-B5E6-7198E937A6F7}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A0-4288-B59D-49FD275FDF7A}"/>
                </c:ext>
                <c:ext xmlns:c15="http://schemas.microsoft.com/office/drawing/2012/chart" uri="{CE6537A1-D6FC-4f65-9D91-7224C49458BB}">
                  <c15:dlblFieldTable>
                    <c15:dlblFTEntry>
                      <c15:txfldGUID>{7DE79327-8CCD-421E-8483-37E368F715A9}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A0-4288-B59D-49FD275FDF7A}"/>
                </c:ext>
                <c:ext xmlns:c15="http://schemas.microsoft.com/office/drawing/2012/chart" uri="{CE6537A1-D6FC-4f65-9D91-7224C49458BB}">
                  <c15:dlblFieldTable>
                    <c15:dlblFTEntry>
                      <c15:txfldGUID>{7E33DCC7-F236-4ECF-BF6C-20AADAAE346A}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A0-4288-B59D-49FD275FDF7A}"/>
                </c:ext>
                <c:ext xmlns:c15="http://schemas.microsoft.com/office/drawing/2012/chart" uri="{CE6537A1-D6FC-4f65-9D91-7224C49458BB}">
                  <c15:dlblFieldTable>
                    <c15:dlblFTEntry>
                      <c15:txfldGUID>{E1505EC9-6CC1-4FA2-9405-F30B7934566E}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A0-4288-B59D-49FD275FDF7A}"/>
                </c:ext>
                <c:ext xmlns:c15="http://schemas.microsoft.com/office/drawing/2012/chart" uri="{CE6537A1-D6FC-4f65-9D91-7224C49458BB}">
                  <c15:dlblFieldTable>
                    <c15:dlblFTEntry>
                      <c15:txfldGUID>{76F3A5EE-69CF-4ECD-9197-26823235C4E9}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A0-4288-B59D-49FD275FDF7A}"/>
                </c:ext>
                <c:ext xmlns:c15="http://schemas.microsoft.com/office/drawing/2012/chart" uri="{CE6537A1-D6FC-4f65-9D91-7224C49458BB}">
                  <c15:dlblFieldTable>
                    <c15:dlblFTEntry>
                      <c15:txfldGUID>{4C316284-B839-4392-A15A-B0F66551E935}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A0-4288-B59D-49FD275FDF7A}"/>
                </c:ext>
                <c:ext xmlns:c15="http://schemas.microsoft.com/office/drawing/2012/chart" uri="{CE6537A1-D6FC-4f65-9D91-7224C49458BB}">
                  <c15:dlblFieldTable>
                    <c15:dlblFTEntry>
                      <c15:txfldGUID>{59D9CD2A-70B1-47CC-80CC-E3EA7ACDEF63}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A0-4288-B59D-49FD275FDF7A}"/>
                </c:ext>
                <c:ext xmlns:c15="http://schemas.microsoft.com/office/drawing/2012/chart" uri="{CE6537A1-D6FC-4f65-9D91-7224C49458BB}">
                  <c15:dlblFieldTable>
                    <c15:dlblFTEntry>
                      <c15:txfldGUID>{3EB063EF-67F5-4534-9EC0-C2BB16143F27}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A0-4288-B59D-49FD275FDF7A}"/>
                </c:ext>
                <c:ext xmlns:c15="http://schemas.microsoft.com/office/drawing/2012/chart" uri="{CE6537A1-D6FC-4f65-9D91-7224C49458BB}">
                  <c15:dlblFieldTable>
                    <c15:dlblFTEntry>
                      <c15:txfldGUID>{0BD39DB9-DEC4-4554-BFAC-2A7E7906782E}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CBA0-4288-B59D-49FD275FDF7A}"/>
            </c:ext>
          </c:extLst>
        </c:ser>
        <c:dLbls>
          <c:showLegendKey val="0"/>
          <c:showVal val="1"/>
          <c:showCatName val="0"/>
          <c:showSerName val="0"/>
          <c:showPercent val="0"/>
          <c:showBubbleSize val="0"/>
        </c:dLbls>
        <c:axId val="413586040"/>
        <c:axId val="413586824"/>
      </c:scatterChart>
      <c:valAx>
        <c:axId val="413586040"/>
        <c:scaling>
          <c:orientation val="minMax"/>
          <c:max val="12.2"/>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586824"/>
        <c:crosses val="autoZero"/>
        <c:crossBetween val="midCat"/>
      </c:valAx>
      <c:valAx>
        <c:axId val="413586824"/>
        <c:scaling>
          <c:orientation val="minMax"/>
          <c:max val="7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586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元利償還金は合併特例債や臨時財政対策債等の償還額の増加に伴い増加傾向であるが、同時に交付税算入額も増加していくこととなり、実質公債費比率の分子は平成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百万円程度で推移している。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合併建設計画に基づく事業が完了したことで、地方債残高は平成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年度をピークに減少している。充当可能財源等については、合併特例債等の基準財政需要額の算入や、充当基金の増加、第三セクターの整理および経営改善があり、将来負担比率の分子は減少傾向にある。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石川県かほく市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行財政改革による歳出抑制、市税の増加などによる財政調整基金への積立やふるさと納税の増額による積立により、基金全体としては増加している。</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今後も財政調整基金やまちづくり基金等への積立により、基金全体の積立残高は増加していく見込。</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子ども子育て基金：市民が結婚し安心して子供を産み育て、子どもが健やかに育つ環境の充実</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まちづくり基金：かほく市総合計画に基づいた、地域住民の一体感の醸成及び地域振興</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かほく市総合計画に基づいた事業への充当によるまちづくり基金の減少</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ふるさと納税の積立による増加（まちづくり基金、子ども子育て基金）</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後年度の事業に備え、計画的に積立を行う。</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合併による交付税の財政措置や行財政改革の実施による歳出抑制により、将来の財政需要を見据えて積立をした。</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今後も社会保障関係経費の増大や、公共施設の老朽化対策等に備えるために積み立てていくこととしている。</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基金運用利息を積み立てているが、大きな額の変動はない。</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突発的な繰上償還に備えた基金として運用しており、現在は基金運用利息の積立以外は予定していない。</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35,184
34,894
64.44
16,107,914
15,780,615
317,152
10,407,057
24,991,277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平成１６年に市町村合併を行い、施設の統廃合を進めてきたことから、類似団体の中でも、比較的減価償却率が低くなっている。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今後も計画的な施設整備計画を実施していく。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69" name="有形固定資産減価償却率平均値テキスト"/>
        <xdr:cNvSpPr txBox="1"/>
      </xdr:nvSpPr>
      <xdr:spPr>
        <a:xfrm>
          <a:off x="4813300" y="5646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8" name="楕円 77"/>
        <xdr:cNvSpPr/>
      </xdr:nvSpPr>
      <xdr:spPr>
        <a:xfrm>
          <a:off x="47117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83414</xdr:rowOff>
    </xdr:from>
    <xdr:ext cx="405111" cy="259045"/>
    <xdr:sp macro="" textlink="">
      <xdr:nvSpPr>
        <xdr:cNvPr id="79" name="有形固定資産減価償却率該当値テキスト"/>
        <xdr:cNvSpPr txBox="1"/>
      </xdr:nvSpPr>
      <xdr:spPr>
        <a:xfrm>
          <a:off x="4813300" y="582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80" name="楕円 79"/>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155787</xdr:rowOff>
    </xdr:from>
    <xdr:to>
      <xdr:col>23</xdr:col>
      <xdr:colOff>85725</xdr:colOff>
      <xdr:row>30</xdr:row>
      <xdr:rowOff>49107</xdr:rowOff>
    </xdr:to>
    <xdr:cxnSp macro="">
      <xdr:nvCxnSpPr>
        <xdr:cNvPr id="81" name="直線コネクタ 80"/>
        <xdr:cNvCxnSpPr/>
      </xdr:nvCxnSpPr>
      <xdr:spPr>
        <a:xfrm flipV="1">
          <a:off x="4051300" y="589936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2" name="楕円 81"/>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49107</xdr:rowOff>
    </xdr:from>
    <xdr:to>
      <xdr:col>19</xdr:col>
      <xdr:colOff>136525</xdr:colOff>
      <xdr:row>30</xdr:row>
      <xdr:rowOff>135467</xdr:rowOff>
    </xdr:to>
    <xdr:cxnSp macro="">
      <xdr:nvCxnSpPr>
        <xdr:cNvPr id="83" name="直線コネクタ 82"/>
        <xdr:cNvCxnSpPr/>
      </xdr:nvCxnSpPr>
      <xdr:spPr>
        <a:xfrm flipV="1">
          <a:off x="3289300" y="5964132"/>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4"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5"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91034</xdr:rowOff>
    </xdr:from>
    <xdr:ext cx="405111" cy="259045"/>
    <xdr:sp macro="" textlink="">
      <xdr:nvSpPr>
        <xdr:cNvPr id="86" name="n_1mainValue有形固定資産減価償却率"/>
        <xdr:cNvSpPr txBox="1"/>
      </xdr:nvSpPr>
      <xdr:spPr>
        <a:xfrm>
          <a:off x="38360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87" name="n_2main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償還額とのバランスを見ながら借入を行っており、順次市債残高が増えないことに努めている。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61232</xdr:rowOff>
    </xdr:from>
    <xdr:to>
      <xdr:col>76</xdr:col>
      <xdr:colOff>73025</xdr:colOff>
      <xdr:row>33</xdr:row>
      <xdr:rowOff>162832</xdr:rowOff>
    </xdr:to>
    <xdr:sp macro="" textlink="">
      <xdr:nvSpPr>
        <xdr:cNvPr id="131" name="楕円 130"/>
        <xdr:cNvSpPr/>
      </xdr:nvSpPr>
      <xdr:spPr>
        <a:xfrm>
          <a:off x="14744700" y="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39659</xdr:rowOff>
    </xdr:from>
    <xdr:ext cx="340478" cy="259045"/>
    <xdr:sp macro="" textlink="">
      <xdr:nvSpPr>
        <xdr:cNvPr id="132" name="債務償還可能年数該当値テキスト"/>
        <xdr:cNvSpPr txBox="1"/>
      </xdr:nvSpPr>
      <xdr:spPr>
        <a:xfrm>
          <a:off x="14846300" y="6469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35,184
34,894
64.44
16,107,914
15,780,615
317,152
10,407,057
24,991,277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69" name="楕円 68"/>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0" name="【道路】&#10;有形固定資産減価償却率該当値テキスト"/>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xdr:rowOff>
    </xdr:from>
    <xdr:to>
      <xdr:col>20</xdr:col>
      <xdr:colOff>38100</xdr:colOff>
      <xdr:row>36</xdr:row>
      <xdr:rowOff>106045</xdr:rowOff>
    </xdr:to>
    <xdr:sp macro="" textlink="">
      <xdr:nvSpPr>
        <xdr:cNvPr id="71" name="楕円 70"/>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55245</xdr:rowOff>
    </xdr:to>
    <xdr:cxnSp macro="">
      <xdr:nvCxnSpPr>
        <xdr:cNvPr id="72" name="直線コネクタ 71"/>
        <xdr:cNvCxnSpPr/>
      </xdr:nvCxnSpPr>
      <xdr:spPr>
        <a:xfrm flipV="1">
          <a:off x="3797300" y="61912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40640</xdr:rowOff>
    </xdr:from>
    <xdr:to>
      <xdr:col>15</xdr:col>
      <xdr:colOff>101600</xdr:colOff>
      <xdr:row>36</xdr:row>
      <xdr:rowOff>142240</xdr:rowOff>
    </xdr:to>
    <xdr:sp macro="" textlink="">
      <xdr:nvSpPr>
        <xdr:cNvPr id="73" name="楕円 72"/>
        <xdr:cNvSpPr/>
      </xdr:nvSpPr>
      <xdr:spPr>
        <a:xfrm>
          <a:off x="2857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91440</xdr:rowOff>
    </xdr:to>
    <xdr:cxnSp macro="">
      <xdr:nvCxnSpPr>
        <xdr:cNvPr id="74" name="直線コネクタ 73"/>
        <xdr:cNvCxnSpPr/>
      </xdr:nvCxnSpPr>
      <xdr:spPr>
        <a:xfrm flipV="1">
          <a:off x="2908300" y="62274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6"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97172</xdr:rowOff>
    </xdr:from>
    <xdr:ext cx="405111" cy="259045"/>
    <xdr:sp macro="" textlink="">
      <xdr:nvSpPr>
        <xdr:cNvPr id="77" name="n_1mainValue【道路】&#10;有形固定資産減価償却率"/>
        <xdr:cNvSpPr txBox="1"/>
      </xdr:nvSpPr>
      <xdr:spPr>
        <a:xfrm>
          <a:off x="3582044"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133367</xdr:rowOff>
    </xdr:from>
    <xdr:ext cx="405111" cy="259045"/>
    <xdr:sp macro="" textlink="">
      <xdr:nvSpPr>
        <xdr:cNvPr id="78" name="n_2mainValue【道路】&#10;有形固定資産減価償却率"/>
        <xdr:cNvSpPr txBox="1"/>
      </xdr:nvSpPr>
      <xdr:spPr>
        <a:xfrm>
          <a:off x="27057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77445</xdr:rowOff>
    </xdr:from>
    <xdr:to>
      <xdr:col>55</xdr:col>
      <xdr:colOff>50800</xdr:colOff>
      <xdr:row>40</xdr:row>
      <xdr:rowOff>7595</xdr:rowOff>
    </xdr:to>
    <xdr:sp macro="" textlink="">
      <xdr:nvSpPr>
        <xdr:cNvPr id="116" name="楕円 115"/>
        <xdr:cNvSpPr/>
      </xdr:nvSpPr>
      <xdr:spPr>
        <a:xfrm>
          <a:off x="10426700" y="67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55872</xdr:rowOff>
    </xdr:from>
    <xdr:ext cx="534377" cy="259045"/>
    <xdr:sp macro="" textlink="">
      <xdr:nvSpPr>
        <xdr:cNvPr id="117" name="【道路】&#10;一人当たり延長該当値テキスト"/>
        <xdr:cNvSpPr txBox="1"/>
      </xdr:nvSpPr>
      <xdr:spPr>
        <a:xfrm>
          <a:off x="10515600" y="674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75959</xdr:rowOff>
    </xdr:from>
    <xdr:to>
      <xdr:col>50</xdr:col>
      <xdr:colOff>165100</xdr:colOff>
      <xdr:row>40</xdr:row>
      <xdr:rowOff>6109</xdr:rowOff>
    </xdr:to>
    <xdr:sp macro="" textlink="">
      <xdr:nvSpPr>
        <xdr:cNvPr id="118" name="楕円 117"/>
        <xdr:cNvSpPr/>
      </xdr:nvSpPr>
      <xdr:spPr>
        <a:xfrm>
          <a:off x="9588500" y="67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126759</xdr:rowOff>
    </xdr:from>
    <xdr:to>
      <xdr:col>55</xdr:col>
      <xdr:colOff>0</xdr:colOff>
      <xdr:row>39</xdr:row>
      <xdr:rowOff>128245</xdr:rowOff>
    </xdr:to>
    <xdr:cxnSp macro="">
      <xdr:nvCxnSpPr>
        <xdr:cNvPr id="119" name="直線コネクタ 118"/>
        <xdr:cNvCxnSpPr/>
      </xdr:nvCxnSpPr>
      <xdr:spPr>
        <a:xfrm>
          <a:off x="9639300" y="6813309"/>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74892</xdr:rowOff>
    </xdr:from>
    <xdr:to>
      <xdr:col>46</xdr:col>
      <xdr:colOff>38100</xdr:colOff>
      <xdr:row>40</xdr:row>
      <xdr:rowOff>5042</xdr:rowOff>
    </xdr:to>
    <xdr:sp macro="" textlink="">
      <xdr:nvSpPr>
        <xdr:cNvPr id="120" name="楕円 119"/>
        <xdr:cNvSpPr/>
      </xdr:nvSpPr>
      <xdr:spPr>
        <a:xfrm>
          <a:off x="8699500" y="67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125692</xdr:rowOff>
    </xdr:from>
    <xdr:to>
      <xdr:col>50</xdr:col>
      <xdr:colOff>114300</xdr:colOff>
      <xdr:row>39</xdr:row>
      <xdr:rowOff>126759</xdr:rowOff>
    </xdr:to>
    <xdr:cxnSp macro="">
      <xdr:nvCxnSpPr>
        <xdr:cNvPr id="121" name="直線コネクタ 120"/>
        <xdr:cNvCxnSpPr/>
      </xdr:nvCxnSpPr>
      <xdr:spPr>
        <a:xfrm>
          <a:off x="8750300" y="681224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168686</xdr:rowOff>
    </xdr:from>
    <xdr:ext cx="534377" cy="259045"/>
    <xdr:sp macro="" textlink="">
      <xdr:nvSpPr>
        <xdr:cNvPr id="124" name="n_1mainValue【道路】&#10;一人当たり延長"/>
        <xdr:cNvSpPr txBox="1"/>
      </xdr:nvSpPr>
      <xdr:spPr>
        <a:xfrm>
          <a:off x="9359411" y="6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167619</xdr:rowOff>
    </xdr:from>
    <xdr:ext cx="534377" cy="259045"/>
    <xdr:sp macro="" textlink="">
      <xdr:nvSpPr>
        <xdr:cNvPr id="125" name="n_2mainValue【道路】&#10;一人当たり延長"/>
        <xdr:cNvSpPr txBox="1"/>
      </xdr:nvSpPr>
      <xdr:spPr>
        <a:xfrm>
          <a:off x="8483111" y="68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楕円 164"/>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166" name="【橋りょう・トンネル】&#10;有形固定資産減価償却率該当値テキスト"/>
        <xdr:cNvSpPr txBox="1"/>
      </xdr:nvSpPr>
      <xdr:spPr>
        <a:xfrm>
          <a:off x="4673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133713</xdr:rowOff>
    </xdr:from>
    <xdr:to>
      <xdr:col>20</xdr:col>
      <xdr:colOff>38100</xdr:colOff>
      <xdr:row>58</xdr:row>
      <xdr:rowOff>63863</xdr:rowOff>
    </xdr:to>
    <xdr:sp macro="" textlink="">
      <xdr:nvSpPr>
        <xdr:cNvPr id="167" name="楕円 166"/>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13063</xdr:rowOff>
    </xdr:to>
    <xdr:cxnSp macro="">
      <xdr:nvCxnSpPr>
        <xdr:cNvPr id="168" name="直線コネクタ 167"/>
        <xdr:cNvCxnSpPr/>
      </xdr:nvCxnSpPr>
      <xdr:spPr>
        <a:xfrm flipV="1">
          <a:off x="3797300" y="99326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159838</xdr:rowOff>
    </xdr:from>
    <xdr:to>
      <xdr:col>15</xdr:col>
      <xdr:colOff>101600</xdr:colOff>
      <xdr:row>58</xdr:row>
      <xdr:rowOff>89988</xdr:rowOff>
    </xdr:to>
    <xdr:sp macro="" textlink="">
      <xdr:nvSpPr>
        <xdr:cNvPr id="169" name="楕円 168"/>
        <xdr:cNvSpPr/>
      </xdr:nvSpPr>
      <xdr:spPr>
        <a:xfrm>
          <a:off x="2857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13063</xdr:rowOff>
    </xdr:from>
    <xdr:to>
      <xdr:col>19</xdr:col>
      <xdr:colOff>177800</xdr:colOff>
      <xdr:row>58</xdr:row>
      <xdr:rowOff>39188</xdr:rowOff>
    </xdr:to>
    <xdr:cxnSp macro="">
      <xdr:nvCxnSpPr>
        <xdr:cNvPr id="170" name="直線コネクタ 169"/>
        <xdr:cNvCxnSpPr/>
      </xdr:nvCxnSpPr>
      <xdr:spPr>
        <a:xfrm flipV="1">
          <a:off x="2908300" y="99571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80390</xdr:rowOff>
    </xdr:from>
    <xdr:ext cx="405111" cy="259045"/>
    <xdr:sp macro="" textlink="">
      <xdr:nvSpPr>
        <xdr:cNvPr id="173" name="n_1mainValue【橋りょう・トンネル】&#10;有形固定資産減価償却率"/>
        <xdr:cNvSpPr txBox="1"/>
      </xdr:nvSpPr>
      <xdr:spPr>
        <a:xfrm>
          <a:off x="3582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106515</xdr:rowOff>
    </xdr:from>
    <xdr:ext cx="405111" cy="259045"/>
    <xdr:sp macro="" textlink="">
      <xdr:nvSpPr>
        <xdr:cNvPr id="174" name="n_2mainValue【橋りょう・トンネル】&#10;有形固定資産減価償却率"/>
        <xdr:cNvSpPr txBox="1"/>
      </xdr:nvSpPr>
      <xdr:spPr>
        <a:xfrm>
          <a:off x="2705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34214</xdr:rowOff>
    </xdr:from>
    <xdr:to>
      <xdr:col>55</xdr:col>
      <xdr:colOff>50800</xdr:colOff>
      <xdr:row>63</xdr:row>
      <xdr:rowOff>135814</xdr:rowOff>
    </xdr:to>
    <xdr:sp macro="" textlink="">
      <xdr:nvSpPr>
        <xdr:cNvPr id="212" name="楕円 211"/>
        <xdr:cNvSpPr/>
      </xdr:nvSpPr>
      <xdr:spPr>
        <a:xfrm>
          <a:off x="10426700" y="108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12641</xdr:rowOff>
    </xdr:from>
    <xdr:ext cx="534377" cy="259045"/>
    <xdr:sp macro="" textlink="">
      <xdr:nvSpPr>
        <xdr:cNvPr id="213" name="【橋りょう・トンネル】&#10;一人当たり有形固定資産（償却資産）額該当値テキスト"/>
        <xdr:cNvSpPr txBox="1"/>
      </xdr:nvSpPr>
      <xdr:spPr>
        <a:xfrm>
          <a:off x="10515600" y="1081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33648</xdr:rowOff>
    </xdr:from>
    <xdr:to>
      <xdr:col>50</xdr:col>
      <xdr:colOff>165100</xdr:colOff>
      <xdr:row>63</xdr:row>
      <xdr:rowOff>135248</xdr:rowOff>
    </xdr:to>
    <xdr:sp macro="" textlink="">
      <xdr:nvSpPr>
        <xdr:cNvPr id="214" name="楕円 213"/>
        <xdr:cNvSpPr/>
      </xdr:nvSpPr>
      <xdr:spPr>
        <a:xfrm>
          <a:off x="9588500" y="108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84448</xdr:rowOff>
    </xdr:from>
    <xdr:to>
      <xdr:col>55</xdr:col>
      <xdr:colOff>0</xdr:colOff>
      <xdr:row>63</xdr:row>
      <xdr:rowOff>85014</xdr:rowOff>
    </xdr:to>
    <xdr:cxnSp macro="">
      <xdr:nvCxnSpPr>
        <xdr:cNvPr id="215" name="直線コネクタ 214"/>
        <xdr:cNvCxnSpPr/>
      </xdr:nvCxnSpPr>
      <xdr:spPr>
        <a:xfrm>
          <a:off x="9639300" y="10885798"/>
          <a:ext cx="8382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33238</xdr:rowOff>
    </xdr:from>
    <xdr:to>
      <xdr:col>46</xdr:col>
      <xdr:colOff>38100</xdr:colOff>
      <xdr:row>63</xdr:row>
      <xdr:rowOff>134838</xdr:rowOff>
    </xdr:to>
    <xdr:sp macro="" textlink="">
      <xdr:nvSpPr>
        <xdr:cNvPr id="216" name="楕円 215"/>
        <xdr:cNvSpPr/>
      </xdr:nvSpPr>
      <xdr:spPr>
        <a:xfrm>
          <a:off x="8699500" y="108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84038</xdr:rowOff>
    </xdr:from>
    <xdr:to>
      <xdr:col>50</xdr:col>
      <xdr:colOff>114300</xdr:colOff>
      <xdr:row>63</xdr:row>
      <xdr:rowOff>84448</xdr:rowOff>
    </xdr:to>
    <xdr:cxnSp macro="">
      <xdr:nvCxnSpPr>
        <xdr:cNvPr id="217" name="直線コネクタ 216"/>
        <xdr:cNvCxnSpPr/>
      </xdr:nvCxnSpPr>
      <xdr:spPr>
        <a:xfrm>
          <a:off x="8750300" y="10885388"/>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126375</xdr:rowOff>
    </xdr:from>
    <xdr:ext cx="534377" cy="259045"/>
    <xdr:sp macro="" textlink="">
      <xdr:nvSpPr>
        <xdr:cNvPr id="220" name="n_1mainValue【橋りょう・トンネル】&#10;一人当たり有形固定資産（償却資産）額"/>
        <xdr:cNvSpPr txBox="1"/>
      </xdr:nvSpPr>
      <xdr:spPr>
        <a:xfrm>
          <a:off x="9359411" y="1092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125965</xdr:rowOff>
    </xdr:from>
    <xdr:ext cx="534377" cy="259045"/>
    <xdr:sp macro="" textlink="">
      <xdr:nvSpPr>
        <xdr:cNvPr id="221" name="n_2mainValue【橋りょう・トンネル】&#10;一人当たり有形固定資産（償却資産）額"/>
        <xdr:cNvSpPr txBox="1"/>
      </xdr:nvSpPr>
      <xdr:spPr>
        <a:xfrm>
          <a:off x="8483111" y="109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51"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57786</xdr:rowOff>
    </xdr:from>
    <xdr:to>
      <xdr:col>24</xdr:col>
      <xdr:colOff>114300</xdr:colOff>
      <xdr:row>84</xdr:row>
      <xdr:rowOff>159386</xdr:rowOff>
    </xdr:to>
    <xdr:sp macro="" textlink="">
      <xdr:nvSpPr>
        <xdr:cNvPr id="260" name="楕円 259"/>
        <xdr:cNvSpPr/>
      </xdr:nvSpPr>
      <xdr:spPr>
        <a:xfrm>
          <a:off x="4584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36213</xdr:rowOff>
    </xdr:from>
    <xdr:ext cx="405111" cy="259045"/>
    <xdr:sp macro="" textlink="">
      <xdr:nvSpPr>
        <xdr:cNvPr id="261" name="【公営住宅】&#10;有形固定資産減価償却率該当値テキスト"/>
        <xdr:cNvSpPr txBox="1"/>
      </xdr:nvSpPr>
      <xdr:spPr>
        <a:xfrm>
          <a:off x="4673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62" name="楕円 261"/>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108586</xdr:rowOff>
    </xdr:from>
    <xdr:to>
      <xdr:col>24</xdr:col>
      <xdr:colOff>63500</xdr:colOff>
      <xdr:row>84</xdr:row>
      <xdr:rowOff>129539</xdr:rowOff>
    </xdr:to>
    <xdr:cxnSp macro="">
      <xdr:nvCxnSpPr>
        <xdr:cNvPr id="263" name="直線コネクタ 262"/>
        <xdr:cNvCxnSpPr/>
      </xdr:nvCxnSpPr>
      <xdr:spPr>
        <a:xfrm flipV="1">
          <a:off x="3797300" y="145103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264" name="楕円 263"/>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84</xdr:row>
      <xdr:rowOff>135255</xdr:rowOff>
    </xdr:to>
    <xdr:cxnSp macro="">
      <xdr:nvCxnSpPr>
        <xdr:cNvPr id="265" name="直線コネクタ 264"/>
        <xdr:cNvCxnSpPr/>
      </xdr:nvCxnSpPr>
      <xdr:spPr>
        <a:xfrm flipV="1">
          <a:off x="2908300" y="145313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68" name="n_1mainValue【公営住宅】&#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269" name="n_2mainValue【公営住宅】&#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114554</xdr:rowOff>
    </xdr:from>
    <xdr:to>
      <xdr:col>55</xdr:col>
      <xdr:colOff>50800</xdr:colOff>
      <xdr:row>84</xdr:row>
      <xdr:rowOff>44704</xdr:rowOff>
    </xdr:to>
    <xdr:sp macro="" textlink="">
      <xdr:nvSpPr>
        <xdr:cNvPr id="307" name="楕円 306"/>
        <xdr:cNvSpPr/>
      </xdr:nvSpPr>
      <xdr:spPr>
        <a:xfrm>
          <a:off x="10426700" y="143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92981</xdr:rowOff>
    </xdr:from>
    <xdr:ext cx="469744" cy="259045"/>
    <xdr:sp macro="" textlink="">
      <xdr:nvSpPr>
        <xdr:cNvPr id="308" name="【公営住宅】&#10;一人当たり面積該当値テキスト"/>
        <xdr:cNvSpPr txBox="1"/>
      </xdr:nvSpPr>
      <xdr:spPr>
        <a:xfrm>
          <a:off x="10515600" y="143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109220</xdr:rowOff>
    </xdr:from>
    <xdr:to>
      <xdr:col>50</xdr:col>
      <xdr:colOff>165100</xdr:colOff>
      <xdr:row>84</xdr:row>
      <xdr:rowOff>39370</xdr:rowOff>
    </xdr:to>
    <xdr:sp macro="" textlink="">
      <xdr:nvSpPr>
        <xdr:cNvPr id="309" name="楕円 308"/>
        <xdr:cNvSpPr/>
      </xdr:nvSpPr>
      <xdr:spPr>
        <a:xfrm>
          <a:off x="958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160020</xdr:rowOff>
    </xdr:from>
    <xdr:to>
      <xdr:col>55</xdr:col>
      <xdr:colOff>0</xdr:colOff>
      <xdr:row>83</xdr:row>
      <xdr:rowOff>165354</xdr:rowOff>
    </xdr:to>
    <xdr:cxnSp macro="">
      <xdr:nvCxnSpPr>
        <xdr:cNvPr id="310" name="直線コネクタ 309"/>
        <xdr:cNvCxnSpPr/>
      </xdr:nvCxnSpPr>
      <xdr:spPr>
        <a:xfrm>
          <a:off x="9639300" y="1439037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26163</xdr:rowOff>
    </xdr:from>
    <xdr:to>
      <xdr:col>46</xdr:col>
      <xdr:colOff>38100</xdr:colOff>
      <xdr:row>83</xdr:row>
      <xdr:rowOff>127763</xdr:rowOff>
    </xdr:to>
    <xdr:sp macro="" textlink="">
      <xdr:nvSpPr>
        <xdr:cNvPr id="311" name="楕円 310"/>
        <xdr:cNvSpPr/>
      </xdr:nvSpPr>
      <xdr:spPr>
        <a:xfrm>
          <a:off x="8699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76963</xdr:rowOff>
    </xdr:from>
    <xdr:to>
      <xdr:col>50</xdr:col>
      <xdr:colOff>114300</xdr:colOff>
      <xdr:row>83</xdr:row>
      <xdr:rowOff>160020</xdr:rowOff>
    </xdr:to>
    <xdr:cxnSp macro="">
      <xdr:nvCxnSpPr>
        <xdr:cNvPr id="312" name="直線コネクタ 311"/>
        <xdr:cNvCxnSpPr/>
      </xdr:nvCxnSpPr>
      <xdr:spPr>
        <a:xfrm>
          <a:off x="8750300" y="14307313"/>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30497</xdr:rowOff>
    </xdr:from>
    <xdr:ext cx="469744" cy="259045"/>
    <xdr:sp macro="" textlink="">
      <xdr:nvSpPr>
        <xdr:cNvPr id="315" name="n_1mainValue【公営住宅】&#10;一人当たり面積"/>
        <xdr:cNvSpPr txBox="1"/>
      </xdr:nvSpPr>
      <xdr:spPr>
        <a:xfrm>
          <a:off x="93917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118890</xdr:rowOff>
    </xdr:from>
    <xdr:ext cx="469744" cy="259045"/>
    <xdr:sp macro="" textlink="">
      <xdr:nvSpPr>
        <xdr:cNvPr id="316" name="n_2mainValue【公営住宅】&#10;一人当たり面積"/>
        <xdr:cNvSpPr txBox="1"/>
      </xdr:nvSpPr>
      <xdr:spPr>
        <a:xfrm>
          <a:off x="85154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63"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372" name="楕円 371"/>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373" name="【認定こども園・幼稚園・保育所】&#10;有形固定資産減価償却率該当値テキスト"/>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120106</xdr:rowOff>
    </xdr:from>
    <xdr:to>
      <xdr:col>81</xdr:col>
      <xdr:colOff>101600</xdr:colOff>
      <xdr:row>40</xdr:row>
      <xdr:rowOff>50256</xdr:rowOff>
    </xdr:to>
    <xdr:sp macro="" textlink="">
      <xdr:nvSpPr>
        <xdr:cNvPr id="374" name="楕円 373"/>
        <xdr:cNvSpPr/>
      </xdr:nvSpPr>
      <xdr:spPr>
        <a:xfrm>
          <a:off x="15430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39</xdr:row>
      <xdr:rowOff>170906</xdr:rowOff>
    </xdr:to>
    <xdr:cxnSp macro="">
      <xdr:nvCxnSpPr>
        <xdr:cNvPr id="375" name="直線コネクタ 374"/>
        <xdr:cNvCxnSpPr/>
      </xdr:nvCxnSpPr>
      <xdr:spPr>
        <a:xfrm flipV="1">
          <a:off x="15481300" y="679050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xdr:rowOff>
    </xdr:from>
    <xdr:to>
      <xdr:col>76</xdr:col>
      <xdr:colOff>165100</xdr:colOff>
      <xdr:row>40</xdr:row>
      <xdr:rowOff>102507</xdr:rowOff>
    </xdr:to>
    <xdr:sp macro="" textlink="">
      <xdr:nvSpPr>
        <xdr:cNvPr id="376" name="楕円 375"/>
        <xdr:cNvSpPr/>
      </xdr:nvSpPr>
      <xdr:spPr>
        <a:xfrm>
          <a:off x="14541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170906</xdr:rowOff>
    </xdr:from>
    <xdr:to>
      <xdr:col>81</xdr:col>
      <xdr:colOff>50800</xdr:colOff>
      <xdr:row>40</xdr:row>
      <xdr:rowOff>51707</xdr:rowOff>
    </xdr:to>
    <xdr:cxnSp macro="">
      <xdr:nvCxnSpPr>
        <xdr:cNvPr id="377" name="直線コネクタ 376"/>
        <xdr:cNvCxnSpPr/>
      </xdr:nvCxnSpPr>
      <xdr:spPr>
        <a:xfrm flipV="1">
          <a:off x="14592300" y="68574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7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7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41383</xdr:rowOff>
    </xdr:from>
    <xdr:ext cx="405111" cy="259045"/>
    <xdr:sp macro="" textlink="">
      <xdr:nvSpPr>
        <xdr:cNvPr id="380" name="n_1mainValue【認定こども園・幼稚園・保育所】&#10;有形固定資産減価償却率"/>
        <xdr:cNvSpPr txBox="1"/>
      </xdr:nvSpPr>
      <xdr:spPr>
        <a:xfrm>
          <a:off x="152660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93634</xdr:rowOff>
    </xdr:from>
    <xdr:ext cx="405111" cy="259045"/>
    <xdr:sp macro="" textlink="">
      <xdr:nvSpPr>
        <xdr:cNvPr id="381" name="n_2mainValue【認定こども園・幼稚園・保育所】&#10;有形固定資産減価償却率"/>
        <xdr:cNvSpPr txBox="1"/>
      </xdr:nvSpPr>
      <xdr:spPr>
        <a:xfrm>
          <a:off x="14389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128270</xdr:rowOff>
    </xdr:from>
    <xdr:to>
      <xdr:col>116</xdr:col>
      <xdr:colOff>114300</xdr:colOff>
      <xdr:row>36</xdr:row>
      <xdr:rowOff>58420</xdr:rowOff>
    </xdr:to>
    <xdr:sp macro="" textlink="">
      <xdr:nvSpPr>
        <xdr:cNvPr id="421" name="楕円 420"/>
        <xdr:cNvSpPr/>
      </xdr:nvSpPr>
      <xdr:spPr>
        <a:xfrm>
          <a:off x="22110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151147</xdr:rowOff>
    </xdr:from>
    <xdr:ext cx="469744" cy="259045"/>
    <xdr:sp macro="" textlink="">
      <xdr:nvSpPr>
        <xdr:cNvPr id="422" name="【認定こども園・幼稚園・保育所】&#10;一人当たり面積該当値テキスト"/>
        <xdr:cNvSpPr txBox="1"/>
      </xdr:nvSpPr>
      <xdr:spPr>
        <a:xfrm>
          <a:off x="22199600"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131536</xdr:rowOff>
    </xdr:from>
    <xdr:to>
      <xdr:col>112</xdr:col>
      <xdr:colOff>38100</xdr:colOff>
      <xdr:row>36</xdr:row>
      <xdr:rowOff>61686</xdr:rowOff>
    </xdr:to>
    <xdr:sp macro="" textlink="">
      <xdr:nvSpPr>
        <xdr:cNvPr id="423" name="楕円 422"/>
        <xdr:cNvSpPr/>
      </xdr:nvSpPr>
      <xdr:spPr>
        <a:xfrm>
          <a:off x="21272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xdr:rowOff>
    </xdr:from>
    <xdr:to>
      <xdr:col>116</xdr:col>
      <xdr:colOff>63500</xdr:colOff>
      <xdr:row>36</xdr:row>
      <xdr:rowOff>10886</xdr:rowOff>
    </xdr:to>
    <xdr:cxnSp macro="">
      <xdr:nvCxnSpPr>
        <xdr:cNvPr id="424" name="直線コネクタ 423"/>
        <xdr:cNvCxnSpPr/>
      </xdr:nvCxnSpPr>
      <xdr:spPr>
        <a:xfrm flipV="1">
          <a:off x="21323300" y="61798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66222</xdr:rowOff>
    </xdr:from>
    <xdr:to>
      <xdr:col>107</xdr:col>
      <xdr:colOff>101600</xdr:colOff>
      <xdr:row>35</xdr:row>
      <xdr:rowOff>167822</xdr:rowOff>
    </xdr:to>
    <xdr:sp macro="" textlink="">
      <xdr:nvSpPr>
        <xdr:cNvPr id="425" name="楕円 424"/>
        <xdr:cNvSpPr/>
      </xdr:nvSpPr>
      <xdr:spPr>
        <a:xfrm>
          <a:off x="20383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117022</xdr:rowOff>
    </xdr:from>
    <xdr:to>
      <xdr:col>111</xdr:col>
      <xdr:colOff>177800</xdr:colOff>
      <xdr:row>36</xdr:row>
      <xdr:rowOff>10886</xdr:rowOff>
    </xdr:to>
    <xdr:cxnSp macro="">
      <xdr:nvCxnSpPr>
        <xdr:cNvPr id="426" name="直線コネクタ 425"/>
        <xdr:cNvCxnSpPr/>
      </xdr:nvCxnSpPr>
      <xdr:spPr>
        <a:xfrm>
          <a:off x="20434300" y="61177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28" name="n_2aveValue【認定こども園・幼稚園・保育所】&#10;一人当たり面積"/>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78213</xdr:rowOff>
    </xdr:from>
    <xdr:ext cx="469744" cy="259045"/>
    <xdr:sp macro="" textlink="">
      <xdr:nvSpPr>
        <xdr:cNvPr id="429" name="n_1mainValue【認定こども園・幼稚園・保育所】&#10;一人当たり面積"/>
        <xdr:cNvSpPr txBox="1"/>
      </xdr:nvSpPr>
      <xdr:spPr>
        <a:xfrm>
          <a:off x="21075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12899</xdr:rowOff>
    </xdr:from>
    <xdr:ext cx="469744" cy="259045"/>
    <xdr:sp macro="" textlink="">
      <xdr:nvSpPr>
        <xdr:cNvPr id="430" name="n_2mainValue【認定こども園・幼稚園・保育所】&#10;一人当たり面積"/>
        <xdr:cNvSpPr txBox="1"/>
      </xdr:nvSpPr>
      <xdr:spPr>
        <a:xfrm>
          <a:off x="201994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62"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110853</xdr:rowOff>
    </xdr:from>
    <xdr:to>
      <xdr:col>85</xdr:col>
      <xdr:colOff>177800</xdr:colOff>
      <xdr:row>60</xdr:row>
      <xdr:rowOff>41003</xdr:rowOff>
    </xdr:to>
    <xdr:sp macro="" textlink="">
      <xdr:nvSpPr>
        <xdr:cNvPr id="471" name="楕円 470"/>
        <xdr:cNvSpPr/>
      </xdr:nvSpPr>
      <xdr:spPr>
        <a:xfrm>
          <a:off x="16268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89280</xdr:rowOff>
    </xdr:from>
    <xdr:ext cx="405111" cy="259045"/>
    <xdr:sp macro="" textlink="">
      <xdr:nvSpPr>
        <xdr:cNvPr id="472" name="【学校施設】&#10;有形固定資産減価償却率該当値テキスト"/>
        <xdr:cNvSpPr txBox="1"/>
      </xdr:nvSpPr>
      <xdr:spPr>
        <a:xfrm>
          <a:off x="16357600"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473" name="楕円 472"/>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161653</xdr:rowOff>
    </xdr:from>
    <xdr:to>
      <xdr:col>85</xdr:col>
      <xdr:colOff>127000</xdr:colOff>
      <xdr:row>60</xdr:row>
      <xdr:rowOff>52251</xdr:rowOff>
    </xdr:to>
    <xdr:cxnSp macro="">
      <xdr:nvCxnSpPr>
        <xdr:cNvPr id="474" name="直線コネクタ 473"/>
        <xdr:cNvCxnSpPr/>
      </xdr:nvCxnSpPr>
      <xdr:spPr>
        <a:xfrm flipV="1">
          <a:off x="15481300" y="1027720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119017</xdr:rowOff>
    </xdr:from>
    <xdr:to>
      <xdr:col>76</xdr:col>
      <xdr:colOff>165100</xdr:colOff>
      <xdr:row>61</xdr:row>
      <xdr:rowOff>49167</xdr:rowOff>
    </xdr:to>
    <xdr:sp macro="" textlink="">
      <xdr:nvSpPr>
        <xdr:cNvPr id="475" name="楕円 474"/>
        <xdr:cNvSpPr/>
      </xdr:nvSpPr>
      <xdr:spPr>
        <a:xfrm>
          <a:off x="14541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169817</xdr:rowOff>
    </xdr:to>
    <xdr:cxnSp macro="">
      <xdr:nvCxnSpPr>
        <xdr:cNvPr id="476" name="直線コネクタ 475"/>
        <xdr:cNvCxnSpPr/>
      </xdr:nvCxnSpPr>
      <xdr:spPr>
        <a:xfrm flipV="1">
          <a:off x="14592300" y="103392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7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479" name="n_1mainValue【学校施設】&#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480" name="n_2mainValue【学校施設】&#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112878</xdr:rowOff>
    </xdr:from>
    <xdr:to>
      <xdr:col>116</xdr:col>
      <xdr:colOff>114300</xdr:colOff>
      <xdr:row>62</xdr:row>
      <xdr:rowOff>43028</xdr:rowOff>
    </xdr:to>
    <xdr:sp macro="" textlink="">
      <xdr:nvSpPr>
        <xdr:cNvPr id="517" name="楕円 516"/>
        <xdr:cNvSpPr/>
      </xdr:nvSpPr>
      <xdr:spPr>
        <a:xfrm>
          <a:off x="22110700" y="105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91305</xdr:rowOff>
    </xdr:from>
    <xdr:ext cx="469744" cy="259045"/>
    <xdr:sp macro="" textlink="">
      <xdr:nvSpPr>
        <xdr:cNvPr id="518" name="【学校施設】&#10;一人当たり面積該当値テキスト"/>
        <xdr:cNvSpPr txBox="1"/>
      </xdr:nvSpPr>
      <xdr:spPr>
        <a:xfrm>
          <a:off x="22199600" y="105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110134</xdr:rowOff>
    </xdr:from>
    <xdr:to>
      <xdr:col>112</xdr:col>
      <xdr:colOff>38100</xdr:colOff>
      <xdr:row>62</xdr:row>
      <xdr:rowOff>40284</xdr:rowOff>
    </xdr:to>
    <xdr:sp macro="" textlink="">
      <xdr:nvSpPr>
        <xdr:cNvPr id="519" name="楕円 518"/>
        <xdr:cNvSpPr/>
      </xdr:nvSpPr>
      <xdr:spPr>
        <a:xfrm>
          <a:off x="21272500" y="105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160934</xdr:rowOff>
    </xdr:from>
    <xdr:to>
      <xdr:col>116</xdr:col>
      <xdr:colOff>63500</xdr:colOff>
      <xdr:row>61</xdr:row>
      <xdr:rowOff>163678</xdr:rowOff>
    </xdr:to>
    <xdr:cxnSp macro="">
      <xdr:nvCxnSpPr>
        <xdr:cNvPr id="520" name="直線コネクタ 519"/>
        <xdr:cNvCxnSpPr/>
      </xdr:nvCxnSpPr>
      <xdr:spPr>
        <a:xfrm>
          <a:off x="21323300" y="1061938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111506</xdr:rowOff>
    </xdr:from>
    <xdr:to>
      <xdr:col>107</xdr:col>
      <xdr:colOff>101600</xdr:colOff>
      <xdr:row>62</xdr:row>
      <xdr:rowOff>41656</xdr:rowOff>
    </xdr:to>
    <xdr:sp macro="" textlink="">
      <xdr:nvSpPr>
        <xdr:cNvPr id="521" name="楕円 520"/>
        <xdr:cNvSpPr/>
      </xdr:nvSpPr>
      <xdr:spPr>
        <a:xfrm>
          <a:off x="20383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160934</xdr:rowOff>
    </xdr:from>
    <xdr:to>
      <xdr:col>111</xdr:col>
      <xdr:colOff>177800</xdr:colOff>
      <xdr:row>61</xdr:row>
      <xdr:rowOff>162306</xdr:rowOff>
    </xdr:to>
    <xdr:cxnSp macro="">
      <xdr:nvCxnSpPr>
        <xdr:cNvPr id="522" name="直線コネクタ 521"/>
        <xdr:cNvCxnSpPr/>
      </xdr:nvCxnSpPr>
      <xdr:spPr>
        <a:xfrm flipV="1">
          <a:off x="20434300" y="106193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31411</xdr:rowOff>
    </xdr:from>
    <xdr:ext cx="469744" cy="259045"/>
    <xdr:sp macro="" textlink="">
      <xdr:nvSpPr>
        <xdr:cNvPr id="525" name="n_1mainValue【学校施設】&#10;一人当たり面積"/>
        <xdr:cNvSpPr txBox="1"/>
      </xdr:nvSpPr>
      <xdr:spPr>
        <a:xfrm>
          <a:off x="210757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26" name="n_2mainValue【学校施設】&#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66" name="楕円 565"/>
        <xdr:cNvSpPr/>
      </xdr:nvSpPr>
      <xdr:spPr>
        <a:xfrm>
          <a:off x="16268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139172</xdr:rowOff>
    </xdr:from>
    <xdr:ext cx="405111" cy="259045"/>
    <xdr:sp macro="" textlink="">
      <xdr:nvSpPr>
        <xdr:cNvPr id="567" name="【児童館】&#10;有形固定資産減価償却率該当値テキスト"/>
        <xdr:cNvSpPr txBox="1"/>
      </xdr:nvSpPr>
      <xdr:spPr>
        <a:xfrm>
          <a:off x="16357600" y="140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130992</xdr:rowOff>
    </xdr:from>
    <xdr:to>
      <xdr:col>81</xdr:col>
      <xdr:colOff>101600</xdr:colOff>
      <xdr:row>83</xdr:row>
      <xdr:rowOff>61142</xdr:rowOff>
    </xdr:to>
    <xdr:sp macro="" textlink="">
      <xdr:nvSpPr>
        <xdr:cNvPr id="568" name="楕円 567"/>
        <xdr:cNvSpPr/>
      </xdr:nvSpPr>
      <xdr:spPr>
        <a:xfrm>
          <a:off x="15430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10342</xdr:rowOff>
    </xdr:to>
    <xdr:cxnSp macro="">
      <xdr:nvCxnSpPr>
        <xdr:cNvPr id="569" name="直線コネクタ 568"/>
        <xdr:cNvCxnSpPr/>
      </xdr:nvCxnSpPr>
      <xdr:spPr>
        <a:xfrm flipV="1">
          <a:off x="15481300" y="14225995"/>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6894</xdr:rowOff>
    </xdr:from>
    <xdr:to>
      <xdr:col>76</xdr:col>
      <xdr:colOff>165100</xdr:colOff>
      <xdr:row>83</xdr:row>
      <xdr:rowOff>108494</xdr:rowOff>
    </xdr:to>
    <xdr:sp macro="" textlink="">
      <xdr:nvSpPr>
        <xdr:cNvPr id="570" name="楕円 569"/>
        <xdr:cNvSpPr/>
      </xdr:nvSpPr>
      <xdr:spPr>
        <a:xfrm>
          <a:off x="14541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10342</xdr:rowOff>
    </xdr:from>
    <xdr:to>
      <xdr:col>81</xdr:col>
      <xdr:colOff>50800</xdr:colOff>
      <xdr:row>83</xdr:row>
      <xdr:rowOff>57694</xdr:rowOff>
    </xdr:to>
    <xdr:cxnSp macro="">
      <xdr:nvCxnSpPr>
        <xdr:cNvPr id="571" name="直線コネクタ 570"/>
        <xdr:cNvCxnSpPr/>
      </xdr:nvCxnSpPr>
      <xdr:spPr>
        <a:xfrm flipV="1">
          <a:off x="14592300" y="142406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149514</xdr:rowOff>
    </xdr:from>
    <xdr:ext cx="405111" cy="259045"/>
    <xdr:sp macro="" textlink="">
      <xdr:nvSpPr>
        <xdr:cNvPr id="572"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73"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52269</xdr:rowOff>
    </xdr:from>
    <xdr:ext cx="405111" cy="259045"/>
    <xdr:sp macro="" textlink="">
      <xdr:nvSpPr>
        <xdr:cNvPr id="574" name="n_1mainValue【児童館】&#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99621</xdr:rowOff>
    </xdr:from>
    <xdr:ext cx="405111" cy="259045"/>
    <xdr:sp macro="" textlink="">
      <xdr:nvSpPr>
        <xdr:cNvPr id="575" name="n_2mainValue【児童館】&#10;有形固定資産減価償却率"/>
        <xdr:cNvSpPr txBox="1"/>
      </xdr:nvSpPr>
      <xdr:spPr>
        <a:xfrm>
          <a:off x="14389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02"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611" name="楕円 610"/>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612" name="【児童館】&#10;一人当たり面積該当値テキスト"/>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13" name="楕円 612"/>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614" name="直線コネクタ 613"/>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615" name="楕円 614"/>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104394</xdr:rowOff>
    </xdr:to>
    <xdr:cxnSp macro="">
      <xdr:nvCxnSpPr>
        <xdr:cNvPr id="616" name="直線コネクタ 615"/>
        <xdr:cNvCxnSpPr/>
      </xdr:nvCxnSpPr>
      <xdr:spPr>
        <a:xfrm flipV="1">
          <a:off x="20434300" y="14650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17"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18"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19" name="n_1mainValue【児童館】&#10;一人当たり面積"/>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620" name="n_2mainValue【児童館】&#10;一人当たり面積"/>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50"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3" name="フローチャート: 判断 652"/>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59" name="楕円 658"/>
        <xdr:cNvSpPr/>
      </xdr:nvSpPr>
      <xdr:spPr>
        <a:xfrm>
          <a:off x="16268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53991</xdr:rowOff>
    </xdr:from>
    <xdr:ext cx="405111" cy="259045"/>
    <xdr:sp macro="" textlink="">
      <xdr:nvSpPr>
        <xdr:cNvPr id="660" name="【公民館】&#10;有形固定資産減価償却率該当値テキスト"/>
        <xdr:cNvSpPr txBox="1"/>
      </xdr:nvSpPr>
      <xdr:spPr>
        <a:xfrm>
          <a:off x="16357600"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661" name="楕円 660"/>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81914</xdr:rowOff>
    </xdr:from>
    <xdr:to>
      <xdr:col>85</xdr:col>
      <xdr:colOff>127000</xdr:colOff>
      <xdr:row>103</xdr:row>
      <xdr:rowOff>83820</xdr:rowOff>
    </xdr:to>
    <xdr:cxnSp macro="">
      <xdr:nvCxnSpPr>
        <xdr:cNvPr id="662" name="直線コネクタ 661"/>
        <xdr:cNvCxnSpPr/>
      </xdr:nvCxnSpPr>
      <xdr:spPr>
        <a:xfrm flipV="1">
          <a:off x="15481300" y="177412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63500</xdr:rowOff>
    </xdr:from>
    <xdr:to>
      <xdr:col>76</xdr:col>
      <xdr:colOff>165100</xdr:colOff>
      <xdr:row>103</xdr:row>
      <xdr:rowOff>165100</xdr:rowOff>
    </xdr:to>
    <xdr:sp macro="" textlink="">
      <xdr:nvSpPr>
        <xdr:cNvPr id="663" name="楕円 662"/>
        <xdr:cNvSpPr/>
      </xdr:nvSpPr>
      <xdr:spPr>
        <a:xfrm>
          <a:off x="14541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114300</xdr:rowOff>
    </xdr:to>
    <xdr:cxnSp macro="">
      <xdr:nvCxnSpPr>
        <xdr:cNvPr id="664" name="直線コネクタ 663"/>
        <xdr:cNvCxnSpPr/>
      </xdr:nvCxnSpPr>
      <xdr:spPr>
        <a:xfrm flipV="1">
          <a:off x="14592300" y="17743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5"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66"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151147</xdr:rowOff>
    </xdr:from>
    <xdr:ext cx="405111" cy="259045"/>
    <xdr:sp macro="" textlink="">
      <xdr:nvSpPr>
        <xdr:cNvPr id="667" name="n_1mainValue【公民館】&#10;有形固定資産減価償却率"/>
        <xdr:cNvSpPr txBox="1"/>
      </xdr:nvSpPr>
      <xdr:spPr>
        <a:xfrm>
          <a:off x="15266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10177</xdr:rowOff>
    </xdr:from>
    <xdr:ext cx="405111" cy="259045"/>
    <xdr:sp macro="" textlink="">
      <xdr:nvSpPr>
        <xdr:cNvPr id="668" name="n_2mainValue【公民館】&#10;有形固定資産減価償却率"/>
        <xdr:cNvSpPr txBox="1"/>
      </xdr:nvSpPr>
      <xdr:spPr>
        <a:xfrm>
          <a:off x="14389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99"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2" name="フローチャート: 判断 701"/>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708" name="楕円 707"/>
        <xdr:cNvSpPr/>
      </xdr:nvSpPr>
      <xdr:spPr>
        <a:xfrm>
          <a:off x="22110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89098</xdr:rowOff>
    </xdr:from>
    <xdr:ext cx="469744" cy="259045"/>
    <xdr:sp macro="" textlink="">
      <xdr:nvSpPr>
        <xdr:cNvPr id="709" name="【公民館】&#10;一人当たり面積該当値テキスト"/>
        <xdr:cNvSpPr txBox="1"/>
      </xdr:nvSpPr>
      <xdr:spPr>
        <a:xfrm>
          <a:off x="22199600"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62956</xdr:rowOff>
    </xdr:from>
    <xdr:to>
      <xdr:col>112</xdr:col>
      <xdr:colOff>38100</xdr:colOff>
      <xdr:row>103</xdr:row>
      <xdr:rowOff>164556</xdr:rowOff>
    </xdr:to>
    <xdr:sp macro="" textlink="">
      <xdr:nvSpPr>
        <xdr:cNvPr id="710" name="楕円 709"/>
        <xdr:cNvSpPr/>
      </xdr:nvSpPr>
      <xdr:spPr>
        <a:xfrm>
          <a:off x="21272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113756</xdr:rowOff>
    </xdr:from>
    <xdr:to>
      <xdr:col>116</xdr:col>
      <xdr:colOff>63500</xdr:colOff>
      <xdr:row>103</xdr:row>
      <xdr:rowOff>117021</xdr:rowOff>
    </xdr:to>
    <xdr:cxnSp macro="">
      <xdr:nvCxnSpPr>
        <xdr:cNvPr id="711" name="直線コネクタ 710"/>
        <xdr:cNvCxnSpPr/>
      </xdr:nvCxnSpPr>
      <xdr:spPr>
        <a:xfrm>
          <a:off x="21323300" y="177731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12337</xdr:rowOff>
    </xdr:from>
    <xdr:to>
      <xdr:col>107</xdr:col>
      <xdr:colOff>101600</xdr:colOff>
      <xdr:row>104</xdr:row>
      <xdr:rowOff>113937</xdr:rowOff>
    </xdr:to>
    <xdr:sp macro="" textlink="">
      <xdr:nvSpPr>
        <xdr:cNvPr id="712" name="楕円 711"/>
        <xdr:cNvSpPr/>
      </xdr:nvSpPr>
      <xdr:spPr>
        <a:xfrm>
          <a:off x="20383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113756</xdr:rowOff>
    </xdr:from>
    <xdr:to>
      <xdr:col>111</xdr:col>
      <xdr:colOff>177800</xdr:colOff>
      <xdr:row>104</xdr:row>
      <xdr:rowOff>63137</xdr:rowOff>
    </xdr:to>
    <xdr:cxnSp macro="">
      <xdr:nvCxnSpPr>
        <xdr:cNvPr id="713" name="直線コネクタ 712"/>
        <xdr:cNvCxnSpPr/>
      </xdr:nvCxnSpPr>
      <xdr:spPr>
        <a:xfrm flipV="1">
          <a:off x="20434300" y="1777310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14"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15"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9633</xdr:rowOff>
    </xdr:from>
    <xdr:ext cx="469744" cy="259045"/>
    <xdr:sp macro="" textlink="">
      <xdr:nvSpPr>
        <xdr:cNvPr id="716" name="n_1mainValue【公民館】&#10;一人当たり面積"/>
        <xdr:cNvSpPr txBox="1"/>
      </xdr:nvSpPr>
      <xdr:spPr>
        <a:xfrm>
          <a:off x="21075727" y="174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130464</xdr:rowOff>
    </xdr:from>
    <xdr:ext cx="469744" cy="259045"/>
    <xdr:sp macro="" textlink="">
      <xdr:nvSpPr>
        <xdr:cNvPr id="717" name="n_2mainValue【公民館】&#10;一人当たり面積"/>
        <xdr:cNvSpPr txBox="1"/>
      </xdr:nvSpPr>
      <xdr:spPr>
        <a:xfrm>
          <a:off x="201994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支援を重点施設とし、平成１６年の市町村合併以来、推し進めてきた保育園統廃合等の環境整備が平成２６年度に市内の９保育園においいて完了したため減価償却率については他団体と比較してきわめて低い数値となっている。また認可基準を念頭において整備を行っているため一人当たりの面積についても類似団体中、上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については、合併に際して中学校施設整備を行ったものの、小学校については古い建設年度の施設が残っている。平成２９年度から長寿命化計画を実施することにより、施設の更新を図る方針と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についても、学校施設同様に古い建設年度の施設が多かったため、平成２９年度には老朽団地等の取り壊しを行い、施設整備等を行っている。また、これにあわせ民間機構から住宅団地の払い下げを実施しており、今後改善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35,184
34,894
64.44
16,107,914
15,780,615
317,152
10,407,057
24,991,277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131535</xdr:rowOff>
    </xdr:from>
    <xdr:to>
      <xdr:col>24</xdr:col>
      <xdr:colOff>114300</xdr:colOff>
      <xdr:row>39</xdr:row>
      <xdr:rowOff>61685</xdr:rowOff>
    </xdr:to>
    <xdr:sp macro="" textlink="">
      <xdr:nvSpPr>
        <xdr:cNvPr id="71" name="楕円 70"/>
        <xdr:cNvSpPr/>
      </xdr:nvSpPr>
      <xdr:spPr>
        <a:xfrm>
          <a:off x="4584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109962</xdr:rowOff>
    </xdr:from>
    <xdr:ext cx="405111" cy="259045"/>
    <xdr:sp macro="" textlink="">
      <xdr:nvSpPr>
        <xdr:cNvPr id="72" name="【図書館】&#10;有形固定資産減価償却率該当値テキスト"/>
        <xdr:cNvSpPr txBox="1"/>
      </xdr:nvSpPr>
      <xdr:spPr>
        <a:xfrm>
          <a:off x="4673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3" name="楕円 72"/>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51707</xdr:rowOff>
    </xdr:to>
    <xdr:cxnSp macro="">
      <xdr:nvCxnSpPr>
        <xdr:cNvPr id="74" name="直線コネクタ 73"/>
        <xdr:cNvCxnSpPr/>
      </xdr:nvCxnSpPr>
      <xdr:spPr>
        <a:xfrm flipV="1">
          <a:off x="3797300" y="6697435"/>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6"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77" name="n_1mainValue【図書館】&#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1" name="フローチャート: 判断 110"/>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153307</xdr:rowOff>
    </xdr:from>
    <xdr:to>
      <xdr:col>55</xdr:col>
      <xdr:colOff>50800</xdr:colOff>
      <xdr:row>36</xdr:row>
      <xdr:rowOff>83457</xdr:rowOff>
    </xdr:to>
    <xdr:sp macro="" textlink="">
      <xdr:nvSpPr>
        <xdr:cNvPr id="117" name="楕円 116"/>
        <xdr:cNvSpPr/>
      </xdr:nvSpPr>
      <xdr:spPr>
        <a:xfrm>
          <a:off x="104267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4734</xdr:rowOff>
    </xdr:from>
    <xdr:ext cx="469744" cy="259045"/>
    <xdr:sp macro="" textlink="">
      <xdr:nvSpPr>
        <xdr:cNvPr id="118" name="【図書館】&#10;一人当たり面積該当値テキスト"/>
        <xdr:cNvSpPr txBox="1"/>
      </xdr:nvSpPr>
      <xdr:spPr>
        <a:xfrm>
          <a:off x="10515600"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142422</xdr:rowOff>
    </xdr:from>
    <xdr:to>
      <xdr:col>50</xdr:col>
      <xdr:colOff>165100</xdr:colOff>
      <xdr:row>36</xdr:row>
      <xdr:rowOff>72572</xdr:rowOff>
    </xdr:to>
    <xdr:sp macro="" textlink="">
      <xdr:nvSpPr>
        <xdr:cNvPr id="119" name="楕円 118"/>
        <xdr:cNvSpPr/>
      </xdr:nvSpPr>
      <xdr:spPr>
        <a:xfrm>
          <a:off x="9588500" y="61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21772</xdr:rowOff>
    </xdr:from>
    <xdr:to>
      <xdr:col>55</xdr:col>
      <xdr:colOff>0</xdr:colOff>
      <xdr:row>36</xdr:row>
      <xdr:rowOff>32657</xdr:rowOff>
    </xdr:to>
    <xdr:cxnSp macro="">
      <xdr:nvCxnSpPr>
        <xdr:cNvPr id="120" name="直線コネクタ 119"/>
        <xdr:cNvCxnSpPr/>
      </xdr:nvCxnSpPr>
      <xdr:spPr>
        <a:xfrm>
          <a:off x="9639300" y="61939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2"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89099</xdr:rowOff>
    </xdr:from>
    <xdr:ext cx="469744" cy="259045"/>
    <xdr:sp macro="" textlink="">
      <xdr:nvSpPr>
        <xdr:cNvPr id="123" name="n_1mainValue【図書館】&#10;一人当たり面積"/>
        <xdr:cNvSpPr txBox="1"/>
      </xdr:nvSpPr>
      <xdr:spPr>
        <a:xfrm>
          <a:off x="9391727" y="59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49801</xdr:rowOff>
    </xdr:from>
    <xdr:ext cx="405111" cy="259045"/>
    <xdr:sp macro="" textlink="">
      <xdr:nvSpPr>
        <xdr:cNvPr id="151" name="【体育館・プール】&#10;有形固定資産減価償却率平均値テキスト"/>
        <xdr:cNvSpPr txBox="1"/>
      </xdr:nvSpPr>
      <xdr:spPr>
        <a:xfrm>
          <a:off x="4673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54" name="フローチャート: 判断 153"/>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33782</xdr:rowOff>
    </xdr:from>
    <xdr:to>
      <xdr:col>24</xdr:col>
      <xdr:colOff>114300</xdr:colOff>
      <xdr:row>62</xdr:row>
      <xdr:rowOff>135382</xdr:rowOff>
    </xdr:to>
    <xdr:sp macro="" textlink="">
      <xdr:nvSpPr>
        <xdr:cNvPr id="160" name="楕円 159"/>
        <xdr:cNvSpPr/>
      </xdr:nvSpPr>
      <xdr:spPr>
        <a:xfrm>
          <a:off x="45847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12209</xdr:rowOff>
    </xdr:from>
    <xdr:ext cx="405111" cy="259045"/>
    <xdr:sp macro="" textlink="">
      <xdr:nvSpPr>
        <xdr:cNvPr id="161" name="【体育館・プール】&#10;有形固定資産減価償却率該当値テキスト"/>
        <xdr:cNvSpPr txBox="1"/>
      </xdr:nvSpPr>
      <xdr:spPr>
        <a:xfrm>
          <a:off x="4673600"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88646</xdr:rowOff>
    </xdr:from>
    <xdr:to>
      <xdr:col>20</xdr:col>
      <xdr:colOff>38100</xdr:colOff>
      <xdr:row>63</xdr:row>
      <xdr:rowOff>18796</xdr:rowOff>
    </xdr:to>
    <xdr:sp macro="" textlink="">
      <xdr:nvSpPr>
        <xdr:cNvPr id="162" name="楕円 161"/>
        <xdr:cNvSpPr/>
      </xdr:nvSpPr>
      <xdr:spPr>
        <a:xfrm>
          <a:off x="3746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84582</xdr:rowOff>
    </xdr:from>
    <xdr:to>
      <xdr:col>24</xdr:col>
      <xdr:colOff>63500</xdr:colOff>
      <xdr:row>62</xdr:row>
      <xdr:rowOff>139446</xdr:rowOff>
    </xdr:to>
    <xdr:cxnSp macro="">
      <xdr:nvCxnSpPr>
        <xdr:cNvPr id="163" name="直線コネクタ 162"/>
        <xdr:cNvCxnSpPr/>
      </xdr:nvCxnSpPr>
      <xdr:spPr>
        <a:xfrm flipV="1">
          <a:off x="3797300" y="1071448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113792</xdr:rowOff>
    </xdr:from>
    <xdr:to>
      <xdr:col>15</xdr:col>
      <xdr:colOff>101600</xdr:colOff>
      <xdr:row>63</xdr:row>
      <xdr:rowOff>43942</xdr:rowOff>
    </xdr:to>
    <xdr:sp macro="" textlink="">
      <xdr:nvSpPr>
        <xdr:cNvPr id="164" name="楕円 163"/>
        <xdr:cNvSpPr/>
      </xdr:nvSpPr>
      <xdr:spPr>
        <a:xfrm>
          <a:off x="2857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139446</xdr:rowOff>
    </xdr:from>
    <xdr:to>
      <xdr:col>19</xdr:col>
      <xdr:colOff>177800</xdr:colOff>
      <xdr:row>62</xdr:row>
      <xdr:rowOff>164592</xdr:rowOff>
    </xdr:to>
    <xdr:cxnSp macro="">
      <xdr:nvCxnSpPr>
        <xdr:cNvPr id="165" name="直線コネクタ 164"/>
        <xdr:cNvCxnSpPr/>
      </xdr:nvCxnSpPr>
      <xdr:spPr>
        <a:xfrm flipV="1">
          <a:off x="2908300" y="107693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140479</xdr:rowOff>
    </xdr:from>
    <xdr:ext cx="405111" cy="259045"/>
    <xdr:sp macro="" textlink="">
      <xdr:nvSpPr>
        <xdr:cNvPr id="166"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67"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9923</xdr:rowOff>
    </xdr:from>
    <xdr:ext cx="405111" cy="259045"/>
    <xdr:sp macro="" textlink="">
      <xdr:nvSpPr>
        <xdr:cNvPr id="168" name="n_1mainValue【体育館・プール】&#10;有形固定資産減価償却率"/>
        <xdr:cNvSpPr txBox="1"/>
      </xdr:nvSpPr>
      <xdr:spPr>
        <a:xfrm>
          <a:off x="35820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35069</xdr:rowOff>
    </xdr:from>
    <xdr:ext cx="405111" cy="259045"/>
    <xdr:sp macro="" textlink="">
      <xdr:nvSpPr>
        <xdr:cNvPr id="169" name="n_2mainValue【体育館・プール】&#10;有形固定資産減価償却率"/>
        <xdr:cNvSpPr txBox="1"/>
      </xdr:nvSpPr>
      <xdr:spPr>
        <a:xfrm>
          <a:off x="2705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3" name="直線コネクタ 192"/>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4"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5" name="直線コネクタ 194"/>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6"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7" name="直線コネクタ 196"/>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8"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9" name="フローチャート: 判断 198"/>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0" name="フローチャート: 判断 199"/>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1" name="フローチャート: 判断 200"/>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111760</xdr:rowOff>
    </xdr:from>
    <xdr:to>
      <xdr:col>55</xdr:col>
      <xdr:colOff>50800</xdr:colOff>
      <xdr:row>58</xdr:row>
      <xdr:rowOff>41910</xdr:rowOff>
    </xdr:to>
    <xdr:sp macro="" textlink="">
      <xdr:nvSpPr>
        <xdr:cNvPr id="207" name="楕円 206"/>
        <xdr:cNvSpPr/>
      </xdr:nvSpPr>
      <xdr:spPr>
        <a:xfrm>
          <a:off x="10426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134637</xdr:rowOff>
    </xdr:from>
    <xdr:ext cx="469744" cy="259045"/>
    <xdr:sp macro="" textlink="">
      <xdr:nvSpPr>
        <xdr:cNvPr id="208" name="【体育館・プール】&#10;一人当たり面積該当値テキスト"/>
        <xdr:cNvSpPr txBox="1"/>
      </xdr:nvSpPr>
      <xdr:spPr>
        <a:xfrm>
          <a:off x="10515600" y="973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107950</xdr:rowOff>
    </xdr:from>
    <xdr:to>
      <xdr:col>50</xdr:col>
      <xdr:colOff>165100</xdr:colOff>
      <xdr:row>58</xdr:row>
      <xdr:rowOff>38100</xdr:rowOff>
    </xdr:to>
    <xdr:sp macro="" textlink="">
      <xdr:nvSpPr>
        <xdr:cNvPr id="209" name="楕円 208"/>
        <xdr:cNvSpPr/>
      </xdr:nvSpPr>
      <xdr:spPr>
        <a:xfrm>
          <a:off x="9588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158750</xdr:rowOff>
    </xdr:from>
    <xdr:to>
      <xdr:col>55</xdr:col>
      <xdr:colOff>0</xdr:colOff>
      <xdr:row>57</xdr:row>
      <xdr:rowOff>162560</xdr:rowOff>
    </xdr:to>
    <xdr:cxnSp macro="">
      <xdr:nvCxnSpPr>
        <xdr:cNvPr id="210" name="直線コネクタ 209"/>
        <xdr:cNvCxnSpPr/>
      </xdr:nvCxnSpPr>
      <xdr:spPr>
        <a:xfrm>
          <a:off x="9639300" y="9931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10160</xdr:rowOff>
    </xdr:from>
    <xdr:to>
      <xdr:col>46</xdr:col>
      <xdr:colOff>38100</xdr:colOff>
      <xdr:row>57</xdr:row>
      <xdr:rowOff>111760</xdr:rowOff>
    </xdr:to>
    <xdr:sp macro="" textlink="">
      <xdr:nvSpPr>
        <xdr:cNvPr id="211" name="楕円 210"/>
        <xdr:cNvSpPr/>
      </xdr:nvSpPr>
      <xdr:spPr>
        <a:xfrm>
          <a:off x="8699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60960</xdr:rowOff>
    </xdr:from>
    <xdr:to>
      <xdr:col>50</xdr:col>
      <xdr:colOff>114300</xdr:colOff>
      <xdr:row>57</xdr:row>
      <xdr:rowOff>158750</xdr:rowOff>
    </xdr:to>
    <xdr:cxnSp macro="">
      <xdr:nvCxnSpPr>
        <xdr:cNvPr id="212" name="直線コネクタ 211"/>
        <xdr:cNvCxnSpPr/>
      </xdr:nvCxnSpPr>
      <xdr:spPr>
        <a:xfrm>
          <a:off x="8750300" y="9833610"/>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13"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71137</xdr:rowOff>
    </xdr:from>
    <xdr:ext cx="469744" cy="259045"/>
    <xdr:sp macro="" textlink="">
      <xdr:nvSpPr>
        <xdr:cNvPr id="214" name="n_2aveValue【体育館・プール】&#10;一人当たり面積"/>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54627</xdr:rowOff>
    </xdr:from>
    <xdr:ext cx="469744" cy="259045"/>
    <xdr:sp macro="" textlink="">
      <xdr:nvSpPr>
        <xdr:cNvPr id="215" name="n_1mainValue【体育館・プール】&#10;一人当たり面積"/>
        <xdr:cNvSpPr txBox="1"/>
      </xdr:nvSpPr>
      <xdr:spPr>
        <a:xfrm>
          <a:off x="939172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128287</xdr:rowOff>
    </xdr:from>
    <xdr:ext cx="469744" cy="259045"/>
    <xdr:sp macro="" textlink="">
      <xdr:nvSpPr>
        <xdr:cNvPr id="216" name="n_2mainValue【体育館・プール】&#10;一人当たり面積"/>
        <xdr:cNvSpPr txBox="1"/>
      </xdr:nvSpPr>
      <xdr:spPr>
        <a:xfrm>
          <a:off x="8515427" y="955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1" name="直線コネクタ 240"/>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2"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3" name="直線コネクタ 242"/>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4"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5" name="直線コネクタ 244"/>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6"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7" name="フローチャート: 判断 246"/>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8" name="フローチャート: 判断 247"/>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49" name="フローチャート: 判断 248"/>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55" name="楕円 254"/>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88282</xdr:rowOff>
    </xdr:from>
    <xdr:ext cx="405111" cy="259045"/>
    <xdr:sp macro="" textlink="">
      <xdr:nvSpPr>
        <xdr:cNvPr id="256" name="【福祉施設】&#10;有形固定資産減価償却率該当値テキスト"/>
        <xdr:cNvSpPr txBox="1"/>
      </xdr:nvSpPr>
      <xdr:spPr>
        <a:xfrm>
          <a:off x="4673600"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57" name="楕円 256"/>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152400</xdr:rowOff>
    </xdr:to>
    <xdr:cxnSp macro="">
      <xdr:nvCxnSpPr>
        <xdr:cNvPr id="258" name="直線コネクタ 257"/>
        <xdr:cNvCxnSpPr/>
      </xdr:nvCxnSpPr>
      <xdr:spPr>
        <a:xfrm flipV="1">
          <a:off x="3797300" y="141751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259" name="楕円 258"/>
        <xdr:cNvSpPr/>
      </xdr:nvSpPr>
      <xdr:spPr>
        <a:xfrm>
          <a:off x="2857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82</xdr:row>
      <xdr:rowOff>169545</xdr:rowOff>
    </xdr:to>
    <xdr:cxnSp macro="">
      <xdr:nvCxnSpPr>
        <xdr:cNvPr id="260" name="直線コネクタ 259"/>
        <xdr:cNvCxnSpPr/>
      </xdr:nvCxnSpPr>
      <xdr:spPr>
        <a:xfrm flipV="1">
          <a:off x="2908300" y="14211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1"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2"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63" name="n_1main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264" name="n_2mainValue【福祉施設】&#10;有形固定資産減価償却率"/>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5" name="直線コネクタ 27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6" name="テキスト ボックス 27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8" name="テキスト ボックス 2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9" name="直線コネクタ 27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0" name="テキスト ボックス 27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84" name="直線コネクタ 283"/>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85"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86" name="直線コネクタ 285"/>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87"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88" name="直線コネクタ 287"/>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89"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0" name="フローチャート: 判断 289"/>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1" name="フローチャート: 判断 290"/>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2" name="フローチャート: 判断 291"/>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139319</xdr:rowOff>
    </xdr:from>
    <xdr:to>
      <xdr:col>55</xdr:col>
      <xdr:colOff>50800</xdr:colOff>
      <xdr:row>85</xdr:row>
      <xdr:rowOff>69469</xdr:rowOff>
    </xdr:to>
    <xdr:sp macro="" textlink="">
      <xdr:nvSpPr>
        <xdr:cNvPr id="298" name="楕円 297"/>
        <xdr:cNvSpPr/>
      </xdr:nvSpPr>
      <xdr:spPr>
        <a:xfrm>
          <a:off x="10426700" y="145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106316</xdr:rowOff>
    </xdr:from>
    <xdr:ext cx="469744" cy="259045"/>
    <xdr:sp macro="" textlink="">
      <xdr:nvSpPr>
        <xdr:cNvPr id="299" name="【福祉施設】&#10;一人当たり面積該当値テキスト"/>
        <xdr:cNvSpPr txBox="1"/>
      </xdr:nvSpPr>
      <xdr:spPr>
        <a:xfrm>
          <a:off x="10515600" y="14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138748</xdr:rowOff>
    </xdr:from>
    <xdr:to>
      <xdr:col>50</xdr:col>
      <xdr:colOff>165100</xdr:colOff>
      <xdr:row>85</xdr:row>
      <xdr:rowOff>68898</xdr:rowOff>
    </xdr:to>
    <xdr:sp macro="" textlink="">
      <xdr:nvSpPr>
        <xdr:cNvPr id="300" name="楕円 299"/>
        <xdr:cNvSpPr/>
      </xdr:nvSpPr>
      <xdr:spPr>
        <a:xfrm>
          <a:off x="9588500" y="145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18098</xdr:rowOff>
    </xdr:from>
    <xdr:to>
      <xdr:col>55</xdr:col>
      <xdr:colOff>0</xdr:colOff>
      <xdr:row>85</xdr:row>
      <xdr:rowOff>18669</xdr:rowOff>
    </xdr:to>
    <xdr:cxnSp macro="">
      <xdr:nvCxnSpPr>
        <xdr:cNvPr id="301" name="直線コネクタ 300"/>
        <xdr:cNvCxnSpPr/>
      </xdr:nvCxnSpPr>
      <xdr:spPr>
        <a:xfrm>
          <a:off x="9639300" y="1459134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111888</xdr:rowOff>
    </xdr:from>
    <xdr:to>
      <xdr:col>46</xdr:col>
      <xdr:colOff>38100</xdr:colOff>
      <xdr:row>85</xdr:row>
      <xdr:rowOff>42038</xdr:rowOff>
    </xdr:to>
    <xdr:sp macro="" textlink="">
      <xdr:nvSpPr>
        <xdr:cNvPr id="302" name="楕円 301"/>
        <xdr:cNvSpPr/>
      </xdr:nvSpPr>
      <xdr:spPr>
        <a:xfrm>
          <a:off x="8699500" y="14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162688</xdr:rowOff>
    </xdr:from>
    <xdr:to>
      <xdr:col>50</xdr:col>
      <xdr:colOff>114300</xdr:colOff>
      <xdr:row>85</xdr:row>
      <xdr:rowOff>18098</xdr:rowOff>
    </xdr:to>
    <xdr:cxnSp macro="">
      <xdr:nvCxnSpPr>
        <xdr:cNvPr id="303" name="直線コネクタ 302"/>
        <xdr:cNvCxnSpPr/>
      </xdr:nvCxnSpPr>
      <xdr:spPr>
        <a:xfrm>
          <a:off x="8750300" y="14564488"/>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04"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05" name="n_2aveValue【福祉施設】&#10;一人当たり面積"/>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60025</xdr:rowOff>
    </xdr:from>
    <xdr:ext cx="469744" cy="259045"/>
    <xdr:sp macro="" textlink="">
      <xdr:nvSpPr>
        <xdr:cNvPr id="306" name="n_1mainValue【福祉施設】&#10;一人当たり面積"/>
        <xdr:cNvSpPr txBox="1"/>
      </xdr:nvSpPr>
      <xdr:spPr>
        <a:xfrm>
          <a:off x="9391727" y="1463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58565</xdr:rowOff>
    </xdr:from>
    <xdr:ext cx="469744" cy="259045"/>
    <xdr:sp macro="" textlink="">
      <xdr:nvSpPr>
        <xdr:cNvPr id="307" name="n_2mainValue【福祉施設】&#10;一人当たり面積"/>
        <xdr:cNvSpPr txBox="1"/>
      </xdr:nvSpPr>
      <xdr:spPr>
        <a:xfrm>
          <a:off x="8515427" y="142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9" name="テキスト ボックス 31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9" name="テキスト ボックス 32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3" name="直線コネクタ 33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3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35" name="直線コネクタ 33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3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37" name="直線コネクタ 33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38"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39" name="フローチャート: 判断 33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0" name="フローチャート: 判断 33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1" name="フローチャート: 判断 340"/>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47" name="楕円 346"/>
        <xdr:cNvSpPr/>
      </xdr:nvSpPr>
      <xdr:spPr>
        <a:xfrm>
          <a:off x="4584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44648</xdr:rowOff>
    </xdr:from>
    <xdr:ext cx="405111" cy="259045"/>
    <xdr:sp macro="" textlink="">
      <xdr:nvSpPr>
        <xdr:cNvPr id="348" name="【市民会館】&#10;有形固定資産減価償却率該当値テキスト"/>
        <xdr:cNvSpPr txBox="1"/>
      </xdr:nvSpPr>
      <xdr:spPr>
        <a:xfrm>
          <a:off x="4673600"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121738</xdr:rowOff>
    </xdr:from>
    <xdr:to>
      <xdr:col>20</xdr:col>
      <xdr:colOff>38100</xdr:colOff>
      <xdr:row>106</xdr:row>
      <xdr:rowOff>51888</xdr:rowOff>
    </xdr:to>
    <xdr:sp macro="" textlink="">
      <xdr:nvSpPr>
        <xdr:cNvPr id="349" name="楕円 348"/>
        <xdr:cNvSpPr/>
      </xdr:nvSpPr>
      <xdr:spPr>
        <a:xfrm>
          <a:off x="3746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117021</xdr:rowOff>
    </xdr:from>
    <xdr:to>
      <xdr:col>24</xdr:col>
      <xdr:colOff>63500</xdr:colOff>
      <xdr:row>106</xdr:row>
      <xdr:rowOff>1088</xdr:rowOff>
    </xdr:to>
    <xdr:cxnSp macro="">
      <xdr:nvCxnSpPr>
        <xdr:cNvPr id="350" name="直線コネクタ 349"/>
        <xdr:cNvCxnSpPr/>
      </xdr:nvCxnSpPr>
      <xdr:spPr>
        <a:xfrm flipV="1">
          <a:off x="3797300" y="1811927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22134</xdr:rowOff>
    </xdr:from>
    <xdr:to>
      <xdr:col>15</xdr:col>
      <xdr:colOff>101600</xdr:colOff>
      <xdr:row>105</xdr:row>
      <xdr:rowOff>123734</xdr:rowOff>
    </xdr:to>
    <xdr:sp macro="" textlink="">
      <xdr:nvSpPr>
        <xdr:cNvPr id="351" name="楕円 350"/>
        <xdr:cNvSpPr/>
      </xdr:nvSpPr>
      <xdr:spPr>
        <a:xfrm>
          <a:off x="2857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72934</xdr:rowOff>
    </xdr:from>
    <xdr:to>
      <xdr:col>19</xdr:col>
      <xdr:colOff>177800</xdr:colOff>
      <xdr:row>106</xdr:row>
      <xdr:rowOff>1088</xdr:rowOff>
    </xdr:to>
    <xdr:cxnSp macro="">
      <xdr:nvCxnSpPr>
        <xdr:cNvPr id="352" name="直線コネクタ 351"/>
        <xdr:cNvCxnSpPr/>
      </xdr:nvCxnSpPr>
      <xdr:spPr>
        <a:xfrm>
          <a:off x="2908300" y="1807518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3"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54"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43015</xdr:rowOff>
    </xdr:from>
    <xdr:ext cx="405111" cy="259045"/>
    <xdr:sp macro="" textlink="">
      <xdr:nvSpPr>
        <xdr:cNvPr id="355" name="n_1mainValue【市民会館】&#10;有形固定資産減価償却率"/>
        <xdr:cNvSpPr txBox="1"/>
      </xdr:nvSpPr>
      <xdr:spPr>
        <a:xfrm>
          <a:off x="3582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114861</xdr:rowOff>
    </xdr:from>
    <xdr:ext cx="405111" cy="259045"/>
    <xdr:sp macro="" textlink="">
      <xdr:nvSpPr>
        <xdr:cNvPr id="356" name="n_2mainValue【市民会館】&#10;有形固定資産減価償却率"/>
        <xdr:cNvSpPr txBox="1"/>
      </xdr:nvSpPr>
      <xdr:spPr>
        <a:xfrm>
          <a:off x="2705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8" name="テキスト ボックス 3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0" name="テキスト ボックス 3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2" name="テキスト ボックス 3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4" name="テキスト ボックス 3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6" name="テキスト ボックス 3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0" name="直線コネクタ 379"/>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2" name="直線コネクタ 38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3"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84" name="直線コネクタ 383"/>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85"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86" name="フローチャート: 判断 385"/>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87" name="フローチャート: 判断 386"/>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88" name="フローチャート: 判断 387"/>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394" name="楕円 393"/>
        <xdr:cNvSpPr/>
      </xdr:nvSpPr>
      <xdr:spPr>
        <a:xfrm>
          <a:off x="10426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80027</xdr:rowOff>
    </xdr:from>
    <xdr:ext cx="469744" cy="259045"/>
    <xdr:sp macro="" textlink="">
      <xdr:nvSpPr>
        <xdr:cNvPr id="395" name="【市民会館】&#10;一人当たり面積該当値テキスト"/>
        <xdr:cNvSpPr txBox="1"/>
      </xdr:nvSpPr>
      <xdr:spPr>
        <a:xfrm>
          <a:off x="10515600"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101600</xdr:rowOff>
    </xdr:from>
    <xdr:to>
      <xdr:col>50</xdr:col>
      <xdr:colOff>165100</xdr:colOff>
      <xdr:row>106</xdr:row>
      <xdr:rowOff>31750</xdr:rowOff>
    </xdr:to>
    <xdr:sp macro="" textlink="">
      <xdr:nvSpPr>
        <xdr:cNvPr id="396" name="楕円 395"/>
        <xdr:cNvSpPr/>
      </xdr:nvSpPr>
      <xdr:spPr>
        <a:xfrm>
          <a:off x="9588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105</xdr:row>
      <xdr:rowOff>152400</xdr:rowOff>
    </xdr:to>
    <xdr:cxnSp macro="">
      <xdr:nvCxnSpPr>
        <xdr:cNvPr id="397" name="直線コネクタ 396"/>
        <xdr:cNvCxnSpPr/>
      </xdr:nvCxnSpPr>
      <xdr:spPr>
        <a:xfrm>
          <a:off x="9639300" y="1815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29211</xdr:rowOff>
    </xdr:from>
    <xdr:to>
      <xdr:col>46</xdr:col>
      <xdr:colOff>38100</xdr:colOff>
      <xdr:row>99</xdr:row>
      <xdr:rowOff>130811</xdr:rowOff>
    </xdr:to>
    <xdr:sp macro="" textlink="">
      <xdr:nvSpPr>
        <xdr:cNvPr id="398" name="楕円 397"/>
        <xdr:cNvSpPr/>
      </xdr:nvSpPr>
      <xdr:spPr>
        <a:xfrm>
          <a:off x="8699500" y="170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80011</xdr:rowOff>
    </xdr:from>
    <xdr:to>
      <xdr:col>50</xdr:col>
      <xdr:colOff>114300</xdr:colOff>
      <xdr:row>105</xdr:row>
      <xdr:rowOff>152400</xdr:rowOff>
    </xdr:to>
    <xdr:cxnSp macro="">
      <xdr:nvCxnSpPr>
        <xdr:cNvPr id="399" name="直線コネクタ 398"/>
        <xdr:cNvCxnSpPr/>
      </xdr:nvCxnSpPr>
      <xdr:spPr>
        <a:xfrm>
          <a:off x="8750300" y="17053561"/>
          <a:ext cx="889000" cy="110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0"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15257</xdr:rowOff>
    </xdr:from>
    <xdr:ext cx="469744" cy="259045"/>
    <xdr:sp macro="" textlink="">
      <xdr:nvSpPr>
        <xdr:cNvPr id="401" name="n_2aveValue【市民会館】&#10;一人当たり面積"/>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22877</xdr:rowOff>
    </xdr:from>
    <xdr:ext cx="469744" cy="259045"/>
    <xdr:sp macro="" textlink="">
      <xdr:nvSpPr>
        <xdr:cNvPr id="402" name="n_1mainValue【市民会館】&#10;一人当たり面積"/>
        <xdr:cNvSpPr txBox="1"/>
      </xdr:nvSpPr>
      <xdr:spPr>
        <a:xfrm>
          <a:off x="93917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97</xdr:row>
      <xdr:rowOff>147338</xdr:rowOff>
    </xdr:from>
    <xdr:ext cx="469744" cy="259045"/>
    <xdr:sp macro="" textlink="">
      <xdr:nvSpPr>
        <xdr:cNvPr id="403" name="n_2mainValue【市民会館】&#10;一人当たり面積"/>
        <xdr:cNvSpPr txBox="1"/>
      </xdr:nvSpPr>
      <xdr:spPr>
        <a:xfrm>
          <a:off x="8515427" y="167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5" name="テキスト ボックス 41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5" name="テキスト ボックス 42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29" name="直線コネクタ 428"/>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0"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1" name="直線コネクタ 430"/>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2"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3" name="直線コネクタ 43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34"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35" name="フローチャート: 判断 43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36" name="フローチャート: 判断 435"/>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37" name="フローチャート: 判断 436"/>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35197</xdr:rowOff>
    </xdr:from>
    <xdr:to>
      <xdr:col>81</xdr:col>
      <xdr:colOff>101600</xdr:colOff>
      <xdr:row>36</xdr:row>
      <xdr:rowOff>136797</xdr:rowOff>
    </xdr:to>
    <xdr:sp macro="" textlink="">
      <xdr:nvSpPr>
        <xdr:cNvPr id="443" name="楕円 442"/>
        <xdr:cNvSpPr/>
      </xdr:nvSpPr>
      <xdr:spPr>
        <a:xfrm>
          <a:off x="15430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444"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45"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153324</xdr:rowOff>
    </xdr:from>
    <xdr:ext cx="405111" cy="259045"/>
    <xdr:sp macro="" textlink="">
      <xdr:nvSpPr>
        <xdr:cNvPr id="446" name="n_1mainValue【一般廃棄物処理施設】&#10;有形固定資産減価償却率"/>
        <xdr:cNvSpPr txBox="1"/>
      </xdr:nvSpPr>
      <xdr:spPr>
        <a:xfrm>
          <a:off x="15266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8" name="テキスト ボックス 4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0" name="テキスト ボックス 4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2" name="テキスト ボックス 4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4" name="テキスト ボックス 4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6" name="テキスト ボックス 46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8" name="テキスト ボックス 46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72" name="直線コネクタ 471"/>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73"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74" name="直線コネクタ 473"/>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75"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76" name="直線コネクタ 475"/>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77"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78" name="フローチャート: 判断 477"/>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79" name="フローチャート: 判断 478"/>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80" name="フローチャート: 判断 479"/>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144396</xdr:rowOff>
    </xdr:from>
    <xdr:to>
      <xdr:col>112</xdr:col>
      <xdr:colOff>38100</xdr:colOff>
      <xdr:row>39</xdr:row>
      <xdr:rowOff>74546</xdr:rowOff>
    </xdr:to>
    <xdr:sp macro="" textlink="">
      <xdr:nvSpPr>
        <xdr:cNvPr id="486" name="楕円 485"/>
        <xdr:cNvSpPr/>
      </xdr:nvSpPr>
      <xdr:spPr>
        <a:xfrm>
          <a:off x="21272500" y="66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487"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88"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91073</xdr:rowOff>
    </xdr:from>
    <xdr:ext cx="599010" cy="259045"/>
    <xdr:sp macro="" textlink="">
      <xdr:nvSpPr>
        <xdr:cNvPr id="489" name="n_1mainValue【一般廃棄物処理施設】&#10;一人当たり有形固定資産（償却資産）額"/>
        <xdr:cNvSpPr txBox="1"/>
      </xdr:nvSpPr>
      <xdr:spPr>
        <a:xfrm>
          <a:off x="21011095" y="643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0" name="直線コネクタ 49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1" name="テキスト ボックス 50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2" name="直線コネクタ 50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3" name="テキスト ボックス 50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4" name="直線コネクタ 50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5" name="テキスト ボックス 50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6" name="直線コネクタ 50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7" name="テキスト ボックス 50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8" name="直線コネクタ 50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9" name="テキスト ボックス 50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0" name="直線コネクタ 50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1" name="テキスト ボックス 51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3" name="テキスト ボックス 5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15" name="直線コネクタ 514"/>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16"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17" name="直線コネクタ 516"/>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18"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19" name="直線コネクタ 51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20"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1" name="フローチャート: 判断 52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22" name="フローチャート: 判断 521"/>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23" name="フローチャート: 判断 522"/>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529" name="楕円 528"/>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530" name="【保健センター・保健所】&#10;有形固定資産減価償却率該当値テキスト"/>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31" name="楕円 530"/>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8165</xdr:rowOff>
    </xdr:from>
    <xdr:to>
      <xdr:col>85</xdr:col>
      <xdr:colOff>127000</xdr:colOff>
      <xdr:row>61</xdr:row>
      <xdr:rowOff>45720</xdr:rowOff>
    </xdr:to>
    <xdr:cxnSp macro="">
      <xdr:nvCxnSpPr>
        <xdr:cNvPr id="532" name="直線コネクタ 531"/>
        <xdr:cNvCxnSpPr/>
      </xdr:nvCxnSpPr>
      <xdr:spPr>
        <a:xfrm flipV="1">
          <a:off x="15481300" y="1046661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32476</xdr:rowOff>
    </xdr:from>
    <xdr:to>
      <xdr:col>76</xdr:col>
      <xdr:colOff>165100</xdr:colOff>
      <xdr:row>61</xdr:row>
      <xdr:rowOff>134076</xdr:rowOff>
    </xdr:to>
    <xdr:sp macro="" textlink="">
      <xdr:nvSpPr>
        <xdr:cNvPr id="533" name="楕円 532"/>
        <xdr:cNvSpPr/>
      </xdr:nvSpPr>
      <xdr:spPr>
        <a:xfrm>
          <a:off x="14541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83276</xdr:rowOff>
    </xdr:to>
    <xdr:cxnSp macro="">
      <xdr:nvCxnSpPr>
        <xdr:cNvPr id="534" name="直線コネクタ 533"/>
        <xdr:cNvCxnSpPr/>
      </xdr:nvCxnSpPr>
      <xdr:spPr>
        <a:xfrm flipV="1">
          <a:off x="14592300" y="105041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35"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36"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537" name="n_1mainValue【保健センター・保健所】&#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125203</xdr:rowOff>
    </xdr:from>
    <xdr:ext cx="405111" cy="259045"/>
    <xdr:sp macro="" textlink="">
      <xdr:nvSpPr>
        <xdr:cNvPr id="538" name="n_2mainValue【保健センター・保健所】&#10;有形固定資産減価償却率"/>
        <xdr:cNvSpPr txBox="1"/>
      </xdr:nvSpPr>
      <xdr:spPr>
        <a:xfrm>
          <a:off x="14389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60" name="直線コネクタ 559"/>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61"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62" name="直線コネクタ 561"/>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63"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64" name="直線コネクタ 563"/>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65"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66" name="フローチャート: 判断 565"/>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67" name="フローチャート: 判断 566"/>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68" name="フローチャート: 判断 567"/>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574" name="楕円 573"/>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170959</xdr:rowOff>
    </xdr:from>
    <xdr:ext cx="469744" cy="259045"/>
    <xdr:sp macro="" textlink="">
      <xdr:nvSpPr>
        <xdr:cNvPr id="575" name="【保健センター・保健所】&#10;一人当たり面積該当値テキスト"/>
        <xdr:cNvSpPr txBox="1"/>
      </xdr:nvSpPr>
      <xdr:spPr>
        <a:xfrm>
          <a:off x="22199600"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76" name="楕円 575"/>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27432</xdr:rowOff>
    </xdr:to>
    <xdr:cxnSp macro="">
      <xdr:nvCxnSpPr>
        <xdr:cNvPr id="577" name="直線コネクタ 576"/>
        <xdr:cNvCxnSpPr/>
      </xdr:nvCxnSpPr>
      <xdr:spPr>
        <a:xfrm>
          <a:off x="21323300" y="10652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78" name="楕円 577"/>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579" name="直線コネクタ 578"/>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80"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581"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90187</xdr:rowOff>
    </xdr:from>
    <xdr:ext cx="469744" cy="259045"/>
    <xdr:sp macro="" textlink="">
      <xdr:nvSpPr>
        <xdr:cNvPr id="582" name="n_1main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83" name="n_2main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5" name="テキスト ボックス 5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5" name="テキスト ボックス 6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7" name="テキスト ボックス 6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09" name="直線コネクタ 608"/>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10"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11" name="直線コネクタ 610"/>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12"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3" name="直線コネクタ 61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614"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15" name="フローチャート: 判断 614"/>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16" name="フローチャート: 判断 615"/>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17" name="フローチャート: 判断 616"/>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23" name="楕円 622"/>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624" name="【消防施設】&#10;有形固定資産減価償却率該当値テキスト"/>
        <xdr:cNvSpPr txBox="1"/>
      </xdr:nvSpPr>
      <xdr:spPr>
        <a:xfrm>
          <a:off x="16357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165281</xdr:rowOff>
    </xdr:from>
    <xdr:to>
      <xdr:col>81</xdr:col>
      <xdr:colOff>101600</xdr:colOff>
      <xdr:row>83</xdr:row>
      <xdr:rowOff>95431</xdr:rowOff>
    </xdr:to>
    <xdr:sp macro="" textlink="">
      <xdr:nvSpPr>
        <xdr:cNvPr id="625" name="楕円 624"/>
        <xdr:cNvSpPr/>
      </xdr:nvSpPr>
      <xdr:spPr>
        <a:xfrm>
          <a:off x="15430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44631</xdr:rowOff>
    </xdr:to>
    <xdr:cxnSp macro="">
      <xdr:nvCxnSpPr>
        <xdr:cNvPr id="626" name="直線コネクタ 625"/>
        <xdr:cNvCxnSpPr/>
      </xdr:nvCxnSpPr>
      <xdr:spPr>
        <a:xfrm flipV="1">
          <a:off x="15481300" y="1423416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627" name="楕円 626"/>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44631</xdr:rowOff>
    </xdr:from>
    <xdr:to>
      <xdr:col>81</xdr:col>
      <xdr:colOff>50800</xdr:colOff>
      <xdr:row>83</xdr:row>
      <xdr:rowOff>131173</xdr:rowOff>
    </xdr:to>
    <xdr:cxnSp macro="">
      <xdr:nvCxnSpPr>
        <xdr:cNvPr id="628" name="直線コネクタ 627"/>
        <xdr:cNvCxnSpPr/>
      </xdr:nvCxnSpPr>
      <xdr:spPr>
        <a:xfrm flipV="1">
          <a:off x="14592300" y="14274981"/>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29"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30"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86558</xdr:rowOff>
    </xdr:from>
    <xdr:ext cx="405111" cy="259045"/>
    <xdr:sp macro="" textlink="">
      <xdr:nvSpPr>
        <xdr:cNvPr id="631" name="n_1mainValue【消防施設】&#10;有形固定資産減価償却率"/>
        <xdr:cNvSpPr txBox="1"/>
      </xdr:nvSpPr>
      <xdr:spPr>
        <a:xfrm>
          <a:off x="152660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632" name="n_2mainValue【消防施設】&#10;有形固定資産減価償却率"/>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54" name="直線コネクタ 65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5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56" name="直線コネクタ 65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5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58" name="直線コネクタ 65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59"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60" name="フローチャート: 判断 65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61" name="フローチャート: 判断 66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62" name="フローチャート: 判断 661"/>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68" name="楕円 667"/>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669" name="【消防施設】&#10;一人当たり面積該当値テキスト"/>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70" name="楕円 669"/>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51815</xdr:rowOff>
    </xdr:to>
    <xdr:cxnSp macro="">
      <xdr:nvCxnSpPr>
        <xdr:cNvPr id="671" name="直線コネクタ 670"/>
        <xdr:cNvCxnSpPr/>
      </xdr:nvCxnSpPr>
      <xdr:spPr>
        <a:xfrm>
          <a:off x="21323300" y="144444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72" name="楕円 671"/>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42672</xdr:rowOff>
    </xdr:to>
    <xdr:cxnSp macro="">
      <xdr:nvCxnSpPr>
        <xdr:cNvPr id="673" name="直線コネクタ 672"/>
        <xdr:cNvCxnSpPr/>
      </xdr:nvCxnSpPr>
      <xdr:spPr>
        <a:xfrm>
          <a:off x="20434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74"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75"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84599</xdr:rowOff>
    </xdr:from>
    <xdr:ext cx="469744" cy="259045"/>
    <xdr:sp macro="" textlink="">
      <xdr:nvSpPr>
        <xdr:cNvPr id="676" name="n_1mainValue【消防施設】&#10;一人当たり面積"/>
        <xdr:cNvSpPr txBox="1"/>
      </xdr:nvSpPr>
      <xdr:spPr>
        <a:xfrm>
          <a:off x="21075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84599</xdr:rowOff>
    </xdr:from>
    <xdr:ext cx="469744" cy="259045"/>
    <xdr:sp macro="" textlink="">
      <xdr:nvSpPr>
        <xdr:cNvPr id="677" name="n_2mainValue【消防施設】&#10;一人当たり面積"/>
        <xdr:cNvSpPr txBox="1"/>
      </xdr:nvSpPr>
      <xdr:spPr>
        <a:xfrm>
          <a:off x="20199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03" name="直線コネクタ 70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0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05" name="直線コネクタ 70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0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07" name="直線コネクタ 70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0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09" name="フローチャート: 判断 70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10" name="フローチャート: 判断 70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11" name="フローチャート: 判断 710"/>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17" name="楕円 716"/>
        <xdr:cNvSpPr/>
      </xdr:nvSpPr>
      <xdr:spPr>
        <a:xfrm>
          <a:off x="16268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98896</xdr:rowOff>
    </xdr:from>
    <xdr:ext cx="405111" cy="259045"/>
    <xdr:sp macro="" textlink="">
      <xdr:nvSpPr>
        <xdr:cNvPr id="718" name="【庁舎】&#10;有形固定資産減価償却率該当値テキスト"/>
        <xdr:cNvSpPr txBox="1"/>
      </xdr:nvSpPr>
      <xdr:spPr>
        <a:xfrm>
          <a:off x="16357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719" name="楕円 718"/>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104</xdr:row>
      <xdr:rowOff>9252</xdr:rowOff>
    </xdr:to>
    <xdr:cxnSp macro="">
      <xdr:nvCxnSpPr>
        <xdr:cNvPr id="720" name="直線コネクタ 719"/>
        <xdr:cNvCxnSpPr/>
      </xdr:nvCxnSpPr>
      <xdr:spPr>
        <a:xfrm flipV="1">
          <a:off x="15481300" y="17786169"/>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18869</xdr:rowOff>
    </xdr:from>
    <xdr:to>
      <xdr:col>76</xdr:col>
      <xdr:colOff>165100</xdr:colOff>
      <xdr:row>104</xdr:row>
      <xdr:rowOff>120469</xdr:rowOff>
    </xdr:to>
    <xdr:sp macro="" textlink="">
      <xdr:nvSpPr>
        <xdr:cNvPr id="721" name="楕円 720"/>
        <xdr:cNvSpPr/>
      </xdr:nvSpPr>
      <xdr:spPr>
        <a:xfrm>
          <a:off x="14541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69669</xdr:rowOff>
    </xdr:to>
    <xdr:cxnSp macro="">
      <xdr:nvCxnSpPr>
        <xdr:cNvPr id="722" name="直線コネクタ 721"/>
        <xdr:cNvCxnSpPr/>
      </xdr:nvCxnSpPr>
      <xdr:spPr>
        <a:xfrm flipV="1">
          <a:off x="14592300" y="1784005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723"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724"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51179</xdr:rowOff>
    </xdr:from>
    <xdr:ext cx="405111" cy="259045"/>
    <xdr:sp macro="" textlink="">
      <xdr:nvSpPr>
        <xdr:cNvPr id="725" name="n_1main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111596</xdr:rowOff>
    </xdr:from>
    <xdr:ext cx="405111" cy="259045"/>
    <xdr:sp macro="" textlink="">
      <xdr:nvSpPr>
        <xdr:cNvPr id="726" name="n_2mainValue【庁舎】&#10;有形固定資産減価償却率"/>
        <xdr:cNvSpPr txBox="1"/>
      </xdr:nvSpPr>
      <xdr:spPr>
        <a:xfrm>
          <a:off x="14389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48" name="直線コネクタ 747"/>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49"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50" name="直線コネクタ 749"/>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51"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52" name="直線コネクタ 751"/>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53"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54" name="フローチャート: 判断 753"/>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55" name="フローチャート: 判断 754"/>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56" name="フローチャート: 判断 755"/>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62" name="楕円 761"/>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3827</xdr:rowOff>
    </xdr:from>
    <xdr:ext cx="469744" cy="259045"/>
    <xdr:sp macro="" textlink="">
      <xdr:nvSpPr>
        <xdr:cNvPr id="763" name="【庁舎】&#10;一人当たり面積該当値テキスト"/>
        <xdr:cNvSpPr txBox="1"/>
      </xdr:nvSpPr>
      <xdr:spPr>
        <a:xfrm>
          <a:off x="221996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764" name="楕円 763"/>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76200</xdr:rowOff>
    </xdr:to>
    <xdr:cxnSp macro="">
      <xdr:nvCxnSpPr>
        <xdr:cNvPr id="765" name="直線コネクタ 764"/>
        <xdr:cNvCxnSpPr/>
      </xdr:nvCxnSpPr>
      <xdr:spPr>
        <a:xfrm>
          <a:off x="21323300" y="1807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20828</xdr:rowOff>
    </xdr:from>
    <xdr:to>
      <xdr:col>107</xdr:col>
      <xdr:colOff>101600</xdr:colOff>
      <xdr:row>105</xdr:row>
      <xdr:rowOff>122428</xdr:rowOff>
    </xdr:to>
    <xdr:sp macro="" textlink="">
      <xdr:nvSpPr>
        <xdr:cNvPr id="766" name="楕円 765"/>
        <xdr:cNvSpPr/>
      </xdr:nvSpPr>
      <xdr:spPr>
        <a:xfrm>
          <a:off x="20383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71628</xdr:rowOff>
    </xdr:from>
    <xdr:to>
      <xdr:col>111</xdr:col>
      <xdr:colOff>177800</xdr:colOff>
      <xdr:row>105</xdr:row>
      <xdr:rowOff>76200</xdr:rowOff>
    </xdr:to>
    <xdr:cxnSp macro="">
      <xdr:nvCxnSpPr>
        <xdr:cNvPr id="767" name="直線コネクタ 766"/>
        <xdr:cNvCxnSpPr/>
      </xdr:nvCxnSpPr>
      <xdr:spPr>
        <a:xfrm>
          <a:off x="20434300" y="180738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68"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69"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118127</xdr:rowOff>
    </xdr:from>
    <xdr:ext cx="469744" cy="259045"/>
    <xdr:sp macro="" textlink="">
      <xdr:nvSpPr>
        <xdr:cNvPr id="770" name="n_1mainValue【庁舎】&#10;一人当たり面積"/>
        <xdr:cNvSpPr txBox="1"/>
      </xdr:nvSpPr>
      <xdr:spPr>
        <a:xfrm>
          <a:off x="21075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113555</xdr:rowOff>
    </xdr:from>
    <xdr:ext cx="469744" cy="259045"/>
    <xdr:sp macro="" textlink="">
      <xdr:nvSpPr>
        <xdr:cNvPr id="771" name="n_2mainValue【庁舎】&#10;一人当たり面積"/>
        <xdr:cNvSpPr txBox="1"/>
      </xdr:nvSpPr>
      <xdr:spPr>
        <a:xfrm>
          <a:off x="20199427" y="181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施設については、合併前の旧３町時代の水準を確保できるように、原則全ての施設を活用しており、一人当たりの面積については高いものとなっている。今後、体育施設を現状の使用状況にあわせてリニューアルを行う予定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は市民会館だけではなく、公民館の面積も含まれているため一人当たり面積が高くなっている。また、市民のよりどころとして生涯学習センターを改築するなど、新たな施設整備も行っている。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庁舎については、合併後の旧３庁舎を統合したものの、昭和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年建築の建物（平成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年に耐震補強済）への増築により対応している。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35,184
34,894
64.44
16,107,914
15,780,615
317,152
10,407,057
24,991,277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直近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年間で逓減傾向にあり、類似団体平均を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ポイント下回っている。積極的な定住促進事業の展開、市税の徴収率向上対策等により歳入確保に努める一方で、第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次定員適正化計画（平成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年間で職員数約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減）等により人件費を抑制し、財政の健全化を図る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公債費の増加や退職金受給者の増に伴う人件費の増加、一般財源である普通交付税及び地方消費税交付金の減少等により、前年より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に比べ低いものの、今後は扶助費等の義務的経費の増加と合わせ、合併に伴い実施した事業に係る公債費、小学校等の公共施設の長寿命化に向けた維持管理費の増加が見込まれる。今後とも、事業の見直しを進め、優先度の低い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61</xdr:row>
      <xdr:rowOff>124206</xdr:rowOff>
    </xdr:to>
    <xdr:cxnSp macro="">
      <xdr:nvCxnSpPr>
        <xdr:cNvPr id="130" name="直線コネクタ 129"/>
        <xdr:cNvCxnSpPr/>
      </xdr:nvCxnSpPr>
      <xdr:spPr>
        <a:xfrm>
          <a:off x="4114800" y="1055852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95504</xdr:rowOff>
    </xdr:from>
    <xdr:to>
      <xdr:col>19</xdr:col>
      <xdr:colOff>133350</xdr:colOff>
      <xdr:row>61</xdr:row>
      <xdr:rowOff>100076</xdr:rowOff>
    </xdr:to>
    <xdr:cxnSp macro="">
      <xdr:nvCxnSpPr>
        <xdr:cNvPr id="133" name="直線コネクタ 132"/>
        <xdr:cNvCxnSpPr/>
      </xdr:nvCxnSpPr>
      <xdr:spPr>
        <a:xfrm>
          <a:off x="3225800" y="1021105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95504</xdr:rowOff>
    </xdr:from>
    <xdr:to>
      <xdr:col>15</xdr:col>
      <xdr:colOff>82550</xdr:colOff>
      <xdr:row>59</xdr:row>
      <xdr:rowOff>148590</xdr:rowOff>
    </xdr:to>
    <xdr:cxnSp macro="">
      <xdr:nvCxnSpPr>
        <xdr:cNvPr id="136" name="直線コネクタ 135"/>
        <xdr:cNvCxnSpPr/>
      </xdr:nvCxnSpPr>
      <xdr:spPr>
        <a:xfrm flipV="1">
          <a:off x="2336800" y="102110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68834</xdr:rowOff>
    </xdr:to>
    <xdr:cxnSp macro="">
      <xdr:nvCxnSpPr>
        <xdr:cNvPr id="139" name="直線コネクタ 138"/>
        <xdr:cNvCxnSpPr/>
      </xdr:nvCxnSpPr>
      <xdr:spPr>
        <a:xfrm flipV="1">
          <a:off x="1447800" y="1026414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9" name="楕円 148"/>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50"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49276</xdr:rowOff>
    </xdr:from>
    <xdr:to>
      <xdr:col>19</xdr:col>
      <xdr:colOff>184150</xdr:colOff>
      <xdr:row>61</xdr:row>
      <xdr:rowOff>150876</xdr:rowOff>
    </xdr:to>
    <xdr:sp macro="" textlink="">
      <xdr:nvSpPr>
        <xdr:cNvPr id="151" name="楕円 150"/>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52" name="テキスト ボックス 151"/>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44704</xdr:rowOff>
    </xdr:from>
    <xdr:to>
      <xdr:col>15</xdr:col>
      <xdr:colOff>133350</xdr:colOff>
      <xdr:row>59</xdr:row>
      <xdr:rowOff>146304</xdr:rowOff>
    </xdr:to>
    <xdr:sp macro="" textlink="">
      <xdr:nvSpPr>
        <xdr:cNvPr id="153" name="楕円 152"/>
        <xdr:cNvSpPr/>
      </xdr:nvSpPr>
      <xdr:spPr>
        <a:xfrm>
          <a:off x="3175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156481</xdr:rowOff>
    </xdr:from>
    <xdr:ext cx="762000" cy="259045"/>
    <xdr:sp macro="" textlink="">
      <xdr:nvSpPr>
        <xdr:cNvPr id="154" name="テキスト ボックス 153"/>
        <xdr:cNvSpPr txBox="1"/>
      </xdr:nvSpPr>
      <xdr:spPr>
        <a:xfrm>
          <a:off x="2844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5" name="楕円 154"/>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6" name="テキスト ボックス 155"/>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18034</xdr:rowOff>
    </xdr:from>
    <xdr:to>
      <xdr:col>7</xdr:col>
      <xdr:colOff>31750</xdr:colOff>
      <xdr:row>60</xdr:row>
      <xdr:rowOff>119634</xdr:rowOff>
    </xdr:to>
    <xdr:sp macro="" textlink="">
      <xdr:nvSpPr>
        <xdr:cNvPr id="157" name="楕円 156"/>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129811</xdr:rowOff>
    </xdr:from>
    <xdr:ext cx="762000" cy="259045"/>
    <xdr:sp macro="" textlink="">
      <xdr:nvSpPr>
        <xdr:cNvPr id="158" name="テキスト ボックス 157"/>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いものの、全国平均や石川県平均より上回っており、こども園等直営の施設については、今後、指定管理者制度の活用や民営化を推進し、コストの低減を図っていく必要がある。また、施設の管理体制の整理・見直しを図り、経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50155</xdr:rowOff>
    </xdr:from>
    <xdr:to>
      <xdr:col>23</xdr:col>
      <xdr:colOff>133350</xdr:colOff>
      <xdr:row>81</xdr:row>
      <xdr:rowOff>57800</xdr:rowOff>
    </xdr:to>
    <xdr:cxnSp macro="">
      <xdr:nvCxnSpPr>
        <xdr:cNvPr id="193" name="直線コネクタ 192"/>
        <xdr:cNvCxnSpPr/>
      </xdr:nvCxnSpPr>
      <xdr:spPr>
        <a:xfrm>
          <a:off x="4114800" y="13937605"/>
          <a:ext cx="8382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29680</xdr:rowOff>
    </xdr:from>
    <xdr:to>
      <xdr:col>19</xdr:col>
      <xdr:colOff>133350</xdr:colOff>
      <xdr:row>81</xdr:row>
      <xdr:rowOff>50155</xdr:rowOff>
    </xdr:to>
    <xdr:cxnSp macro="">
      <xdr:nvCxnSpPr>
        <xdr:cNvPr id="196" name="直線コネクタ 195"/>
        <xdr:cNvCxnSpPr/>
      </xdr:nvCxnSpPr>
      <xdr:spPr>
        <a:xfrm>
          <a:off x="3225800" y="13917130"/>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25679</xdr:rowOff>
    </xdr:from>
    <xdr:to>
      <xdr:col>15</xdr:col>
      <xdr:colOff>82550</xdr:colOff>
      <xdr:row>81</xdr:row>
      <xdr:rowOff>29680</xdr:rowOff>
    </xdr:to>
    <xdr:cxnSp macro="">
      <xdr:nvCxnSpPr>
        <xdr:cNvPr id="199" name="直線コネクタ 198"/>
        <xdr:cNvCxnSpPr/>
      </xdr:nvCxnSpPr>
      <xdr:spPr>
        <a:xfrm>
          <a:off x="2336800" y="1391312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25679</xdr:rowOff>
    </xdr:from>
    <xdr:to>
      <xdr:col>11</xdr:col>
      <xdr:colOff>31750</xdr:colOff>
      <xdr:row>81</xdr:row>
      <xdr:rowOff>32418</xdr:rowOff>
    </xdr:to>
    <xdr:cxnSp macro="">
      <xdr:nvCxnSpPr>
        <xdr:cNvPr id="202" name="直線コネクタ 201"/>
        <xdr:cNvCxnSpPr/>
      </xdr:nvCxnSpPr>
      <xdr:spPr>
        <a:xfrm flipV="1">
          <a:off x="1447800" y="13913129"/>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7000</xdr:rowOff>
    </xdr:from>
    <xdr:to>
      <xdr:col>23</xdr:col>
      <xdr:colOff>184150</xdr:colOff>
      <xdr:row>81</xdr:row>
      <xdr:rowOff>108600</xdr:rowOff>
    </xdr:to>
    <xdr:sp macro="" textlink="">
      <xdr:nvSpPr>
        <xdr:cNvPr id="212" name="楕円 211"/>
        <xdr:cNvSpPr/>
      </xdr:nvSpPr>
      <xdr:spPr>
        <a:xfrm>
          <a:off x="4902200" y="138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23527</xdr:rowOff>
    </xdr:from>
    <xdr:ext cx="762000" cy="259045"/>
    <xdr:sp macro="" textlink="">
      <xdr:nvSpPr>
        <xdr:cNvPr id="213" name="人件費・物件費等の状況該当値テキスト"/>
        <xdr:cNvSpPr txBox="1"/>
      </xdr:nvSpPr>
      <xdr:spPr>
        <a:xfrm>
          <a:off x="5041900" y="137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170805</xdr:rowOff>
    </xdr:from>
    <xdr:to>
      <xdr:col>19</xdr:col>
      <xdr:colOff>184150</xdr:colOff>
      <xdr:row>81</xdr:row>
      <xdr:rowOff>100955</xdr:rowOff>
    </xdr:to>
    <xdr:sp macro="" textlink="">
      <xdr:nvSpPr>
        <xdr:cNvPr id="214" name="楕円 213"/>
        <xdr:cNvSpPr/>
      </xdr:nvSpPr>
      <xdr:spPr>
        <a:xfrm>
          <a:off x="4064000" y="138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111132</xdr:rowOff>
    </xdr:from>
    <xdr:ext cx="736600" cy="259045"/>
    <xdr:sp macro="" textlink="">
      <xdr:nvSpPr>
        <xdr:cNvPr id="215" name="テキスト ボックス 214"/>
        <xdr:cNvSpPr txBox="1"/>
      </xdr:nvSpPr>
      <xdr:spPr>
        <a:xfrm>
          <a:off x="3733800" y="1365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150330</xdr:rowOff>
    </xdr:from>
    <xdr:to>
      <xdr:col>15</xdr:col>
      <xdr:colOff>133350</xdr:colOff>
      <xdr:row>81</xdr:row>
      <xdr:rowOff>80480</xdr:rowOff>
    </xdr:to>
    <xdr:sp macro="" textlink="">
      <xdr:nvSpPr>
        <xdr:cNvPr id="216" name="楕円 215"/>
        <xdr:cNvSpPr/>
      </xdr:nvSpPr>
      <xdr:spPr>
        <a:xfrm>
          <a:off x="3175000" y="138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90657</xdr:rowOff>
    </xdr:from>
    <xdr:ext cx="762000" cy="259045"/>
    <xdr:sp macro="" textlink="">
      <xdr:nvSpPr>
        <xdr:cNvPr id="217" name="テキスト ボックス 216"/>
        <xdr:cNvSpPr txBox="1"/>
      </xdr:nvSpPr>
      <xdr:spPr>
        <a:xfrm>
          <a:off x="2844800" y="1363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146329</xdr:rowOff>
    </xdr:from>
    <xdr:to>
      <xdr:col>11</xdr:col>
      <xdr:colOff>82550</xdr:colOff>
      <xdr:row>81</xdr:row>
      <xdr:rowOff>76479</xdr:rowOff>
    </xdr:to>
    <xdr:sp macro="" textlink="">
      <xdr:nvSpPr>
        <xdr:cNvPr id="218" name="楕円 217"/>
        <xdr:cNvSpPr/>
      </xdr:nvSpPr>
      <xdr:spPr>
        <a:xfrm>
          <a:off x="2286000" y="138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86656</xdr:rowOff>
    </xdr:from>
    <xdr:ext cx="762000" cy="259045"/>
    <xdr:sp macro="" textlink="">
      <xdr:nvSpPr>
        <xdr:cNvPr id="219" name="テキスト ボックス 218"/>
        <xdr:cNvSpPr txBox="1"/>
      </xdr:nvSpPr>
      <xdr:spPr>
        <a:xfrm>
          <a:off x="1955800" y="136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153068</xdr:rowOff>
    </xdr:from>
    <xdr:to>
      <xdr:col>7</xdr:col>
      <xdr:colOff>31750</xdr:colOff>
      <xdr:row>81</xdr:row>
      <xdr:rowOff>83218</xdr:rowOff>
    </xdr:to>
    <xdr:sp macro="" textlink="">
      <xdr:nvSpPr>
        <xdr:cNvPr id="220" name="楕円 219"/>
        <xdr:cNvSpPr/>
      </xdr:nvSpPr>
      <xdr:spPr>
        <a:xfrm>
          <a:off x="1397000" y="138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93395</xdr:rowOff>
    </xdr:from>
    <xdr:ext cx="762000" cy="259045"/>
    <xdr:sp macro="" textlink="">
      <xdr:nvSpPr>
        <xdr:cNvPr id="221" name="テキスト ボックス 220"/>
        <xdr:cNvSpPr txBox="1"/>
      </xdr:nvSpPr>
      <xdr:spPr>
        <a:xfrm>
          <a:off x="1066800" y="1363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国家公務員と昇給・昇格制度に違いがあり、類似団体の中で最低水準にある。今後は、人事評価制度を積極的に活用するなど、より一層の給与の適正化に努める。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47272</xdr:rowOff>
    </xdr:from>
    <xdr:to>
      <xdr:col>81</xdr:col>
      <xdr:colOff>44450</xdr:colOff>
      <xdr:row>81</xdr:row>
      <xdr:rowOff>47272</xdr:rowOff>
    </xdr:to>
    <xdr:cxnSp macro="">
      <xdr:nvCxnSpPr>
        <xdr:cNvPr id="255" name="直線コネクタ 254"/>
        <xdr:cNvCxnSpPr/>
      </xdr:nvCxnSpPr>
      <xdr:spPr>
        <a:xfrm>
          <a:off x="16179800" y="13934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47272</xdr:rowOff>
    </xdr:to>
    <xdr:cxnSp macro="">
      <xdr:nvCxnSpPr>
        <xdr:cNvPr id="258" name="直線コネクタ 257"/>
        <xdr:cNvCxnSpPr/>
      </xdr:nvCxnSpPr>
      <xdr:spPr>
        <a:xfrm>
          <a:off x="15290800" y="138408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74084</xdr:rowOff>
    </xdr:to>
    <xdr:cxnSp macro="">
      <xdr:nvCxnSpPr>
        <xdr:cNvPr id="261" name="直線コネクタ 260"/>
        <xdr:cNvCxnSpPr/>
      </xdr:nvCxnSpPr>
      <xdr:spPr>
        <a:xfrm flipV="1">
          <a:off x="14401800" y="138408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23284</xdr:rowOff>
    </xdr:to>
    <xdr:cxnSp macro="">
      <xdr:nvCxnSpPr>
        <xdr:cNvPr id="264" name="直線コネクタ 263"/>
        <xdr:cNvCxnSpPr/>
      </xdr:nvCxnSpPr>
      <xdr:spPr>
        <a:xfrm flipV="1">
          <a:off x="13512800" y="139615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167922</xdr:rowOff>
    </xdr:from>
    <xdr:to>
      <xdr:col>81</xdr:col>
      <xdr:colOff>95250</xdr:colOff>
      <xdr:row>81</xdr:row>
      <xdr:rowOff>98072</xdr:rowOff>
    </xdr:to>
    <xdr:sp macro="" textlink="">
      <xdr:nvSpPr>
        <xdr:cNvPr id="274" name="楕円 273"/>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89199</xdr:rowOff>
    </xdr:from>
    <xdr:ext cx="762000" cy="259045"/>
    <xdr:sp macro="" textlink="">
      <xdr:nvSpPr>
        <xdr:cNvPr id="275" name="給与水準   （国との比較）該当値テキスト"/>
        <xdr:cNvSpPr txBox="1"/>
      </xdr:nvSpPr>
      <xdr:spPr>
        <a:xfrm>
          <a:off x="17106900" y="138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167922</xdr:rowOff>
    </xdr:from>
    <xdr:to>
      <xdr:col>77</xdr:col>
      <xdr:colOff>95250</xdr:colOff>
      <xdr:row>81</xdr:row>
      <xdr:rowOff>98072</xdr:rowOff>
    </xdr:to>
    <xdr:sp macro="" textlink="">
      <xdr:nvSpPr>
        <xdr:cNvPr id="276" name="楕円 275"/>
        <xdr:cNvSpPr/>
      </xdr:nvSpPr>
      <xdr:spPr>
        <a:xfrm>
          <a:off x="16129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108249</xdr:rowOff>
    </xdr:from>
    <xdr:ext cx="736600" cy="259045"/>
    <xdr:sp macro="" textlink="">
      <xdr:nvSpPr>
        <xdr:cNvPr id="277" name="テキスト ボックス 276"/>
        <xdr:cNvSpPr txBox="1"/>
      </xdr:nvSpPr>
      <xdr:spPr>
        <a:xfrm>
          <a:off x="15798800" y="1365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78" name="楕円 277"/>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79" name="テキスト ボックス 278"/>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0" name="楕円 279"/>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1" name="テキスト ボックス 280"/>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2" name="楕円 281"/>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3" name="テキスト ボックス 282"/>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定員適正化計画の実施により改善傾向にあるが、類似団体平均に比べると、</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上回っている。上下水道の包括的民間委託等、各施設の効率的な運営が求められる。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156482</xdr:rowOff>
    </xdr:from>
    <xdr:to>
      <xdr:col>81</xdr:col>
      <xdr:colOff>44450</xdr:colOff>
      <xdr:row>62</xdr:row>
      <xdr:rowOff>161653</xdr:rowOff>
    </xdr:to>
    <xdr:cxnSp macro="">
      <xdr:nvCxnSpPr>
        <xdr:cNvPr id="320" name="直線コネクタ 319"/>
        <xdr:cNvCxnSpPr/>
      </xdr:nvCxnSpPr>
      <xdr:spPr>
        <a:xfrm flipV="1">
          <a:off x="16179800" y="1078638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161653</xdr:rowOff>
    </xdr:from>
    <xdr:to>
      <xdr:col>77</xdr:col>
      <xdr:colOff>44450</xdr:colOff>
      <xdr:row>62</xdr:row>
      <xdr:rowOff>161653</xdr:rowOff>
    </xdr:to>
    <xdr:cxnSp macro="">
      <xdr:nvCxnSpPr>
        <xdr:cNvPr id="323" name="直線コネクタ 322"/>
        <xdr:cNvCxnSpPr/>
      </xdr:nvCxnSpPr>
      <xdr:spPr>
        <a:xfrm>
          <a:off x="15290800" y="107915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149588</xdr:rowOff>
    </xdr:from>
    <xdr:to>
      <xdr:col>72</xdr:col>
      <xdr:colOff>203200</xdr:colOff>
      <xdr:row>62</xdr:row>
      <xdr:rowOff>161653</xdr:rowOff>
    </xdr:to>
    <xdr:cxnSp macro="">
      <xdr:nvCxnSpPr>
        <xdr:cNvPr id="326" name="直線コネクタ 325"/>
        <xdr:cNvCxnSpPr/>
      </xdr:nvCxnSpPr>
      <xdr:spPr>
        <a:xfrm>
          <a:off x="14401800" y="10779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149588</xdr:rowOff>
    </xdr:from>
    <xdr:to>
      <xdr:col>68</xdr:col>
      <xdr:colOff>152400</xdr:colOff>
      <xdr:row>63</xdr:row>
      <xdr:rowOff>9162</xdr:rowOff>
    </xdr:to>
    <xdr:cxnSp macro="">
      <xdr:nvCxnSpPr>
        <xdr:cNvPr id="329" name="直線コネクタ 328"/>
        <xdr:cNvCxnSpPr/>
      </xdr:nvCxnSpPr>
      <xdr:spPr>
        <a:xfrm flipV="1">
          <a:off x="13512800" y="1077948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105682</xdr:rowOff>
    </xdr:from>
    <xdr:to>
      <xdr:col>81</xdr:col>
      <xdr:colOff>95250</xdr:colOff>
      <xdr:row>63</xdr:row>
      <xdr:rowOff>35832</xdr:rowOff>
    </xdr:to>
    <xdr:sp macro="" textlink="">
      <xdr:nvSpPr>
        <xdr:cNvPr id="339" name="楕円 338"/>
        <xdr:cNvSpPr/>
      </xdr:nvSpPr>
      <xdr:spPr>
        <a:xfrm>
          <a:off x="169672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77759</xdr:rowOff>
    </xdr:from>
    <xdr:ext cx="762000" cy="259045"/>
    <xdr:sp macro="" textlink="">
      <xdr:nvSpPr>
        <xdr:cNvPr id="340" name="定員管理の状況該当値テキスト"/>
        <xdr:cNvSpPr txBox="1"/>
      </xdr:nvSpPr>
      <xdr:spPr>
        <a:xfrm>
          <a:off x="17106900" y="107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110853</xdr:rowOff>
    </xdr:from>
    <xdr:to>
      <xdr:col>77</xdr:col>
      <xdr:colOff>95250</xdr:colOff>
      <xdr:row>63</xdr:row>
      <xdr:rowOff>41003</xdr:rowOff>
    </xdr:to>
    <xdr:sp macro="" textlink="">
      <xdr:nvSpPr>
        <xdr:cNvPr id="341" name="楕円 340"/>
        <xdr:cNvSpPr/>
      </xdr:nvSpPr>
      <xdr:spPr>
        <a:xfrm>
          <a:off x="16129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25780</xdr:rowOff>
    </xdr:from>
    <xdr:ext cx="736600" cy="259045"/>
    <xdr:sp macro="" textlink="">
      <xdr:nvSpPr>
        <xdr:cNvPr id="342" name="テキスト ボックス 341"/>
        <xdr:cNvSpPr txBox="1"/>
      </xdr:nvSpPr>
      <xdr:spPr>
        <a:xfrm>
          <a:off x="15798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110853</xdr:rowOff>
    </xdr:from>
    <xdr:to>
      <xdr:col>73</xdr:col>
      <xdr:colOff>44450</xdr:colOff>
      <xdr:row>63</xdr:row>
      <xdr:rowOff>41003</xdr:rowOff>
    </xdr:to>
    <xdr:sp macro="" textlink="">
      <xdr:nvSpPr>
        <xdr:cNvPr id="343" name="楕円 342"/>
        <xdr:cNvSpPr/>
      </xdr:nvSpPr>
      <xdr:spPr>
        <a:xfrm>
          <a:off x="15240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25780</xdr:rowOff>
    </xdr:from>
    <xdr:ext cx="762000" cy="259045"/>
    <xdr:sp macro="" textlink="">
      <xdr:nvSpPr>
        <xdr:cNvPr id="344" name="テキスト ボックス 343"/>
        <xdr:cNvSpPr txBox="1"/>
      </xdr:nvSpPr>
      <xdr:spPr>
        <a:xfrm>
          <a:off x="14909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98788</xdr:rowOff>
    </xdr:from>
    <xdr:to>
      <xdr:col>68</xdr:col>
      <xdr:colOff>203200</xdr:colOff>
      <xdr:row>63</xdr:row>
      <xdr:rowOff>28938</xdr:rowOff>
    </xdr:to>
    <xdr:sp macro="" textlink="">
      <xdr:nvSpPr>
        <xdr:cNvPr id="345" name="楕円 344"/>
        <xdr:cNvSpPr/>
      </xdr:nvSpPr>
      <xdr:spPr>
        <a:xfrm>
          <a:off x="14351000" y="107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39115</xdr:rowOff>
    </xdr:from>
    <xdr:ext cx="762000" cy="259045"/>
    <xdr:sp macro="" textlink="">
      <xdr:nvSpPr>
        <xdr:cNvPr id="346" name="テキスト ボックス 345"/>
        <xdr:cNvSpPr txBox="1"/>
      </xdr:nvSpPr>
      <xdr:spPr>
        <a:xfrm>
          <a:off x="14020800" y="1049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129812</xdr:rowOff>
    </xdr:from>
    <xdr:to>
      <xdr:col>64</xdr:col>
      <xdr:colOff>152400</xdr:colOff>
      <xdr:row>63</xdr:row>
      <xdr:rowOff>59962</xdr:rowOff>
    </xdr:to>
    <xdr:sp macro="" textlink="">
      <xdr:nvSpPr>
        <xdr:cNvPr id="347" name="楕円 346"/>
        <xdr:cNvSpPr/>
      </xdr:nvSpPr>
      <xdr:spPr>
        <a:xfrm>
          <a:off x="13462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70139</xdr:rowOff>
    </xdr:from>
    <xdr:ext cx="762000" cy="259045"/>
    <xdr:sp macro="" textlink="">
      <xdr:nvSpPr>
        <xdr:cNvPr id="348" name="テキスト ボックス 347"/>
        <xdr:cNvSpPr txBox="1"/>
      </xdr:nvSpPr>
      <xdr:spPr>
        <a:xfrm>
          <a:off x="13131800" y="1052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前から、旧町ごとに下水道事業を積極的に整備してきたために、下水道事業への公債費繰出金（基準外）が多額となっている。しかし、合併後の大型事業には合併特例債等の交付税措置が有利な市債を活用しており、公債費に占める合併特例債等の元利償還金の割合が増加しているため、実質公債費比率は近年、同水準を維持している。</a:t>
          </a:r>
        </a:p>
        <a:p>
          <a:r>
            <a:rPr kumimoji="1" lang="ja-JP" altLang="en-US" sz="1300">
              <a:latin typeface="ＭＳ Ｐゴシック" panose="020B0600070205080204" pitchFamily="50" charset="-128"/>
              <a:ea typeface="ＭＳ Ｐゴシック" panose="020B0600070205080204" pitchFamily="50" charset="-128"/>
            </a:rPr>
            <a:t>下水道事業においては、効率的な経営手法の導入により、繰出金の抑制を図るとともに、一般会計においても繰上償還の実施や市債発行の抑制により指標の改善に努める。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19896</xdr:rowOff>
    </xdr:to>
    <xdr:cxnSp macro="">
      <xdr:nvCxnSpPr>
        <xdr:cNvPr id="382" name="直線コネクタ 381"/>
        <xdr:cNvCxnSpPr/>
      </xdr:nvCxnSpPr>
      <xdr:spPr>
        <a:xfrm>
          <a:off x="16179800" y="69930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135044</xdr:rowOff>
    </xdr:to>
    <xdr:cxnSp macro="">
      <xdr:nvCxnSpPr>
        <xdr:cNvPr id="385" name="直線コネクタ 384"/>
        <xdr:cNvCxnSpPr/>
      </xdr:nvCxnSpPr>
      <xdr:spPr>
        <a:xfrm>
          <a:off x="15290800" y="696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118956</xdr:rowOff>
    </xdr:to>
    <xdr:cxnSp macro="">
      <xdr:nvCxnSpPr>
        <xdr:cNvPr id="388" name="直線コネクタ 387"/>
        <xdr:cNvCxnSpPr/>
      </xdr:nvCxnSpPr>
      <xdr:spPr>
        <a:xfrm flipV="1">
          <a:off x="14401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11854</xdr:rowOff>
    </xdr:to>
    <xdr:cxnSp macro="">
      <xdr:nvCxnSpPr>
        <xdr:cNvPr id="391" name="直線コネクタ 390"/>
        <xdr:cNvCxnSpPr/>
      </xdr:nvCxnSpPr>
      <xdr:spPr>
        <a:xfrm flipV="1">
          <a:off x="13512800" y="69769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1" name="楕円 400"/>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2"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3" name="楕円 402"/>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04" name="テキスト ボックス 403"/>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5" name="楕円 404"/>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6" name="テキスト ボックス 405"/>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7" name="楕円 406"/>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8" name="テキスト ボックス 407"/>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9" name="楕円 408"/>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10" name="テキスト ボックス 409"/>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合併に伴う新市基盤整備のための大型事業（中学校改築・ケーブルテレビ事業及び保育園統合等）により、公債費は増加しているが、合併特例債等の交付税措置の大きい起債の活用により、実質的負担の増加を抑制している。企業会計、一部事務組合においても起債残高が減少し、財政調整基金の残高が増加したことにより、前年より</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ポイントの改善となっている。今後も事業の「選択と集中」により優先順位を明確にし、公債費等義務的経費の削減を中心とする行財政改革を進め、財政の健全化に努める。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151342</xdr:rowOff>
    </xdr:from>
    <xdr:to>
      <xdr:col>81</xdr:col>
      <xdr:colOff>44450</xdr:colOff>
      <xdr:row>15</xdr:row>
      <xdr:rowOff>123867</xdr:rowOff>
    </xdr:to>
    <xdr:cxnSp macro="">
      <xdr:nvCxnSpPr>
        <xdr:cNvPr id="444" name="直線コネクタ 443"/>
        <xdr:cNvCxnSpPr/>
      </xdr:nvCxnSpPr>
      <xdr:spPr>
        <a:xfrm flipV="1">
          <a:off x="16179800" y="2551642"/>
          <a:ext cx="838200" cy="14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123867</xdr:rowOff>
    </xdr:from>
    <xdr:to>
      <xdr:col>77</xdr:col>
      <xdr:colOff>44450</xdr:colOff>
      <xdr:row>16</xdr:row>
      <xdr:rowOff>58589</xdr:rowOff>
    </xdr:to>
    <xdr:cxnSp macro="">
      <xdr:nvCxnSpPr>
        <xdr:cNvPr id="447" name="直線コネクタ 446"/>
        <xdr:cNvCxnSpPr/>
      </xdr:nvCxnSpPr>
      <xdr:spPr>
        <a:xfrm flipV="1">
          <a:off x="15290800" y="269561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58589</xdr:rowOff>
    </xdr:from>
    <xdr:to>
      <xdr:col>72</xdr:col>
      <xdr:colOff>203200</xdr:colOff>
      <xdr:row>16</xdr:row>
      <xdr:rowOff>168783</xdr:rowOff>
    </xdr:to>
    <xdr:cxnSp macro="">
      <xdr:nvCxnSpPr>
        <xdr:cNvPr id="450" name="直線コネクタ 449"/>
        <xdr:cNvCxnSpPr/>
      </xdr:nvCxnSpPr>
      <xdr:spPr>
        <a:xfrm flipV="1">
          <a:off x="14401800" y="2801789"/>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151892</xdr:rowOff>
    </xdr:from>
    <xdr:to>
      <xdr:col>68</xdr:col>
      <xdr:colOff>152400</xdr:colOff>
      <xdr:row>16</xdr:row>
      <xdr:rowOff>168783</xdr:rowOff>
    </xdr:to>
    <xdr:cxnSp macro="">
      <xdr:nvCxnSpPr>
        <xdr:cNvPr id="453" name="直線コネクタ 452"/>
        <xdr:cNvCxnSpPr/>
      </xdr:nvCxnSpPr>
      <xdr:spPr>
        <a:xfrm>
          <a:off x="13512800" y="289509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100542</xdr:rowOff>
    </xdr:from>
    <xdr:to>
      <xdr:col>81</xdr:col>
      <xdr:colOff>95250</xdr:colOff>
      <xdr:row>15</xdr:row>
      <xdr:rowOff>30692</xdr:rowOff>
    </xdr:to>
    <xdr:sp macro="" textlink="">
      <xdr:nvSpPr>
        <xdr:cNvPr id="463" name="楕円 462"/>
        <xdr:cNvSpPr/>
      </xdr:nvSpPr>
      <xdr:spPr>
        <a:xfrm>
          <a:off x="169672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117069</xdr:rowOff>
    </xdr:from>
    <xdr:ext cx="762000" cy="259045"/>
    <xdr:sp macro="" textlink="">
      <xdr:nvSpPr>
        <xdr:cNvPr id="464" name="将来負担の状況該当値テキスト"/>
        <xdr:cNvSpPr txBox="1"/>
      </xdr:nvSpPr>
      <xdr:spPr>
        <a:xfrm>
          <a:off x="17106900" y="234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73067</xdr:rowOff>
    </xdr:from>
    <xdr:to>
      <xdr:col>77</xdr:col>
      <xdr:colOff>95250</xdr:colOff>
      <xdr:row>16</xdr:row>
      <xdr:rowOff>3217</xdr:rowOff>
    </xdr:to>
    <xdr:sp macro="" textlink="">
      <xdr:nvSpPr>
        <xdr:cNvPr id="465" name="楕円 464"/>
        <xdr:cNvSpPr/>
      </xdr:nvSpPr>
      <xdr:spPr>
        <a:xfrm>
          <a:off x="16129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13394</xdr:rowOff>
    </xdr:from>
    <xdr:ext cx="736600" cy="259045"/>
    <xdr:sp macro="" textlink="">
      <xdr:nvSpPr>
        <xdr:cNvPr id="466" name="テキスト ボックス 465"/>
        <xdr:cNvSpPr txBox="1"/>
      </xdr:nvSpPr>
      <xdr:spPr>
        <a:xfrm>
          <a:off x="15798800" y="241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7789</xdr:rowOff>
    </xdr:from>
    <xdr:to>
      <xdr:col>73</xdr:col>
      <xdr:colOff>44450</xdr:colOff>
      <xdr:row>16</xdr:row>
      <xdr:rowOff>109389</xdr:rowOff>
    </xdr:to>
    <xdr:sp macro="" textlink="">
      <xdr:nvSpPr>
        <xdr:cNvPr id="467" name="楕円 466"/>
        <xdr:cNvSpPr/>
      </xdr:nvSpPr>
      <xdr:spPr>
        <a:xfrm>
          <a:off x="15240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119566</xdr:rowOff>
    </xdr:from>
    <xdr:ext cx="762000" cy="259045"/>
    <xdr:sp macro="" textlink="">
      <xdr:nvSpPr>
        <xdr:cNvPr id="468" name="テキスト ボックス 467"/>
        <xdr:cNvSpPr txBox="1"/>
      </xdr:nvSpPr>
      <xdr:spPr>
        <a:xfrm>
          <a:off x="14909800" y="251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117983</xdr:rowOff>
    </xdr:from>
    <xdr:to>
      <xdr:col>68</xdr:col>
      <xdr:colOff>203200</xdr:colOff>
      <xdr:row>17</xdr:row>
      <xdr:rowOff>48133</xdr:rowOff>
    </xdr:to>
    <xdr:sp macro="" textlink="">
      <xdr:nvSpPr>
        <xdr:cNvPr id="469" name="楕円 468"/>
        <xdr:cNvSpPr/>
      </xdr:nvSpPr>
      <xdr:spPr>
        <a:xfrm>
          <a:off x="14351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32910</xdr:rowOff>
    </xdr:from>
    <xdr:ext cx="762000" cy="259045"/>
    <xdr:sp macro="" textlink="">
      <xdr:nvSpPr>
        <xdr:cNvPr id="470" name="テキスト ボックス 469"/>
        <xdr:cNvSpPr txBox="1"/>
      </xdr:nvSpPr>
      <xdr:spPr>
        <a:xfrm>
          <a:off x="14020800" y="29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101092</xdr:rowOff>
    </xdr:from>
    <xdr:to>
      <xdr:col>64</xdr:col>
      <xdr:colOff>152400</xdr:colOff>
      <xdr:row>17</xdr:row>
      <xdr:rowOff>31242</xdr:rowOff>
    </xdr:to>
    <xdr:sp macro="" textlink="">
      <xdr:nvSpPr>
        <xdr:cNvPr id="471" name="楕円 470"/>
        <xdr:cNvSpPr/>
      </xdr:nvSpPr>
      <xdr:spPr>
        <a:xfrm>
          <a:off x="13462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41419</xdr:rowOff>
    </xdr:from>
    <xdr:ext cx="762000" cy="259045"/>
    <xdr:sp macro="" textlink="">
      <xdr:nvSpPr>
        <xdr:cNvPr id="472" name="テキスト ボックス 471"/>
        <xdr:cNvSpPr txBox="1"/>
      </xdr:nvSpPr>
      <xdr:spPr>
        <a:xfrm>
          <a:off x="13131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35,184
34,894
64.44
16,107,914
15,780,615
317,152
10,407,057
24,991,277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定員適正化計画の実施により、職員給については改善傾向にあるが、退職金受給者の増により、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今後は、保育園等直営で施設管理を行っているものについて、民間でも実施可能な部分は、指定管理者制度を導入するなど効率的な運営を図り、定員適正化計画を着実に実施し、人件費関係経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107950</xdr:rowOff>
    </xdr:to>
    <xdr:cxnSp macro="">
      <xdr:nvCxnSpPr>
        <xdr:cNvPr id="66" name="直線コネクタ 65"/>
        <xdr:cNvCxnSpPr/>
      </xdr:nvCxnSpPr>
      <xdr:spPr>
        <a:xfrm>
          <a:off x="3987800" y="6078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77470</xdr:rowOff>
    </xdr:to>
    <xdr:cxnSp macro="">
      <xdr:nvCxnSpPr>
        <xdr:cNvPr id="69" name="直線コネクタ 68"/>
        <xdr:cNvCxnSpPr/>
      </xdr:nvCxnSpPr>
      <xdr:spPr>
        <a:xfrm>
          <a:off x="3098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62230</xdr:rowOff>
    </xdr:to>
    <xdr:cxnSp macro="">
      <xdr:nvCxnSpPr>
        <xdr:cNvPr id="72" name="直線コネクタ 71"/>
        <xdr:cNvCxnSpPr/>
      </xdr:nvCxnSpPr>
      <xdr:spPr>
        <a:xfrm flipV="1">
          <a:off x="2209800" y="600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36</xdr:row>
      <xdr:rowOff>27940</xdr:rowOff>
    </xdr:to>
    <xdr:cxnSp macro="">
      <xdr:nvCxnSpPr>
        <xdr:cNvPr id="75" name="直線コネクタ 74"/>
        <xdr:cNvCxnSpPr/>
      </xdr:nvCxnSpPr>
      <xdr:spPr>
        <a:xfrm flipV="1">
          <a:off x="1320800" y="606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物件費に係る経常収支比率は減少傾向にあったが、平成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年度は、小学校のパソコン更新に係る電算機器借上料やセキュリティ対策に係る電算処理システム開発委託料により、前年度より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ポイント減少しており、今後も事務事業の見直しにより、歳出の削減に努める。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137886</xdr:rowOff>
    </xdr:to>
    <xdr:cxnSp macro="">
      <xdr:nvCxnSpPr>
        <xdr:cNvPr id="129" name="直線コネクタ 128"/>
        <xdr:cNvCxnSpPr/>
      </xdr:nvCxnSpPr>
      <xdr:spPr>
        <a:xfrm flipV="1">
          <a:off x="15671800" y="2527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137886</xdr:rowOff>
    </xdr:to>
    <xdr:cxnSp macro="">
      <xdr:nvCxnSpPr>
        <xdr:cNvPr id="132" name="直線コネクタ 131"/>
        <xdr:cNvCxnSpPr/>
      </xdr:nvCxnSpPr>
      <xdr:spPr>
        <a:xfrm>
          <a:off x="14782800" y="2461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159657</xdr:rowOff>
    </xdr:to>
    <xdr:cxnSp macro="">
      <xdr:nvCxnSpPr>
        <xdr:cNvPr id="135" name="直線コネクタ 134"/>
        <xdr:cNvCxnSpPr/>
      </xdr:nvCxnSpPr>
      <xdr:spPr>
        <a:xfrm flipV="1">
          <a:off x="13893800" y="2461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9979</xdr:rowOff>
    </xdr:to>
    <xdr:cxnSp macro="">
      <xdr:nvCxnSpPr>
        <xdr:cNvPr id="138" name="直線コネクタ 137"/>
        <xdr:cNvCxnSpPr/>
      </xdr:nvCxnSpPr>
      <xdr:spPr>
        <a:xfrm flipV="1">
          <a:off x="13004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57" name="テキスト ボックス 156"/>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扶助費に係る経常収支比率は類似団体と同水準であり、今後子ども医療給付費等の増加が見込まれる。一方で、生活保護費は減少傾向にあり、資格審査等の適正化や就労支援等により、抑制していく。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90" name="直線コネクタ 189"/>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69850</xdr:rowOff>
    </xdr:to>
    <xdr:cxnSp macro="">
      <xdr:nvCxnSpPr>
        <xdr:cNvPr id="193" name="直線コネクタ 192"/>
        <xdr:cNvCxnSpPr/>
      </xdr:nvCxnSpPr>
      <xdr:spPr>
        <a:xfrm>
          <a:off x="3098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152400</xdr:rowOff>
    </xdr:to>
    <xdr:cxnSp macro="">
      <xdr:nvCxnSpPr>
        <xdr:cNvPr id="196" name="直線コネクタ 195"/>
        <xdr:cNvCxnSpPr/>
      </xdr:nvCxnSpPr>
      <xdr:spPr>
        <a:xfrm>
          <a:off x="2209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139700</xdr:rowOff>
    </xdr:to>
    <xdr:cxnSp macro="">
      <xdr:nvCxnSpPr>
        <xdr:cNvPr id="199" name="直線コネクタ 198"/>
        <xdr:cNvCxnSpPr/>
      </xdr:nvCxnSpPr>
      <xdr:spPr>
        <a:xfrm>
          <a:off x="1320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3" name="楕円 212"/>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4" name="テキスト ボックス 21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6" name="テキスト ボックス 215"/>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年度以降、下水道事業会計の法適化により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下に抑えられている。今後も行政改革の着実な実施により経費全体を抑制し、限られた財源の中で行政サービスの水準を維持・向上していくため、事業評価制度の有効活用等により、合理的で効果的な行政運営に取り組む。</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157480</xdr:rowOff>
    </xdr:to>
    <xdr:cxnSp macro="">
      <xdr:nvCxnSpPr>
        <xdr:cNvPr id="251" name="直線コネクタ 250"/>
        <xdr:cNvCxnSpPr/>
      </xdr:nvCxnSpPr>
      <xdr:spPr>
        <a:xfrm>
          <a:off x="15671800" y="9385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127000</xdr:rowOff>
    </xdr:to>
    <xdr:cxnSp macro="">
      <xdr:nvCxnSpPr>
        <xdr:cNvPr id="254" name="直線コネクタ 253"/>
        <xdr:cNvCxnSpPr/>
      </xdr:nvCxnSpPr>
      <xdr:spPr>
        <a:xfrm>
          <a:off x="14782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127000</xdr:rowOff>
    </xdr:to>
    <xdr:cxnSp macro="">
      <xdr:nvCxnSpPr>
        <xdr:cNvPr id="257" name="直線コネクタ 256"/>
        <xdr:cNvCxnSpPr/>
      </xdr:nvCxnSpPr>
      <xdr:spPr>
        <a:xfrm flipV="1">
          <a:off x="13893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168910</xdr:rowOff>
    </xdr:to>
    <xdr:cxnSp macro="">
      <xdr:nvCxnSpPr>
        <xdr:cNvPr id="260" name="直線コネクタ 259"/>
        <xdr:cNvCxnSpPr/>
      </xdr:nvCxnSpPr>
      <xdr:spPr>
        <a:xfrm flipV="1">
          <a:off x="13004800" y="93853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70" name="楕円 269"/>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71"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74" name="楕円 273"/>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5" name="テキスト ボックス 274"/>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6" name="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8" name="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年度の下水道事業会計の法適化により、上昇している。また、平成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年度の下水道事業会計への繰入基準の見直しにより、類似団体を上回っている。各種団体等への補助金については、必要性・効果を検証し、可能な限り終期を設定していく方針である。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10414</xdr:rowOff>
    </xdr:to>
    <xdr:cxnSp macro="">
      <xdr:nvCxnSpPr>
        <xdr:cNvPr id="309" name="直線コネクタ 308"/>
        <xdr:cNvCxnSpPr/>
      </xdr:nvCxnSpPr>
      <xdr:spPr>
        <a:xfrm flipV="1">
          <a:off x="15671800" y="6340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10414</xdr:rowOff>
    </xdr:to>
    <xdr:cxnSp macro="">
      <xdr:nvCxnSpPr>
        <xdr:cNvPr id="312" name="直線コネクタ 311"/>
        <xdr:cNvCxnSpPr/>
      </xdr:nvCxnSpPr>
      <xdr:spPr>
        <a:xfrm>
          <a:off x="14782800" y="62626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94996</xdr:rowOff>
    </xdr:to>
    <xdr:cxnSp macro="">
      <xdr:nvCxnSpPr>
        <xdr:cNvPr id="315" name="直線コネクタ 314"/>
        <xdr:cNvCxnSpPr/>
      </xdr:nvCxnSpPr>
      <xdr:spPr>
        <a:xfrm flipV="1">
          <a:off x="13893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94996</xdr:rowOff>
    </xdr:to>
    <xdr:cxnSp macro="">
      <xdr:nvCxnSpPr>
        <xdr:cNvPr id="318" name="直線コネクタ 317"/>
        <xdr:cNvCxnSpPr/>
      </xdr:nvCxnSpPr>
      <xdr:spPr>
        <a:xfrm>
          <a:off x="13004800" y="6148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9"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0" name="楕円 329"/>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1" name="テキスト ボックス 33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2" name="楕円 331"/>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3" name="テキスト ボックス 332"/>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4" name="楕円 333"/>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5" name="テキスト ボックス 334"/>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6" name="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年度の合併から新市基盤整備のための事業により、歳出における公債費は増加しており、類似団体内でも高い水準にある。公債費のピークは平成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年度となると見込まれるが、交付税措置のある有利な起債の活用により、実質的な負担は抑制しており、今後も「選択と集中」により優先順位を明確にして事業を実施する。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146050</xdr:rowOff>
    </xdr:to>
    <xdr:cxnSp macro="">
      <xdr:nvCxnSpPr>
        <xdr:cNvPr id="370" name="直線コネクタ 369"/>
        <xdr:cNvCxnSpPr/>
      </xdr:nvCxnSpPr>
      <xdr:spPr>
        <a:xfrm>
          <a:off x="3987800" y="1368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79</xdr:row>
      <xdr:rowOff>138430</xdr:rowOff>
    </xdr:to>
    <xdr:cxnSp macro="">
      <xdr:nvCxnSpPr>
        <xdr:cNvPr id="373" name="直線コネクタ 372"/>
        <xdr:cNvCxnSpPr/>
      </xdr:nvCxnSpPr>
      <xdr:spPr>
        <a:xfrm>
          <a:off x="3098800" y="13492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119380</xdr:rowOff>
    </xdr:to>
    <xdr:cxnSp macro="">
      <xdr:nvCxnSpPr>
        <xdr:cNvPr id="376" name="直線コネクタ 375"/>
        <xdr:cNvCxnSpPr/>
      </xdr:nvCxnSpPr>
      <xdr:spPr>
        <a:xfrm>
          <a:off x="2209800" y="1342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81280</xdr:rowOff>
    </xdr:to>
    <xdr:cxnSp macro="">
      <xdr:nvCxnSpPr>
        <xdr:cNvPr id="379" name="直線コネクタ 378"/>
        <xdr:cNvCxnSpPr/>
      </xdr:nvCxnSpPr>
      <xdr:spPr>
        <a:xfrm flipV="1">
          <a:off x="1320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95250</xdr:rowOff>
    </xdr:from>
    <xdr:to>
      <xdr:col>24</xdr:col>
      <xdr:colOff>76200</xdr:colOff>
      <xdr:row>80</xdr:row>
      <xdr:rowOff>25400</xdr:rowOff>
    </xdr:to>
    <xdr:sp macro="" textlink="">
      <xdr:nvSpPr>
        <xdr:cNvPr id="389" name="楕円 388"/>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3827</xdr:rowOff>
    </xdr:from>
    <xdr:ext cx="762000" cy="259045"/>
    <xdr:sp macro="" textlink="">
      <xdr:nvSpPr>
        <xdr:cNvPr id="390" name="公債費該当値テキスト"/>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1" name="楕円 390"/>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2" name="テキスト ボックス 391"/>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3" name="楕円 392"/>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4" name="テキスト ボックス 393"/>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5" name="楕円 394"/>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6" name="テキスト ボックス 39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7" name="楕円 396"/>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8" name="テキスト ボックス 397"/>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近年は主に人件費と物件費の減少により、下降傾向であったが、平成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人件費、物件費ともに増加に転じ、補助費も大幅に増加したことから、増加傾向にある。一方、類似団体と比較すると、ほかのコストは低い水準にあることから、今後も行政コストを抑制しながら住民サービスの充実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113284</xdr:rowOff>
    </xdr:from>
    <xdr:to>
      <xdr:col>82</xdr:col>
      <xdr:colOff>107950</xdr:colOff>
      <xdr:row>74</xdr:row>
      <xdr:rowOff>131572</xdr:rowOff>
    </xdr:to>
    <xdr:cxnSp macro="">
      <xdr:nvCxnSpPr>
        <xdr:cNvPr id="429" name="直線コネクタ 428"/>
        <xdr:cNvCxnSpPr/>
      </xdr:nvCxnSpPr>
      <xdr:spPr>
        <a:xfrm>
          <a:off x="15671800" y="128005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74</xdr:row>
      <xdr:rowOff>113284</xdr:rowOff>
    </xdr:to>
    <xdr:cxnSp macro="">
      <xdr:nvCxnSpPr>
        <xdr:cNvPr id="432" name="直線コネクタ 431"/>
        <xdr:cNvCxnSpPr/>
      </xdr:nvCxnSpPr>
      <xdr:spPr>
        <a:xfrm>
          <a:off x="14782800" y="1258570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69850</xdr:rowOff>
    </xdr:from>
    <xdr:to>
      <xdr:col>73</xdr:col>
      <xdr:colOff>180975</xdr:colOff>
      <xdr:row>73</xdr:row>
      <xdr:rowOff>161290</xdr:rowOff>
    </xdr:to>
    <xdr:cxnSp macro="">
      <xdr:nvCxnSpPr>
        <xdr:cNvPr id="435" name="直線コネクタ 434"/>
        <xdr:cNvCxnSpPr/>
      </xdr:nvCxnSpPr>
      <xdr:spPr>
        <a:xfrm flipV="1">
          <a:off x="13893800" y="12585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58420</xdr:rowOff>
    </xdr:to>
    <xdr:cxnSp macro="">
      <xdr:nvCxnSpPr>
        <xdr:cNvPr id="438" name="直線コネクタ 437"/>
        <xdr:cNvCxnSpPr/>
      </xdr:nvCxnSpPr>
      <xdr:spPr>
        <a:xfrm flipV="1">
          <a:off x="13004800" y="12677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80772</xdr:rowOff>
    </xdr:from>
    <xdr:to>
      <xdr:col>82</xdr:col>
      <xdr:colOff>158750</xdr:colOff>
      <xdr:row>75</xdr:row>
      <xdr:rowOff>10922</xdr:rowOff>
    </xdr:to>
    <xdr:sp macro="" textlink="">
      <xdr:nvSpPr>
        <xdr:cNvPr id="448" name="楕円 447"/>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160799</xdr:rowOff>
    </xdr:from>
    <xdr:ext cx="762000" cy="259045"/>
    <xdr:sp macro="" textlink="">
      <xdr:nvSpPr>
        <xdr:cNvPr id="449" name="公債費以外該当値テキスト"/>
        <xdr:cNvSpPr txBox="1"/>
      </xdr:nvSpPr>
      <xdr:spPr>
        <a:xfrm>
          <a:off x="16598900" y="126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62484</xdr:rowOff>
    </xdr:from>
    <xdr:to>
      <xdr:col>78</xdr:col>
      <xdr:colOff>120650</xdr:colOff>
      <xdr:row>74</xdr:row>
      <xdr:rowOff>164084</xdr:rowOff>
    </xdr:to>
    <xdr:sp macro="" textlink="">
      <xdr:nvSpPr>
        <xdr:cNvPr id="450" name="楕円 449"/>
        <xdr:cNvSpPr/>
      </xdr:nvSpPr>
      <xdr:spPr>
        <a:xfrm>
          <a:off x="15621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2811</xdr:rowOff>
    </xdr:from>
    <xdr:ext cx="736600" cy="259045"/>
    <xdr:sp macro="" textlink="">
      <xdr:nvSpPr>
        <xdr:cNvPr id="451" name="テキスト ボックス 450"/>
        <xdr:cNvSpPr txBox="1"/>
      </xdr:nvSpPr>
      <xdr:spPr>
        <a:xfrm>
          <a:off x="15290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19050</xdr:rowOff>
    </xdr:from>
    <xdr:to>
      <xdr:col>74</xdr:col>
      <xdr:colOff>31750</xdr:colOff>
      <xdr:row>73</xdr:row>
      <xdr:rowOff>120650</xdr:rowOff>
    </xdr:to>
    <xdr:sp macro="" textlink="">
      <xdr:nvSpPr>
        <xdr:cNvPr id="452" name="楕円 451"/>
        <xdr:cNvSpPr/>
      </xdr:nvSpPr>
      <xdr:spPr>
        <a:xfrm>
          <a:off x="14732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130827</xdr:rowOff>
    </xdr:from>
    <xdr:ext cx="762000" cy="259045"/>
    <xdr:sp macro="" textlink="">
      <xdr:nvSpPr>
        <xdr:cNvPr id="453" name="テキスト ボックス 452"/>
        <xdr:cNvSpPr txBox="1"/>
      </xdr:nvSpPr>
      <xdr:spPr>
        <a:xfrm>
          <a:off x="14401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54" name="楕円 453"/>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55" name="テキスト ボックス 454"/>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6" name="楕円 455"/>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7" name="テキスト ボックス 456"/>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91510</xdr:rowOff>
    </xdr:from>
    <xdr:to>
      <xdr:col>29</xdr:col>
      <xdr:colOff>127000</xdr:colOff>
      <xdr:row>16</xdr:row>
      <xdr:rowOff>127381</xdr:rowOff>
    </xdr:to>
    <xdr:cxnSp macro="">
      <xdr:nvCxnSpPr>
        <xdr:cNvPr id="50" name="直線コネクタ 49"/>
        <xdr:cNvCxnSpPr/>
      </xdr:nvCxnSpPr>
      <xdr:spPr bwMode="auto">
        <a:xfrm flipV="1">
          <a:off x="5003800" y="2882335"/>
          <a:ext cx="647700" cy="3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98139</xdr:rowOff>
    </xdr:from>
    <xdr:to>
      <xdr:col>26</xdr:col>
      <xdr:colOff>50800</xdr:colOff>
      <xdr:row>16</xdr:row>
      <xdr:rowOff>127381</xdr:rowOff>
    </xdr:to>
    <xdr:cxnSp macro="">
      <xdr:nvCxnSpPr>
        <xdr:cNvPr id="53" name="直線コネクタ 52"/>
        <xdr:cNvCxnSpPr/>
      </xdr:nvCxnSpPr>
      <xdr:spPr bwMode="auto">
        <a:xfrm>
          <a:off x="4305300" y="2888964"/>
          <a:ext cx="698500" cy="29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78975</xdr:rowOff>
    </xdr:from>
    <xdr:to>
      <xdr:col>22</xdr:col>
      <xdr:colOff>114300</xdr:colOff>
      <xdr:row>16</xdr:row>
      <xdr:rowOff>98139</xdr:rowOff>
    </xdr:to>
    <xdr:cxnSp macro="">
      <xdr:nvCxnSpPr>
        <xdr:cNvPr id="56" name="直線コネクタ 55"/>
        <xdr:cNvCxnSpPr/>
      </xdr:nvCxnSpPr>
      <xdr:spPr bwMode="auto">
        <a:xfrm>
          <a:off x="3606800" y="2869800"/>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53619</xdr:rowOff>
    </xdr:from>
    <xdr:to>
      <xdr:col>18</xdr:col>
      <xdr:colOff>177800</xdr:colOff>
      <xdr:row>16</xdr:row>
      <xdr:rowOff>78975</xdr:rowOff>
    </xdr:to>
    <xdr:cxnSp macro="">
      <xdr:nvCxnSpPr>
        <xdr:cNvPr id="59" name="直線コネクタ 58"/>
        <xdr:cNvCxnSpPr/>
      </xdr:nvCxnSpPr>
      <xdr:spPr bwMode="auto">
        <a:xfrm>
          <a:off x="2908300" y="2844444"/>
          <a:ext cx="698500" cy="2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40710</xdr:rowOff>
    </xdr:from>
    <xdr:to>
      <xdr:col>29</xdr:col>
      <xdr:colOff>177800</xdr:colOff>
      <xdr:row>16</xdr:row>
      <xdr:rowOff>142310</xdr:rowOff>
    </xdr:to>
    <xdr:sp macro="" textlink="">
      <xdr:nvSpPr>
        <xdr:cNvPr id="69" name="楕円 68"/>
        <xdr:cNvSpPr/>
      </xdr:nvSpPr>
      <xdr:spPr bwMode="auto">
        <a:xfrm>
          <a:off x="5600700" y="283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12787</xdr:rowOff>
    </xdr:from>
    <xdr:ext cx="762000" cy="259045"/>
    <xdr:sp macro="" textlink="">
      <xdr:nvSpPr>
        <xdr:cNvPr id="70" name="人口1人当たり決算額の推移該当値テキスト130"/>
        <xdr:cNvSpPr txBox="1"/>
      </xdr:nvSpPr>
      <xdr:spPr>
        <a:xfrm>
          <a:off x="5740400" y="280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76581</xdr:rowOff>
    </xdr:from>
    <xdr:to>
      <xdr:col>26</xdr:col>
      <xdr:colOff>101600</xdr:colOff>
      <xdr:row>17</xdr:row>
      <xdr:rowOff>6731</xdr:rowOff>
    </xdr:to>
    <xdr:sp macro="" textlink="">
      <xdr:nvSpPr>
        <xdr:cNvPr id="71" name="楕円 70"/>
        <xdr:cNvSpPr/>
      </xdr:nvSpPr>
      <xdr:spPr bwMode="auto">
        <a:xfrm>
          <a:off x="4953000" y="286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162958</xdr:rowOff>
    </xdr:from>
    <xdr:ext cx="736600" cy="259045"/>
    <xdr:sp macro="" textlink="">
      <xdr:nvSpPr>
        <xdr:cNvPr id="72" name="テキスト ボックス 71"/>
        <xdr:cNvSpPr txBox="1"/>
      </xdr:nvSpPr>
      <xdr:spPr>
        <a:xfrm>
          <a:off x="4622800" y="295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47339</xdr:rowOff>
    </xdr:from>
    <xdr:to>
      <xdr:col>22</xdr:col>
      <xdr:colOff>165100</xdr:colOff>
      <xdr:row>16</xdr:row>
      <xdr:rowOff>148939</xdr:rowOff>
    </xdr:to>
    <xdr:sp macro="" textlink="">
      <xdr:nvSpPr>
        <xdr:cNvPr id="73" name="楕円 72"/>
        <xdr:cNvSpPr/>
      </xdr:nvSpPr>
      <xdr:spPr bwMode="auto">
        <a:xfrm>
          <a:off x="4254500" y="28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133716</xdr:rowOff>
    </xdr:from>
    <xdr:ext cx="762000" cy="259045"/>
    <xdr:sp macro="" textlink="">
      <xdr:nvSpPr>
        <xdr:cNvPr id="74" name="テキスト ボックス 73"/>
        <xdr:cNvSpPr txBox="1"/>
      </xdr:nvSpPr>
      <xdr:spPr>
        <a:xfrm>
          <a:off x="3924300" y="292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28175</xdr:rowOff>
    </xdr:from>
    <xdr:to>
      <xdr:col>19</xdr:col>
      <xdr:colOff>38100</xdr:colOff>
      <xdr:row>16</xdr:row>
      <xdr:rowOff>129775</xdr:rowOff>
    </xdr:to>
    <xdr:sp macro="" textlink="">
      <xdr:nvSpPr>
        <xdr:cNvPr id="75" name="楕円 74"/>
        <xdr:cNvSpPr/>
      </xdr:nvSpPr>
      <xdr:spPr bwMode="auto">
        <a:xfrm>
          <a:off x="3556000" y="281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114552</xdr:rowOff>
    </xdr:from>
    <xdr:ext cx="762000" cy="259045"/>
    <xdr:sp macro="" textlink="">
      <xdr:nvSpPr>
        <xdr:cNvPr id="76" name="テキスト ボックス 75"/>
        <xdr:cNvSpPr txBox="1"/>
      </xdr:nvSpPr>
      <xdr:spPr>
        <a:xfrm>
          <a:off x="3225800" y="29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2819</xdr:rowOff>
    </xdr:from>
    <xdr:to>
      <xdr:col>15</xdr:col>
      <xdr:colOff>101600</xdr:colOff>
      <xdr:row>16</xdr:row>
      <xdr:rowOff>104419</xdr:rowOff>
    </xdr:to>
    <xdr:sp macro="" textlink="">
      <xdr:nvSpPr>
        <xdr:cNvPr id="77" name="楕円 76"/>
        <xdr:cNvSpPr/>
      </xdr:nvSpPr>
      <xdr:spPr bwMode="auto">
        <a:xfrm>
          <a:off x="2857500" y="279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89196</xdr:rowOff>
    </xdr:from>
    <xdr:ext cx="762000" cy="259045"/>
    <xdr:sp macro="" textlink="">
      <xdr:nvSpPr>
        <xdr:cNvPr id="78" name="テキスト ボックス 77"/>
        <xdr:cNvSpPr txBox="1"/>
      </xdr:nvSpPr>
      <xdr:spPr>
        <a:xfrm>
          <a:off x="2527300" y="288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294336</xdr:rowOff>
    </xdr:from>
    <xdr:to>
      <xdr:col>29</xdr:col>
      <xdr:colOff>127000</xdr:colOff>
      <xdr:row>35</xdr:row>
      <xdr:rowOff>309628</xdr:rowOff>
    </xdr:to>
    <xdr:cxnSp macro="">
      <xdr:nvCxnSpPr>
        <xdr:cNvPr id="110" name="直線コネクタ 109"/>
        <xdr:cNvCxnSpPr/>
      </xdr:nvCxnSpPr>
      <xdr:spPr bwMode="auto">
        <a:xfrm flipV="1">
          <a:off x="5003800" y="6904686"/>
          <a:ext cx="647700" cy="15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309628</xdr:rowOff>
    </xdr:from>
    <xdr:to>
      <xdr:col>26</xdr:col>
      <xdr:colOff>50800</xdr:colOff>
      <xdr:row>36</xdr:row>
      <xdr:rowOff>25456</xdr:rowOff>
    </xdr:to>
    <xdr:cxnSp macro="">
      <xdr:nvCxnSpPr>
        <xdr:cNvPr id="113" name="直線コネクタ 112"/>
        <xdr:cNvCxnSpPr/>
      </xdr:nvCxnSpPr>
      <xdr:spPr bwMode="auto">
        <a:xfrm flipV="1">
          <a:off x="4305300" y="6919978"/>
          <a:ext cx="698500" cy="5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25456</xdr:rowOff>
    </xdr:from>
    <xdr:to>
      <xdr:col>22</xdr:col>
      <xdr:colOff>114300</xdr:colOff>
      <xdr:row>36</xdr:row>
      <xdr:rowOff>55471</xdr:rowOff>
    </xdr:to>
    <xdr:cxnSp macro="">
      <xdr:nvCxnSpPr>
        <xdr:cNvPr id="116" name="直線コネクタ 115"/>
        <xdr:cNvCxnSpPr/>
      </xdr:nvCxnSpPr>
      <xdr:spPr bwMode="auto">
        <a:xfrm flipV="1">
          <a:off x="3606800" y="6978706"/>
          <a:ext cx="698500" cy="3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9203</xdr:rowOff>
    </xdr:from>
    <xdr:to>
      <xdr:col>18</xdr:col>
      <xdr:colOff>177800</xdr:colOff>
      <xdr:row>36</xdr:row>
      <xdr:rowOff>55471</xdr:rowOff>
    </xdr:to>
    <xdr:cxnSp macro="">
      <xdr:nvCxnSpPr>
        <xdr:cNvPr id="119" name="直線コネクタ 118"/>
        <xdr:cNvCxnSpPr/>
      </xdr:nvCxnSpPr>
      <xdr:spPr bwMode="auto">
        <a:xfrm>
          <a:off x="2908300" y="6962453"/>
          <a:ext cx="698500" cy="4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243536</xdr:rowOff>
    </xdr:from>
    <xdr:to>
      <xdr:col>29</xdr:col>
      <xdr:colOff>177800</xdr:colOff>
      <xdr:row>36</xdr:row>
      <xdr:rowOff>2236</xdr:rowOff>
    </xdr:to>
    <xdr:sp macro="" textlink="">
      <xdr:nvSpPr>
        <xdr:cNvPr id="129" name="楕円 128"/>
        <xdr:cNvSpPr/>
      </xdr:nvSpPr>
      <xdr:spPr bwMode="auto">
        <a:xfrm>
          <a:off x="5600700" y="685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88613</xdr:rowOff>
    </xdr:from>
    <xdr:ext cx="762000" cy="259045"/>
    <xdr:sp macro="" textlink="">
      <xdr:nvSpPr>
        <xdr:cNvPr id="130" name="人口1人当たり決算額の推移該当値テキスト445"/>
        <xdr:cNvSpPr txBox="1"/>
      </xdr:nvSpPr>
      <xdr:spPr>
        <a:xfrm>
          <a:off x="5740400" y="6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258828</xdr:rowOff>
    </xdr:from>
    <xdr:to>
      <xdr:col>26</xdr:col>
      <xdr:colOff>101600</xdr:colOff>
      <xdr:row>36</xdr:row>
      <xdr:rowOff>17528</xdr:rowOff>
    </xdr:to>
    <xdr:sp macro="" textlink="">
      <xdr:nvSpPr>
        <xdr:cNvPr id="131" name="楕円 130"/>
        <xdr:cNvSpPr/>
      </xdr:nvSpPr>
      <xdr:spPr bwMode="auto">
        <a:xfrm>
          <a:off x="4953000" y="686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27705</xdr:rowOff>
    </xdr:from>
    <xdr:ext cx="736600" cy="259045"/>
    <xdr:sp macro="" textlink="">
      <xdr:nvSpPr>
        <xdr:cNvPr id="132" name="テキスト ボックス 131"/>
        <xdr:cNvSpPr txBox="1"/>
      </xdr:nvSpPr>
      <xdr:spPr>
        <a:xfrm>
          <a:off x="4622800" y="663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317556</xdr:rowOff>
    </xdr:from>
    <xdr:to>
      <xdr:col>22</xdr:col>
      <xdr:colOff>165100</xdr:colOff>
      <xdr:row>36</xdr:row>
      <xdr:rowOff>76256</xdr:rowOff>
    </xdr:to>
    <xdr:sp macro="" textlink="">
      <xdr:nvSpPr>
        <xdr:cNvPr id="133" name="楕円 132"/>
        <xdr:cNvSpPr/>
      </xdr:nvSpPr>
      <xdr:spPr bwMode="auto">
        <a:xfrm>
          <a:off x="4254500" y="692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61033</xdr:rowOff>
    </xdr:from>
    <xdr:ext cx="762000" cy="259045"/>
    <xdr:sp macro="" textlink="">
      <xdr:nvSpPr>
        <xdr:cNvPr id="134" name="テキスト ボックス 133"/>
        <xdr:cNvSpPr txBox="1"/>
      </xdr:nvSpPr>
      <xdr:spPr>
        <a:xfrm>
          <a:off x="3924300" y="701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4671</xdr:rowOff>
    </xdr:from>
    <xdr:to>
      <xdr:col>19</xdr:col>
      <xdr:colOff>38100</xdr:colOff>
      <xdr:row>36</xdr:row>
      <xdr:rowOff>106271</xdr:rowOff>
    </xdr:to>
    <xdr:sp macro="" textlink="">
      <xdr:nvSpPr>
        <xdr:cNvPr id="135" name="楕円 134"/>
        <xdr:cNvSpPr/>
      </xdr:nvSpPr>
      <xdr:spPr bwMode="auto">
        <a:xfrm>
          <a:off x="3556000" y="695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91048</xdr:rowOff>
    </xdr:from>
    <xdr:ext cx="762000" cy="259045"/>
    <xdr:sp macro="" textlink="">
      <xdr:nvSpPr>
        <xdr:cNvPr id="136" name="テキスト ボックス 135"/>
        <xdr:cNvSpPr txBox="1"/>
      </xdr:nvSpPr>
      <xdr:spPr>
        <a:xfrm>
          <a:off x="3225800" y="704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301303</xdr:rowOff>
    </xdr:from>
    <xdr:to>
      <xdr:col>15</xdr:col>
      <xdr:colOff>101600</xdr:colOff>
      <xdr:row>36</xdr:row>
      <xdr:rowOff>60003</xdr:rowOff>
    </xdr:to>
    <xdr:sp macro="" textlink="">
      <xdr:nvSpPr>
        <xdr:cNvPr id="137" name="楕円 136"/>
        <xdr:cNvSpPr/>
      </xdr:nvSpPr>
      <xdr:spPr bwMode="auto">
        <a:xfrm>
          <a:off x="2857500" y="691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44780</xdr:rowOff>
    </xdr:from>
    <xdr:ext cx="762000" cy="259045"/>
    <xdr:sp macro="" textlink="">
      <xdr:nvSpPr>
        <xdr:cNvPr id="138" name="テキスト ボックス 137"/>
        <xdr:cNvSpPr txBox="1"/>
      </xdr:nvSpPr>
      <xdr:spPr>
        <a:xfrm>
          <a:off x="2527300" y="699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35,184
34,894
64.44
16,107,914
15,780,615
317,152
10,407,057
24,991,277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13837</xdr:rowOff>
    </xdr:from>
    <xdr:to>
      <xdr:col>24</xdr:col>
      <xdr:colOff>63500</xdr:colOff>
      <xdr:row>36</xdr:row>
      <xdr:rowOff>31972</xdr:rowOff>
    </xdr:to>
    <xdr:cxnSp macro="">
      <xdr:nvCxnSpPr>
        <xdr:cNvPr id="61" name="直線コネクタ 60"/>
        <xdr:cNvCxnSpPr/>
      </xdr:nvCxnSpPr>
      <xdr:spPr>
        <a:xfrm flipV="1">
          <a:off x="3797300" y="6186037"/>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31972</xdr:rowOff>
    </xdr:from>
    <xdr:to>
      <xdr:col>19</xdr:col>
      <xdr:colOff>177800</xdr:colOff>
      <xdr:row>36</xdr:row>
      <xdr:rowOff>49003</xdr:rowOff>
    </xdr:to>
    <xdr:cxnSp macro="">
      <xdr:nvCxnSpPr>
        <xdr:cNvPr id="64" name="直線コネクタ 63"/>
        <xdr:cNvCxnSpPr/>
      </xdr:nvCxnSpPr>
      <xdr:spPr>
        <a:xfrm flipV="1">
          <a:off x="2908300" y="6204172"/>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30829</xdr:rowOff>
    </xdr:from>
    <xdr:to>
      <xdr:col>15</xdr:col>
      <xdr:colOff>50800</xdr:colOff>
      <xdr:row>36</xdr:row>
      <xdr:rowOff>49003</xdr:rowOff>
    </xdr:to>
    <xdr:cxnSp macro="">
      <xdr:nvCxnSpPr>
        <xdr:cNvPr id="67" name="直線コネクタ 66"/>
        <xdr:cNvCxnSpPr/>
      </xdr:nvCxnSpPr>
      <xdr:spPr>
        <a:xfrm>
          <a:off x="2019300" y="620302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89256</xdr:rowOff>
    </xdr:from>
    <xdr:to>
      <xdr:col>10</xdr:col>
      <xdr:colOff>114300</xdr:colOff>
      <xdr:row>36</xdr:row>
      <xdr:rowOff>30829</xdr:rowOff>
    </xdr:to>
    <xdr:cxnSp macro="">
      <xdr:nvCxnSpPr>
        <xdr:cNvPr id="70" name="直線コネクタ 69"/>
        <xdr:cNvCxnSpPr/>
      </xdr:nvCxnSpPr>
      <xdr:spPr>
        <a:xfrm>
          <a:off x="1130300" y="6090006"/>
          <a:ext cx="889000" cy="1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134487</xdr:rowOff>
    </xdr:from>
    <xdr:to>
      <xdr:col>24</xdr:col>
      <xdr:colOff>114300</xdr:colOff>
      <xdr:row>36</xdr:row>
      <xdr:rowOff>64637</xdr:rowOff>
    </xdr:to>
    <xdr:sp macro="" textlink="">
      <xdr:nvSpPr>
        <xdr:cNvPr id="80" name="楕円 79"/>
        <xdr:cNvSpPr/>
      </xdr:nvSpPr>
      <xdr:spPr>
        <a:xfrm>
          <a:off x="4584700" y="61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112914</xdr:rowOff>
    </xdr:from>
    <xdr:ext cx="534377" cy="259045"/>
    <xdr:sp macro="" textlink="">
      <xdr:nvSpPr>
        <xdr:cNvPr id="81" name="人件費該当値テキスト"/>
        <xdr:cNvSpPr txBox="1"/>
      </xdr:nvSpPr>
      <xdr:spPr>
        <a:xfrm>
          <a:off x="4686300" y="61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152622</xdr:rowOff>
    </xdr:from>
    <xdr:to>
      <xdr:col>20</xdr:col>
      <xdr:colOff>38100</xdr:colOff>
      <xdr:row>36</xdr:row>
      <xdr:rowOff>82772</xdr:rowOff>
    </xdr:to>
    <xdr:sp macro="" textlink="">
      <xdr:nvSpPr>
        <xdr:cNvPr id="82" name="楕円 81"/>
        <xdr:cNvSpPr/>
      </xdr:nvSpPr>
      <xdr:spPr>
        <a:xfrm>
          <a:off x="3746500" y="61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73899</xdr:rowOff>
    </xdr:from>
    <xdr:ext cx="534377" cy="259045"/>
    <xdr:sp macro="" textlink="">
      <xdr:nvSpPr>
        <xdr:cNvPr id="83" name="テキスト ボックス 82"/>
        <xdr:cNvSpPr txBox="1"/>
      </xdr:nvSpPr>
      <xdr:spPr>
        <a:xfrm>
          <a:off x="3530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169653</xdr:rowOff>
    </xdr:from>
    <xdr:to>
      <xdr:col>15</xdr:col>
      <xdr:colOff>101600</xdr:colOff>
      <xdr:row>36</xdr:row>
      <xdr:rowOff>99803</xdr:rowOff>
    </xdr:to>
    <xdr:sp macro="" textlink="">
      <xdr:nvSpPr>
        <xdr:cNvPr id="84" name="楕円 83"/>
        <xdr:cNvSpPr/>
      </xdr:nvSpPr>
      <xdr:spPr>
        <a:xfrm>
          <a:off x="2857500" y="61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90930</xdr:rowOff>
    </xdr:from>
    <xdr:ext cx="534377" cy="259045"/>
    <xdr:sp macro="" textlink="">
      <xdr:nvSpPr>
        <xdr:cNvPr id="85" name="テキスト ボックス 84"/>
        <xdr:cNvSpPr txBox="1"/>
      </xdr:nvSpPr>
      <xdr:spPr>
        <a:xfrm>
          <a:off x="2641111" y="62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151479</xdr:rowOff>
    </xdr:from>
    <xdr:to>
      <xdr:col>10</xdr:col>
      <xdr:colOff>165100</xdr:colOff>
      <xdr:row>36</xdr:row>
      <xdr:rowOff>81629</xdr:rowOff>
    </xdr:to>
    <xdr:sp macro="" textlink="">
      <xdr:nvSpPr>
        <xdr:cNvPr id="86" name="楕円 85"/>
        <xdr:cNvSpPr/>
      </xdr:nvSpPr>
      <xdr:spPr>
        <a:xfrm>
          <a:off x="1968500" y="61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72756</xdr:rowOff>
    </xdr:from>
    <xdr:ext cx="534377" cy="259045"/>
    <xdr:sp macro="" textlink="">
      <xdr:nvSpPr>
        <xdr:cNvPr id="87" name="テキスト ボックス 86"/>
        <xdr:cNvSpPr txBox="1"/>
      </xdr:nvSpPr>
      <xdr:spPr>
        <a:xfrm>
          <a:off x="1752111" y="62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38456</xdr:rowOff>
    </xdr:from>
    <xdr:to>
      <xdr:col>6</xdr:col>
      <xdr:colOff>38100</xdr:colOff>
      <xdr:row>35</xdr:row>
      <xdr:rowOff>140056</xdr:rowOff>
    </xdr:to>
    <xdr:sp macro="" textlink="">
      <xdr:nvSpPr>
        <xdr:cNvPr id="88" name="楕円 87"/>
        <xdr:cNvSpPr/>
      </xdr:nvSpPr>
      <xdr:spPr>
        <a:xfrm>
          <a:off x="1079500" y="60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131183</xdr:rowOff>
    </xdr:from>
    <xdr:ext cx="534377" cy="259045"/>
    <xdr:sp macro="" textlink="">
      <xdr:nvSpPr>
        <xdr:cNvPr id="89" name="テキスト ボックス 88"/>
        <xdr:cNvSpPr txBox="1"/>
      </xdr:nvSpPr>
      <xdr:spPr>
        <a:xfrm>
          <a:off x="863111" y="61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110748</xdr:rowOff>
    </xdr:from>
    <xdr:to>
      <xdr:col>24</xdr:col>
      <xdr:colOff>63500</xdr:colOff>
      <xdr:row>57</xdr:row>
      <xdr:rowOff>122745</xdr:rowOff>
    </xdr:to>
    <xdr:cxnSp macro="">
      <xdr:nvCxnSpPr>
        <xdr:cNvPr id="118" name="直線コネクタ 117"/>
        <xdr:cNvCxnSpPr/>
      </xdr:nvCxnSpPr>
      <xdr:spPr>
        <a:xfrm>
          <a:off x="3797300" y="9883398"/>
          <a:ext cx="8382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110748</xdr:rowOff>
    </xdr:from>
    <xdr:to>
      <xdr:col>19</xdr:col>
      <xdr:colOff>177800</xdr:colOff>
      <xdr:row>57</xdr:row>
      <xdr:rowOff>138119</xdr:rowOff>
    </xdr:to>
    <xdr:cxnSp macro="">
      <xdr:nvCxnSpPr>
        <xdr:cNvPr id="121" name="直線コネクタ 120"/>
        <xdr:cNvCxnSpPr/>
      </xdr:nvCxnSpPr>
      <xdr:spPr>
        <a:xfrm flipV="1">
          <a:off x="2908300" y="9883398"/>
          <a:ext cx="8890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138119</xdr:rowOff>
    </xdr:from>
    <xdr:to>
      <xdr:col>15</xdr:col>
      <xdr:colOff>50800</xdr:colOff>
      <xdr:row>57</xdr:row>
      <xdr:rowOff>146611</xdr:rowOff>
    </xdr:to>
    <xdr:cxnSp macro="">
      <xdr:nvCxnSpPr>
        <xdr:cNvPr id="124" name="直線コネクタ 123"/>
        <xdr:cNvCxnSpPr/>
      </xdr:nvCxnSpPr>
      <xdr:spPr>
        <a:xfrm flipV="1">
          <a:off x="2019300" y="9910769"/>
          <a:ext cx="8890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140134</xdr:rowOff>
    </xdr:from>
    <xdr:to>
      <xdr:col>10</xdr:col>
      <xdr:colOff>114300</xdr:colOff>
      <xdr:row>57</xdr:row>
      <xdr:rowOff>146611</xdr:rowOff>
    </xdr:to>
    <xdr:cxnSp macro="">
      <xdr:nvCxnSpPr>
        <xdr:cNvPr id="127" name="直線コネクタ 126"/>
        <xdr:cNvCxnSpPr/>
      </xdr:nvCxnSpPr>
      <xdr:spPr>
        <a:xfrm>
          <a:off x="1130300" y="991278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71945</xdr:rowOff>
    </xdr:from>
    <xdr:to>
      <xdr:col>24</xdr:col>
      <xdr:colOff>114300</xdr:colOff>
      <xdr:row>58</xdr:row>
      <xdr:rowOff>2095</xdr:rowOff>
    </xdr:to>
    <xdr:sp macro="" textlink="">
      <xdr:nvSpPr>
        <xdr:cNvPr id="137" name="楕円 136"/>
        <xdr:cNvSpPr/>
      </xdr:nvSpPr>
      <xdr:spPr>
        <a:xfrm>
          <a:off x="45847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59948</xdr:rowOff>
    </xdr:from>
    <xdr:to>
      <xdr:col>20</xdr:col>
      <xdr:colOff>38100</xdr:colOff>
      <xdr:row>57</xdr:row>
      <xdr:rowOff>161548</xdr:rowOff>
    </xdr:to>
    <xdr:sp macro="" textlink="">
      <xdr:nvSpPr>
        <xdr:cNvPr id="139" name="楕円 138"/>
        <xdr:cNvSpPr/>
      </xdr:nvSpPr>
      <xdr:spPr>
        <a:xfrm>
          <a:off x="3746500" y="98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6625</xdr:rowOff>
    </xdr:from>
    <xdr:ext cx="534377" cy="259045"/>
    <xdr:sp macro="" textlink="">
      <xdr:nvSpPr>
        <xdr:cNvPr id="140" name="テキスト ボックス 139"/>
        <xdr:cNvSpPr txBox="1"/>
      </xdr:nvSpPr>
      <xdr:spPr>
        <a:xfrm>
          <a:off x="3530111" y="96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87319</xdr:rowOff>
    </xdr:from>
    <xdr:to>
      <xdr:col>15</xdr:col>
      <xdr:colOff>101600</xdr:colOff>
      <xdr:row>58</xdr:row>
      <xdr:rowOff>17469</xdr:rowOff>
    </xdr:to>
    <xdr:sp macro="" textlink="">
      <xdr:nvSpPr>
        <xdr:cNvPr id="141" name="楕円 140"/>
        <xdr:cNvSpPr/>
      </xdr:nvSpPr>
      <xdr:spPr>
        <a:xfrm>
          <a:off x="2857500" y="98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8596</xdr:rowOff>
    </xdr:from>
    <xdr:ext cx="534377" cy="259045"/>
    <xdr:sp macro="" textlink="">
      <xdr:nvSpPr>
        <xdr:cNvPr id="142" name="テキスト ボックス 141"/>
        <xdr:cNvSpPr txBox="1"/>
      </xdr:nvSpPr>
      <xdr:spPr>
        <a:xfrm>
          <a:off x="2641111" y="99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95811</xdr:rowOff>
    </xdr:from>
    <xdr:to>
      <xdr:col>10</xdr:col>
      <xdr:colOff>165100</xdr:colOff>
      <xdr:row>58</xdr:row>
      <xdr:rowOff>25961</xdr:rowOff>
    </xdr:to>
    <xdr:sp macro="" textlink="">
      <xdr:nvSpPr>
        <xdr:cNvPr id="143" name="楕円 142"/>
        <xdr:cNvSpPr/>
      </xdr:nvSpPr>
      <xdr:spPr>
        <a:xfrm>
          <a:off x="1968500" y="98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17088</xdr:rowOff>
    </xdr:from>
    <xdr:ext cx="534377" cy="259045"/>
    <xdr:sp macro="" textlink="">
      <xdr:nvSpPr>
        <xdr:cNvPr id="144" name="テキスト ボックス 143"/>
        <xdr:cNvSpPr txBox="1"/>
      </xdr:nvSpPr>
      <xdr:spPr>
        <a:xfrm>
          <a:off x="1752111" y="99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89334</xdr:rowOff>
    </xdr:from>
    <xdr:to>
      <xdr:col>6</xdr:col>
      <xdr:colOff>38100</xdr:colOff>
      <xdr:row>58</xdr:row>
      <xdr:rowOff>19484</xdr:rowOff>
    </xdr:to>
    <xdr:sp macro="" textlink="">
      <xdr:nvSpPr>
        <xdr:cNvPr id="145" name="楕円 144"/>
        <xdr:cNvSpPr/>
      </xdr:nvSpPr>
      <xdr:spPr>
        <a:xfrm>
          <a:off x="1079500" y="98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10611</xdr:rowOff>
    </xdr:from>
    <xdr:ext cx="534377" cy="259045"/>
    <xdr:sp macro="" textlink="">
      <xdr:nvSpPr>
        <xdr:cNvPr id="146" name="テキスト ボックス 145"/>
        <xdr:cNvSpPr txBox="1"/>
      </xdr:nvSpPr>
      <xdr:spPr>
        <a:xfrm>
          <a:off x="863111" y="99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82942</xdr:rowOff>
    </xdr:from>
    <xdr:to>
      <xdr:col>24</xdr:col>
      <xdr:colOff>63500</xdr:colOff>
      <xdr:row>79</xdr:row>
      <xdr:rowOff>28142</xdr:rowOff>
    </xdr:to>
    <xdr:cxnSp macro="">
      <xdr:nvCxnSpPr>
        <xdr:cNvPr id="177" name="直線コネクタ 176"/>
        <xdr:cNvCxnSpPr/>
      </xdr:nvCxnSpPr>
      <xdr:spPr>
        <a:xfrm flipV="1">
          <a:off x="3797300" y="13456042"/>
          <a:ext cx="838200" cy="1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20469</xdr:rowOff>
    </xdr:from>
    <xdr:to>
      <xdr:col>19</xdr:col>
      <xdr:colOff>177800</xdr:colOff>
      <xdr:row>79</xdr:row>
      <xdr:rowOff>28142</xdr:rowOff>
    </xdr:to>
    <xdr:cxnSp macro="">
      <xdr:nvCxnSpPr>
        <xdr:cNvPr id="180" name="直線コネクタ 179"/>
        <xdr:cNvCxnSpPr/>
      </xdr:nvCxnSpPr>
      <xdr:spPr>
        <a:xfrm>
          <a:off x="2908300" y="13565019"/>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19196</xdr:rowOff>
    </xdr:from>
    <xdr:to>
      <xdr:col>15</xdr:col>
      <xdr:colOff>50800</xdr:colOff>
      <xdr:row>79</xdr:row>
      <xdr:rowOff>20469</xdr:rowOff>
    </xdr:to>
    <xdr:cxnSp macro="">
      <xdr:nvCxnSpPr>
        <xdr:cNvPr id="183" name="直線コネクタ 182"/>
        <xdr:cNvCxnSpPr/>
      </xdr:nvCxnSpPr>
      <xdr:spPr>
        <a:xfrm>
          <a:off x="2019300" y="13563746"/>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19196</xdr:rowOff>
    </xdr:from>
    <xdr:to>
      <xdr:col>10</xdr:col>
      <xdr:colOff>114300</xdr:colOff>
      <xdr:row>79</xdr:row>
      <xdr:rowOff>36308</xdr:rowOff>
    </xdr:to>
    <xdr:cxnSp macro="">
      <xdr:nvCxnSpPr>
        <xdr:cNvPr id="186" name="直線コネクタ 185"/>
        <xdr:cNvCxnSpPr/>
      </xdr:nvCxnSpPr>
      <xdr:spPr>
        <a:xfrm flipV="1">
          <a:off x="1130300" y="13563746"/>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32142</xdr:rowOff>
    </xdr:from>
    <xdr:to>
      <xdr:col>24</xdr:col>
      <xdr:colOff>114300</xdr:colOff>
      <xdr:row>78</xdr:row>
      <xdr:rowOff>133742</xdr:rowOff>
    </xdr:to>
    <xdr:sp macro="" textlink="">
      <xdr:nvSpPr>
        <xdr:cNvPr id="196" name="楕円 195"/>
        <xdr:cNvSpPr/>
      </xdr:nvSpPr>
      <xdr:spPr>
        <a:xfrm>
          <a:off x="4584700" y="1340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10569</xdr:rowOff>
    </xdr:from>
    <xdr:ext cx="469744" cy="259045"/>
    <xdr:sp macro="" textlink="">
      <xdr:nvSpPr>
        <xdr:cNvPr id="197" name="維持補修費該当値テキスト"/>
        <xdr:cNvSpPr txBox="1"/>
      </xdr:nvSpPr>
      <xdr:spPr>
        <a:xfrm>
          <a:off x="4686300" y="1338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148792</xdr:rowOff>
    </xdr:from>
    <xdr:to>
      <xdr:col>20</xdr:col>
      <xdr:colOff>38100</xdr:colOff>
      <xdr:row>79</xdr:row>
      <xdr:rowOff>78942</xdr:rowOff>
    </xdr:to>
    <xdr:sp macro="" textlink="">
      <xdr:nvSpPr>
        <xdr:cNvPr id="198" name="楕円 197"/>
        <xdr:cNvSpPr/>
      </xdr:nvSpPr>
      <xdr:spPr>
        <a:xfrm>
          <a:off x="3746500" y="135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70069</xdr:rowOff>
    </xdr:from>
    <xdr:ext cx="469744" cy="259045"/>
    <xdr:sp macro="" textlink="">
      <xdr:nvSpPr>
        <xdr:cNvPr id="199" name="テキスト ボックス 198"/>
        <xdr:cNvSpPr txBox="1"/>
      </xdr:nvSpPr>
      <xdr:spPr>
        <a:xfrm>
          <a:off x="3562428" y="136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141119</xdr:rowOff>
    </xdr:from>
    <xdr:to>
      <xdr:col>15</xdr:col>
      <xdr:colOff>101600</xdr:colOff>
      <xdr:row>79</xdr:row>
      <xdr:rowOff>71269</xdr:rowOff>
    </xdr:to>
    <xdr:sp macro="" textlink="">
      <xdr:nvSpPr>
        <xdr:cNvPr id="200" name="楕円 199"/>
        <xdr:cNvSpPr/>
      </xdr:nvSpPr>
      <xdr:spPr>
        <a:xfrm>
          <a:off x="2857500" y="135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62396</xdr:rowOff>
    </xdr:from>
    <xdr:ext cx="469744" cy="259045"/>
    <xdr:sp macro="" textlink="">
      <xdr:nvSpPr>
        <xdr:cNvPr id="201" name="テキスト ボックス 200"/>
        <xdr:cNvSpPr txBox="1"/>
      </xdr:nvSpPr>
      <xdr:spPr>
        <a:xfrm>
          <a:off x="2673428" y="1360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139846</xdr:rowOff>
    </xdr:from>
    <xdr:to>
      <xdr:col>10</xdr:col>
      <xdr:colOff>165100</xdr:colOff>
      <xdr:row>79</xdr:row>
      <xdr:rowOff>69996</xdr:rowOff>
    </xdr:to>
    <xdr:sp macro="" textlink="">
      <xdr:nvSpPr>
        <xdr:cNvPr id="202" name="楕円 201"/>
        <xdr:cNvSpPr/>
      </xdr:nvSpPr>
      <xdr:spPr>
        <a:xfrm>
          <a:off x="1968500" y="135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61123</xdr:rowOff>
    </xdr:from>
    <xdr:ext cx="469744" cy="259045"/>
    <xdr:sp macro="" textlink="">
      <xdr:nvSpPr>
        <xdr:cNvPr id="203" name="テキスト ボックス 202"/>
        <xdr:cNvSpPr txBox="1"/>
      </xdr:nvSpPr>
      <xdr:spPr>
        <a:xfrm>
          <a:off x="1784428" y="1360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156958</xdr:rowOff>
    </xdr:from>
    <xdr:to>
      <xdr:col>6</xdr:col>
      <xdr:colOff>38100</xdr:colOff>
      <xdr:row>79</xdr:row>
      <xdr:rowOff>87108</xdr:rowOff>
    </xdr:to>
    <xdr:sp macro="" textlink="">
      <xdr:nvSpPr>
        <xdr:cNvPr id="204" name="楕円 203"/>
        <xdr:cNvSpPr/>
      </xdr:nvSpPr>
      <xdr:spPr>
        <a:xfrm>
          <a:off x="1079500" y="135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78235</xdr:rowOff>
    </xdr:from>
    <xdr:ext cx="469744" cy="259045"/>
    <xdr:sp macro="" textlink="">
      <xdr:nvSpPr>
        <xdr:cNvPr id="205" name="テキスト ボックス 204"/>
        <xdr:cNvSpPr txBox="1"/>
      </xdr:nvSpPr>
      <xdr:spPr>
        <a:xfrm>
          <a:off x="895428" y="1362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147434</xdr:rowOff>
    </xdr:from>
    <xdr:to>
      <xdr:col>24</xdr:col>
      <xdr:colOff>63500</xdr:colOff>
      <xdr:row>95</xdr:row>
      <xdr:rowOff>162713</xdr:rowOff>
    </xdr:to>
    <xdr:cxnSp macro="">
      <xdr:nvCxnSpPr>
        <xdr:cNvPr id="235" name="直線コネクタ 234"/>
        <xdr:cNvCxnSpPr/>
      </xdr:nvCxnSpPr>
      <xdr:spPr>
        <a:xfrm>
          <a:off x="3797300" y="16435184"/>
          <a:ext cx="8382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147434</xdr:rowOff>
    </xdr:from>
    <xdr:to>
      <xdr:col>19</xdr:col>
      <xdr:colOff>177800</xdr:colOff>
      <xdr:row>96</xdr:row>
      <xdr:rowOff>46870</xdr:rowOff>
    </xdr:to>
    <xdr:cxnSp macro="">
      <xdr:nvCxnSpPr>
        <xdr:cNvPr id="238" name="直線コネクタ 237"/>
        <xdr:cNvCxnSpPr/>
      </xdr:nvCxnSpPr>
      <xdr:spPr>
        <a:xfrm flipV="1">
          <a:off x="2908300" y="16435184"/>
          <a:ext cx="889000" cy="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33573</xdr:rowOff>
    </xdr:from>
    <xdr:to>
      <xdr:col>15</xdr:col>
      <xdr:colOff>50800</xdr:colOff>
      <xdr:row>96</xdr:row>
      <xdr:rowOff>46870</xdr:rowOff>
    </xdr:to>
    <xdr:cxnSp macro="">
      <xdr:nvCxnSpPr>
        <xdr:cNvPr id="241" name="直線コネクタ 240"/>
        <xdr:cNvCxnSpPr/>
      </xdr:nvCxnSpPr>
      <xdr:spPr>
        <a:xfrm>
          <a:off x="2019300" y="1649277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33573</xdr:rowOff>
    </xdr:from>
    <xdr:to>
      <xdr:col>10</xdr:col>
      <xdr:colOff>114300</xdr:colOff>
      <xdr:row>96</xdr:row>
      <xdr:rowOff>144368</xdr:rowOff>
    </xdr:to>
    <xdr:cxnSp macro="">
      <xdr:nvCxnSpPr>
        <xdr:cNvPr id="244" name="直線コネクタ 243"/>
        <xdr:cNvCxnSpPr/>
      </xdr:nvCxnSpPr>
      <xdr:spPr>
        <a:xfrm flipV="1">
          <a:off x="1130300" y="16492773"/>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111913</xdr:rowOff>
    </xdr:from>
    <xdr:to>
      <xdr:col>24</xdr:col>
      <xdr:colOff>114300</xdr:colOff>
      <xdr:row>96</xdr:row>
      <xdr:rowOff>42063</xdr:rowOff>
    </xdr:to>
    <xdr:sp macro="" textlink="">
      <xdr:nvSpPr>
        <xdr:cNvPr id="254" name="楕円 253"/>
        <xdr:cNvSpPr/>
      </xdr:nvSpPr>
      <xdr:spPr>
        <a:xfrm>
          <a:off x="4584700" y="163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90340</xdr:rowOff>
    </xdr:from>
    <xdr:ext cx="534377" cy="259045"/>
    <xdr:sp macro="" textlink="">
      <xdr:nvSpPr>
        <xdr:cNvPr id="255" name="扶助費該当値テキスト"/>
        <xdr:cNvSpPr txBox="1"/>
      </xdr:nvSpPr>
      <xdr:spPr>
        <a:xfrm>
          <a:off x="4686300" y="163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96634</xdr:rowOff>
    </xdr:from>
    <xdr:to>
      <xdr:col>20</xdr:col>
      <xdr:colOff>38100</xdr:colOff>
      <xdr:row>96</xdr:row>
      <xdr:rowOff>26784</xdr:rowOff>
    </xdr:to>
    <xdr:sp macro="" textlink="">
      <xdr:nvSpPr>
        <xdr:cNvPr id="256" name="楕円 255"/>
        <xdr:cNvSpPr/>
      </xdr:nvSpPr>
      <xdr:spPr>
        <a:xfrm>
          <a:off x="3746500" y="163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17911</xdr:rowOff>
    </xdr:from>
    <xdr:ext cx="534377" cy="259045"/>
    <xdr:sp macro="" textlink="">
      <xdr:nvSpPr>
        <xdr:cNvPr id="257" name="テキスト ボックス 256"/>
        <xdr:cNvSpPr txBox="1"/>
      </xdr:nvSpPr>
      <xdr:spPr>
        <a:xfrm>
          <a:off x="3530111" y="164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167520</xdr:rowOff>
    </xdr:from>
    <xdr:to>
      <xdr:col>15</xdr:col>
      <xdr:colOff>101600</xdr:colOff>
      <xdr:row>96</xdr:row>
      <xdr:rowOff>97670</xdr:rowOff>
    </xdr:to>
    <xdr:sp macro="" textlink="">
      <xdr:nvSpPr>
        <xdr:cNvPr id="258" name="楕円 257"/>
        <xdr:cNvSpPr/>
      </xdr:nvSpPr>
      <xdr:spPr>
        <a:xfrm>
          <a:off x="2857500" y="164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88797</xdr:rowOff>
    </xdr:from>
    <xdr:ext cx="534377" cy="259045"/>
    <xdr:sp macro="" textlink="">
      <xdr:nvSpPr>
        <xdr:cNvPr id="259" name="テキスト ボックス 258"/>
        <xdr:cNvSpPr txBox="1"/>
      </xdr:nvSpPr>
      <xdr:spPr>
        <a:xfrm>
          <a:off x="2641111" y="165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154223</xdr:rowOff>
    </xdr:from>
    <xdr:to>
      <xdr:col>10</xdr:col>
      <xdr:colOff>165100</xdr:colOff>
      <xdr:row>96</xdr:row>
      <xdr:rowOff>84373</xdr:rowOff>
    </xdr:to>
    <xdr:sp macro="" textlink="">
      <xdr:nvSpPr>
        <xdr:cNvPr id="260" name="楕円 259"/>
        <xdr:cNvSpPr/>
      </xdr:nvSpPr>
      <xdr:spPr>
        <a:xfrm>
          <a:off x="1968500" y="164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75500</xdr:rowOff>
    </xdr:from>
    <xdr:ext cx="534377" cy="259045"/>
    <xdr:sp macro="" textlink="">
      <xdr:nvSpPr>
        <xdr:cNvPr id="261" name="テキスト ボックス 260"/>
        <xdr:cNvSpPr txBox="1"/>
      </xdr:nvSpPr>
      <xdr:spPr>
        <a:xfrm>
          <a:off x="1752111" y="165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93568</xdr:rowOff>
    </xdr:from>
    <xdr:to>
      <xdr:col>6</xdr:col>
      <xdr:colOff>38100</xdr:colOff>
      <xdr:row>97</xdr:row>
      <xdr:rowOff>23718</xdr:rowOff>
    </xdr:to>
    <xdr:sp macro="" textlink="">
      <xdr:nvSpPr>
        <xdr:cNvPr id="262" name="楕円 261"/>
        <xdr:cNvSpPr/>
      </xdr:nvSpPr>
      <xdr:spPr>
        <a:xfrm>
          <a:off x="1079500" y="165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14845</xdr:rowOff>
    </xdr:from>
    <xdr:ext cx="534377" cy="259045"/>
    <xdr:sp macro="" textlink="">
      <xdr:nvSpPr>
        <xdr:cNvPr id="263" name="テキスト ボックス 262"/>
        <xdr:cNvSpPr txBox="1"/>
      </xdr:nvSpPr>
      <xdr:spPr>
        <a:xfrm>
          <a:off x="863111" y="166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16523</xdr:rowOff>
    </xdr:from>
    <xdr:to>
      <xdr:col>55</xdr:col>
      <xdr:colOff>0</xdr:colOff>
      <xdr:row>36</xdr:row>
      <xdr:rowOff>31077</xdr:rowOff>
    </xdr:to>
    <xdr:cxnSp macro="">
      <xdr:nvCxnSpPr>
        <xdr:cNvPr id="292" name="直線コネクタ 291"/>
        <xdr:cNvCxnSpPr/>
      </xdr:nvCxnSpPr>
      <xdr:spPr>
        <a:xfrm flipV="1">
          <a:off x="9639300" y="6188723"/>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20820</xdr:rowOff>
    </xdr:from>
    <xdr:to>
      <xdr:col>50</xdr:col>
      <xdr:colOff>114300</xdr:colOff>
      <xdr:row>36</xdr:row>
      <xdr:rowOff>31077</xdr:rowOff>
    </xdr:to>
    <xdr:cxnSp macro="">
      <xdr:nvCxnSpPr>
        <xdr:cNvPr id="295" name="直線コネクタ 294"/>
        <xdr:cNvCxnSpPr/>
      </xdr:nvCxnSpPr>
      <xdr:spPr>
        <a:xfrm>
          <a:off x="8750300" y="6193020"/>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20820</xdr:rowOff>
    </xdr:from>
    <xdr:to>
      <xdr:col>45</xdr:col>
      <xdr:colOff>177800</xdr:colOff>
      <xdr:row>36</xdr:row>
      <xdr:rowOff>41692</xdr:rowOff>
    </xdr:to>
    <xdr:cxnSp macro="">
      <xdr:nvCxnSpPr>
        <xdr:cNvPr id="298" name="直線コネクタ 297"/>
        <xdr:cNvCxnSpPr/>
      </xdr:nvCxnSpPr>
      <xdr:spPr>
        <a:xfrm flipV="1">
          <a:off x="7861300" y="6193020"/>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41692</xdr:rowOff>
    </xdr:from>
    <xdr:to>
      <xdr:col>41</xdr:col>
      <xdr:colOff>50800</xdr:colOff>
      <xdr:row>37</xdr:row>
      <xdr:rowOff>106462</xdr:rowOff>
    </xdr:to>
    <xdr:cxnSp macro="">
      <xdr:nvCxnSpPr>
        <xdr:cNvPr id="301" name="直線コネクタ 300"/>
        <xdr:cNvCxnSpPr/>
      </xdr:nvCxnSpPr>
      <xdr:spPr>
        <a:xfrm flipV="1">
          <a:off x="6972300" y="6213892"/>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137173</xdr:rowOff>
    </xdr:from>
    <xdr:to>
      <xdr:col>55</xdr:col>
      <xdr:colOff>50800</xdr:colOff>
      <xdr:row>36</xdr:row>
      <xdr:rowOff>67323</xdr:rowOff>
    </xdr:to>
    <xdr:sp macro="" textlink="">
      <xdr:nvSpPr>
        <xdr:cNvPr id="311" name="楕円 310"/>
        <xdr:cNvSpPr/>
      </xdr:nvSpPr>
      <xdr:spPr>
        <a:xfrm>
          <a:off x="10426700" y="61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160050</xdr:rowOff>
    </xdr:from>
    <xdr:ext cx="534377" cy="259045"/>
    <xdr:sp macro="" textlink="">
      <xdr:nvSpPr>
        <xdr:cNvPr id="312" name="補助費等該当値テキスト"/>
        <xdr:cNvSpPr txBox="1"/>
      </xdr:nvSpPr>
      <xdr:spPr>
        <a:xfrm>
          <a:off x="10528300" y="598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151727</xdr:rowOff>
    </xdr:from>
    <xdr:to>
      <xdr:col>50</xdr:col>
      <xdr:colOff>165100</xdr:colOff>
      <xdr:row>36</xdr:row>
      <xdr:rowOff>81877</xdr:rowOff>
    </xdr:to>
    <xdr:sp macro="" textlink="">
      <xdr:nvSpPr>
        <xdr:cNvPr id="313" name="楕円 312"/>
        <xdr:cNvSpPr/>
      </xdr:nvSpPr>
      <xdr:spPr>
        <a:xfrm>
          <a:off x="9588500" y="61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98404</xdr:rowOff>
    </xdr:from>
    <xdr:ext cx="534377" cy="259045"/>
    <xdr:sp macro="" textlink="">
      <xdr:nvSpPr>
        <xdr:cNvPr id="314" name="テキスト ボックス 313"/>
        <xdr:cNvSpPr txBox="1"/>
      </xdr:nvSpPr>
      <xdr:spPr>
        <a:xfrm>
          <a:off x="9372111" y="5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141470</xdr:rowOff>
    </xdr:from>
    <xdr:to>
      <xdr:col>46</xdr:col>
      <xdr:colOff>38100</xdr:colOff>
      <xdr:row>36</xdr:row>
      <xdr:rowOff>71620</xdr:rowOff>
    </xdr:to>
    <xdr:sp macro="" textlink="">
      <xdr:nvSpPr>
        <xdr:cNvPr id="315" name="楕円 314"/>
        <xdr:cNvSpPr/>
      </xdr:nvSpPr>
      <xdr:spPr>
        <a:xfrm>
          <a:off x="8699500" y="6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88147</xdr:rowOff>
    </xdr:from>
    <xdr:ext cx="534377" cy="259045"/>
    <xdr:sp macro="" textlink="">
      <xdr:nvSpPr>
        <xdr:cNvPr id="316" name="テキスト ボックス 315"/>
        <xdr:cNvSpPr txBox="1"/>
      </xdr:nvSpPr>
      <xdr:spPr>
        <a:xfrm>
          <a:off x="8483111" y="59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162342</xdr:rowOff>
    </xdr:from>
    <xdr:to>
      <xdr:col>41</xdr:col>
      <xdr:colOff>101600</xdr:colOff>
      <xdr:row>36</xdr:row>
      <xdr:rowOff>92492</xdr:rowOff>
    </xdr:to>
    <xdr:sp macro="" textlink="">
      <xdr:nvSpPr>
        <xdr:cNvPr id="317" name="楕円 316"/>
        <xdr:cNvSpPr/>
      </xdr:nvSpPr>
      <xdr:spPr>
        <a:xfrm>
          <a:off x="7810500" y="61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109019</xdr:rowOff>
    </xdr:from>
    <xdr:ext cx="534377" cy="259045"/>
    <xdr:sp macro="" textlink="">
      <xdr:nvSpPr>
        <xdr:cNvPr id="318" name="テキスト ボックス 317"/>
        <xdr:cNvSpPr txBox="1"/>
      </xdr:nvSpPr>
      <xdr:spPr>
        <a:xfrm>
          <a:off x="7594111" y="593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55662</xdr:rowOff>
    </xdr:from>
    <xdr:to>
      <xdr:col>36</xdr:col>
      <xdr:colOff>165100</xdr:colOff>
      <xdr:row>37</xdr:row>
      <xdr:rowOff>157262</xdr:rowOff>
    </xdr:to>
    <xdr:sp macro="" textlink="">
      <xdr:nvSpPr>
        <xdr:cNvPr id="319" name="楕円 318"/>
        <xdr:cNvSpPr/>
      </xdr:nvSpPr>
      <xdr:spPr>
        <a:xfrm>
          <a:off x="6921500" y="63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148389</xdr:rowOff>
    </xdr:from>
    <xdr:ext cx="534377" cy="259045"/>
    <xdr:sp macro="" textlink="">
      <xdr:nvSpPr>
        <xdr:cNvPr id="320" name="テキスト ボックス 319"/>
        <xdr:cNvSpPr txBox="1"/>
      </xdr:nvSpPr>
      <xdr:spPr>
        <a:xfrm>
          <a:off x="6705111" y="649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26796</xdr:rowOff>
    </xdr:from>
    <xdr:to>
      <xdr:col>55</xdr:col>
      <xdr:colOff>0</xdr:colOff>
      <xdr:row>59</xdr:row>
      <xdr:rowOff>44457</xdr:rowOff>
    </xdr:to>
    <xdr:cxnSp macro="">
      <xdr:nvCxnSpPr>
        <xdr:cNvPr id="351" name="直線コネクタ 350"/>
        <xdr:cNvCxnSpPr/>
      </xdr:nvCxnSpPr>
      <xdr:spPr>
        <a:xfrm flipV="1">
          <a:off x="9639300" y="10142346"/>
          <a:ext cx="838200" cy="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36969</xdr:rowOff>
    </xdr:from>
    <xdr:to>
      <xdr:col>50</xdr:col>
      <xdr:colOff>114300</xdr:colOff>
      <xdr:row>59</xdr:row>
      <xdr:rowOff>44457</xdr:rowOff>
    </xdr:to>
    <xdr:cxnSp macro="">
      <xdr:nvCxnSpPr>
        <xdr:cNvPr id="354" name="直線コネクタ 353"/>
        <xdr:cNvCxnSpPr/>
      </xdr:nvCxnSpPr>
      <xdr:spPr>
        <a:xfrm>
          <a:off x="8750300" y="10152519"/>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170785</xdr:rowOff>
    </xdr:from>
    <xdr:to>
      <xdr:col>45</xdr:col>
      <xdr:colOff>177800</xdr:colOff>
      <xdr:row>59</xdr:row>
      <xdr:rowOff>36969</xdr:rowOff>
    </xdr:to>
    <xdr:cxnSp macro="">
      <xdr:nvCxnSpPr>
        <xdr:cNvPr id="357" name="直線コネクタ 356"/>
        <xdr:cNvCxnSpPr/>
      </xdr:nvCxnSpPr>
      <xdr:spPr>
        <a:xfrm>
          <a:off x="7861300" y="10114885"/>
          <a:ext cx="889000" cy="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137038</xdr:rowOff>
    </xdr:from>
    <xdr:to>
      <xdr:col>41</xdr:col>
      <xdr:colOff>50800</xdr:colOff>
      <xdr:row>58</xdr:row>
      <xdr:rowOff>170785</xdr:rowOff>
    </xdr:to>
    <xdr:cxnSp macro="">
      <xdr:nvCxnSpPr>
        <xdr:cNvPr id="360" name="直線コネクタ 359"/>
        <xdr:cNvCxnSpPr/>
      </xdr:nvCxnSpPr>
      <xdr:spPr>
        <a:xfrm>
          <a:off x="6972300" y="10081138"/>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147446</xdr:rowOff>
    </xdr:from>
    <xdr:to>
      <xdr:col>55</xdr:col>
      <xdr:colOff>50800</xdr:colOff>
      <xdr:row>59</xdr:row>
      <xdr:rowOff>77596</xdr:rowOff>
    </xdr:to>
    <xdr:sp macro="" textlink="">
      <xdr:nvSpPr>
        <xdr:cNvPr id="370" name="楕円 369"/>
        <xdr:cNvSpPr/>
      </xdr:nvSpPr>
      <xdr:spPr>
        <a:xfrm>
          <a:off x="10426700" y="100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165107</xdr:rowOff>
    </xdr:from>
    <xdr:to>
      <xdr:col>50</xdr:col>
      <xdr:colOff>165100</xdr:colOff>
      <xdr:row>59</xdr:row>
      <xdr:rowOff>95257</xdr:rowOff>
    </xdr:to>
    <xdr:sp macro="" textlink="">
      <xdr:nvSpPr>
        <xdr:cNvPr id="372" name="楕円 371"/>
        <xdr:cNvSpPr/>
      </xdr:nvSpPr>
      <xdr:spPr>
        <a:xfrm>
          <a:off x="9588500" y="101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86384</xdr:rowOff>
    </xdr:from>
    <xdr:ext cx="534377" cy="259045"/>
    <xdr:sp macro="" textlink="">
      <xdr:nvSpPr>
        <xdr:cNvPr id="373" name="テキスト ボックス 372"/>
        <xdr:cNvSpPr txBox="1"/>
      </xdr:nvSpPr>
      <xdr:spPr>
        <a:xfrm>
          <a:off x="9372111" y="102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157619</xdr:rowOff>
    </xdr:from>
    <xdr:to>
      <xdr:col>46</xdr:col>
      <xdr:colOff>38100</xdr:colOff>
      <xdr:row>59</xdr:row>
      <xdr:rowOff>87769</xdr:rowOff>
    </xdr:to>
    <xdr:sp macro="" textlink="">
      <xdr:nvSpPr>
        <xdr:cNvPr id="374" name="楕円 373"/>
        <xdr:cNvSpPr/>
      </xdr:nvSpPr>
      <xdr:spPr>
        <a:xfrm>
          <a:off x="8699500" y="101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78896</xdr:rowOff>
    </xdr:from>
    <xdr:ext cx="534377" cy="259045"/>
    <xdr:sp macro="" textlink="">
      <xdr:nvSpPr>
        <xdr:cNvPr id="375" name="テキスト ボックス 374"/>
        <xdr:cNvSpPr txBox="1"/>
      </xdr:nvSpPr>
      <xdr:spPr>
        <a:xfrm>
          <a:off x="8483111" y="101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119985</xdr:rowOff>
    </xdr:from>
    <xdr:to>
      <xdr:col>41</xdr:col>
      <xdr:colOff>101600</xdr:colOff>
      <xdr:row>59</xdr:row>
      <xdr:rowOff>50135</xdr:rowOff>
    </xdr:to>
    <xdr:sp macro="" textlink="">
      <xdr:nvSpPr>
        <xdr:cNvPr id="376" name="楕円 375"/>
        <xdr:cNvSpPr/>
      </xdr:nvSpPr>
      <xdr:spPr>
        <a:xfrm>
          <a:off x="7810500" y="100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41262</xdr:rowOff>
    </xdr:from>
    <xdr:ext cx="534377" cy="259045"/>
    <xdr:sp macro="" textlink="">
      <xdr:nvSpPr>
        <xdr:cNvPr id="377" name="テキスト ボックス 376"/>
        <xdr:cNvSpPr txBox="1"/>
      </xdr:nvSpPr>
      <xdr:spPr>
        <a:xfrm>
          <a:off x="7594111" y="101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86238</xdr:rowOff>
    </xdr:from>
    <xdr:to>
      <xdr:col>36</xdr:col>
      <xdr:colOff>165100</xdr:colOff>
      <xdr:row>59</xdr:row>
      <xdr:rowOff>16388</xdr:rowOff>
    </xdr:to>
    <xdr:sp macro="" textlink="">
      <xdr:nvSpPr>
        <xdr:cNvPr id="378" name="楕円 377"/>
        <xdr:cNvSpPr/>
      </xdr:nvSpPr>
      <xdr:spPr>
        <a:xfrm>
          <a:off x="6921500" y="100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7515</xdr:rowOff>
    </xdr:from>
    <xdr:ext cx="534377" cy="259045"/>
    <xdr:sp macro="" textlink="">
      <xdr:nvSpPr>
        <xdr:cNvPr id="379" name="テキスト ボックス 378"/>
        <xdr:cNvSpPr txBox="1"/>
      </xdr:nvSpPr>
      <xdr:spPr>
        <a:xfrm>
          <a:off x="6705111" y="101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35409</xdr:rowOff>
    </xdr:from>
    <xdr:to>
      <xdr:col>55</xdr:col>
      <xdr:colOff>0</xdr:colOff>
      <xdr:row>79</xdr:row>
      <xdr:rowOff>40453</xdr:rowOff>
    </xdr:to>
    <xdr:cxnSp macro="">
      <xdr:nvCxnSpPr>
        <xdr:cNvPr id="408" name="直線コネクタ 407"/>
        <xdr:cNvCxnSpPr/>
      </xdr:nvCxnSpPr>
      <xdr:spPr>
        <a:xfrm flipV="1">
          <a:off x="9639300" y="13579959"/>
          <a:ext cx="8382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40453</xdr:rowOff>
    </xdr:from>
    <xdr:to>
      <xdr:col>50</xdr:col>
      <xdr:colOff>114300</xdr:colOff>
      <xdr:row>79</xdr:row>
      <xdr:rowOff>42621</xdr:rowOff>
    </xdr:to>
    <xdr:cxnSp macro="">
      <xdr:nvCxnSpPr>
        <xdr:cNvPr id="411" name="直線コネクタ 410"/>
        <xdr:cNvCxnSpPr/>
      </xdr:nvCxnSpPr>
      <xdr:spPr>
        <a:xfrm flipV="1">
          <a:off x="8750300" y="13585003"/>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14632</xdr:rowOff>
    </xdr:from>
    <xdr:to>
      <xdr:col>45</xdr:col>
      <xdr:colOff>177800</xdr:colOff>
      <xdr:row>79</xdr:row>
      <xdr:rowOff>42621</xdr:rowOff>
    </xdr:to>
    <xdr:cxnSp macro="">
      <xdr:nvCxnSpPr>
        <xdr:cNvPr id="414" name="直線コネクタ 413"/>
        <xdr:cNvCxnSpPr/>
      </xdr:nvCxnSpPr>
      <xdr:spPr>
        <a:xfrm>
          <a:off x="7861300" y="13559182"/>
          <a:ext cx="889000" cy="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156059</xdr:rowOff>
    </xdr:from>
    <xdr:to>
      <xdr:col>55</xdr:col>
      <xdr:colOff>50800</xdr:colOff>
      <xdr:row>79</xdr:row>
      <xdr:rowOff>86209</xdr:rowOff>
    </xdr:to>
    <xdr:sp macro="" textlink="">
      <xdr:nvSpPr>
        <xdr:cNvPr id="424" name="楕円 423"/>
        <xdr:cNvSpPr/>
      </xdr:nvSpPr>
      <xdr:spPr>
        <a:xfrm>
          <a:off x="10426700" y="135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161103</xdr:rowOff>
    </xdr:from>
    <xdr:to>
      <xdr:col>50</xdr:col>
      <xdr:colOff>165100</xdr:colOff>
      <xdr:row>79</xdr:row>
      <xdr:rowOff>91253</xdr:rowOff>
    </xdr:to>
    <xdr:sp macro="" textlink="">
      <xdr:nvSpPr>
        <xdr:cNvPr id="426" name="楕円 425"/>
        <xdr:cNvSpPr/>
      </xdr:nvSpPr>
      <xdr:spPr>
        <a:xfrm>
          <a:off x="9588500" y="135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82380</xdr:rowOff>
    </xdr:from>
    <xdr:ext cx="469744" cy="259045"/>
    <xdr:sp macro="" textlink="">
      <xdr:nvSpPr>
        <xdr:cNvPr id="427" name="テキスト ボックス 426"/>
        <xdr:cNvSpPr txBox="1"/>
      </xdr:nvSpPr>
      <xdr:spPr>
        <a:xfrm>
          <a:off x="9404428" y="136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163271</xdr:rowOff>
    </xdr:from>
    <xdr:to>
      <xdr:col>46</xdr:col>
      <xdr:colOff>38100</xdr:colOff>
      <xdr:row>79</xdr:row>
      <xdr:rowOff>93421</xdr:rowOff>
    </xdr:to>
    <xdr:sp macro="" textlink="">
      <xdr:nvSpPr>
        <xdr:cNvPr id="428" name="楕円 427"/>
        <xdr:cNvSpPr/>
      </xdr:nvSpPr>
      <xdr:spPr>
        <a:xfrm>
          <a:off x="8699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84548</xdr:rowOff>
    </xdr:from>
    <xdr:ext cx="378565" cy="259045"/>
    <xdr:sp macro="" textlink="">
      <xdr:nvSpPr>
        <xdr:cNvPr id="429" name="テキスト ボックス 428"/>
        <xdr:cNvSpPr txBox="1"/>
      </xdr:nvSpPr>
      <xdr:spPr>
        <a:xfrm>
          <a:off x="8561017" y="1362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135282</xdr:rowOff>
    </xdr:from>
    <xdr:to>
      <xdr:col>41</xdr:col>
      <xdr:colOff>101600</xdr:colOff>
      <xdr:row>79</xdr:row>
      <xdr:rowOff>65432</xdr:rowOff>
    </xdr:to>
    <xdr:sp macro="" textlink="">
      <xdr:nvSpPr>
        <xdr:cNvPr id="430" name="楕円 429"/>
        <xdr:cNvSpPr/>
      </xdr:nvSpPr>
      <xdr:spPr>
        <a:xfrm>
          <a:off x="7810500" y="135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56559</xdr:rowOff>
    </xdr:from>
    <xdr:ext cx="534377" cy="259045"/>
    <xdr:sp macro="" textlink="">
      <xdr:nvSpPr>
        <xdr:cNvPr id="431" name="テキスト ボックス 430"/>
        <xdr:cNvSpPr txBox="1"/>
      </xdr:nvSpPr>
      <xdr:spPr>
        <a:xfrm>
          <a:off x="7594111" y="136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42241</xdr:rowOff>
    </xdr:from>
    <xdr:to>
      <xdr:col>55</xdr:col>
      <xdr:colOff>0</xdr:colOff>
      <xdr:row>97</xdr:row>
      <xdr:rowOff>66027</xdr:rowOff>
    </xdr:to>
    <xdr:cxnSp macro="">
      <xdr:nvCxnSpPr>
        <xdr:cNvPr id="460" name="直線コネクタ 459"/>
        <xdr:cNvCxnSpPr/>
      </xdr:nvCxnSpPr>
      <xdr:spPr>
        <a:xfrm>
          <a:off x="9639300" y="16672891"/>
          <a:ext cx="8382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128282</xdr:rowOff>
    </xdr:from>
    <xdr:to>
      <xdr:col>50</xdr:col>
      <xdr:colOff>114300</xdr:colOff>
      <xdr:row>97</xdr:row>
      <xdr:rowOff>42241</xdr:rowOff>
    </xdr:to>
    <xdr:cxnSp macro="">
      <xdr:nvCxnSpPr>
        <xdr:cNvPr id="463" name="直線コネクタ 462"/>
        <xdr:cNvCxnSpPr/>
      </xdr:nvCxnSpPr>
      <xdr:spPr>
        <a:xfrm>
          <a:off x="8750300" y="16587482"/>
          <a:ext cx="889000" cy="8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28245</xdr:rowOff>
    </xdr:from>
    <xdr:to>
      <xdr:col>45</xdr:col>
      <xdr:colOff>177800</xdr:colOff>
      <xdr:row>96</xdr:row>
      <xdr:rowOff>128282</xdr:rowOff>
    </xdr:to>
    <xdr:cxnSp macro="">
      <xdr:nvCxnSpPr>
        <xdr:cNvPr id="466" name="直線コネクタ 465"/>
        <xdr:cNvCxnSpPr/>
      </xdr:nvCxnSpPr>
      <xdr:spPr>
        <a:xfrm>
          <a:off x="7861300" y="16487445"/>
          <a:ext cx="889000" cy="1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15227</xdr:rowOff>
    </xdr:from>
    <xdr:to>
      <xdr:col>55</xdr:col>
      <xdr:colOff>50800</xdr:colOff>
      <xdr:row>97</xdr:row>
      <xdr:rowOff>116827</xdr:rowOff>
    </xdr:to>
    <xdr:sp macro="" textlink="">
      <xdr:nvSpPr>
        <xdr:cNvPr id="476" name="楕円 475"/>
        <xdr:cNvSpPr/>
      </xdr:nvSpPr>
      <xdr:spPr>
        <a:xfrm>
          <a:off x="10426700" y="166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165104</xdr:rowOff>
    </xdr:from>
    <xdr:ext cx="534377" cy="259045"/>
    <xdr:sp macro="" textlink="">
      <xdr:nvSpPr>
        <xdr:cNvPr id="477" name="普通建設事業費 （ うち更新整備　）該当値テキスト"/>
        <xdr:cNvSpPr txBox="1"/>
      </xdr:nvSpPr>
      <xdr:spPr>
        <a:xfrm>
          <a:off x="10528300" y="1662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162891</xdr:rowOff>
    </xdr:from>
    <xdr:to>
      <xdr:col>50</xdr:col>
      <xdr:colOff>165100</xdr:colOff>
      <xdr:row>97</xdr:row>
      <xdr:rowOff>93041</xdr:rowOff>
    </xdr:to>
    <xdr:sp macro="" textlink="">
      <xdr:nvSpPr>
        <xdr:cNvPr id="478" name="楕円 477"/>
        <xdr:cNvSpPr/>
      </xdr:nvSpPr>
      <xdr:spPr>
        <a:xfrm>
          <a:off x="9588500" y="166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84168</xdr:rowOff>
    </xdr:from>
    <xdr:ext cx="534377" cy="259045"/>
    <xdr:sp macro="" textlink="">
      <xdr:nvSpPr>
        <xdr:cNvPr id="479" name="テキスト ボックス 478"/>
        <xdr:cNvSpPr txBox="1"/>
      </xdr:nvSpPr>
      <xdr:spPr>
        <a:xfrm>
          <a:off x="9372111" y="1671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77482</xdr:rowOff>
    </xdr:from>
    <xdr:to>
      <xdr:col>46</xdr:col>
      <xdr:colOff>38100</xdr:colOff>
      <xdr:row>97</xdr:row>
      <xdr:rowOff>7632</xdr:rowOff>
    </xdr:to>
    <xdr:sp macro="" textlink="">
      <xdr:nvSpPr>
        <xdr:cNvPr id="480" name="楕円 479"/>
        <xdr:cNvSpPr/>
      </xdr:nvSpPr>
      <xdr:spPr>
        <a:xfrm>
          <a:off x="8699500" y="16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24159</xdr:rowOff>
    </xdr:from>
    <xdr:ext cx="534377" cy="259045"/>
    <xdr:sp macro="" textlink="">
      <xdr:nvSpPr>
        <xdr:cNvPr id="481" name="テキスト ボックス 480"/>
        <xdr:cNvSpPr txBox="1"/>
      </xdr:nvSpPr>
      <xdr:spPr>
        <a:xfrm>
          <a:off x="8483111" y="163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148895</xdr:rowOff>
    </xdr:from>
    <xdr:to>
      <xdr:col>41</xdr:col>
      <xdr:colOff>101600</xdr:colOff>
      <xdr:row>96</xdr:row>
      <xdr:rowOff>79045</xdr:rowOff>
    </xdr:to>
    <xdr:sp macro="" textlink="">
      <xdr:nvSpPr>
        <xdr:cNvPr id="482" name="楕円 481"/>
        <xdr:cNvSpPr/>
      </xdr:nvSpPr>
      <xdr:spPr>
        <a:xfrm>
          <a:off x="7810500" y="164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95572</xdr:rowOff>
    </xdr:from>
    <xdr:ext cx="534377" cy="259045"/>
    <xdr:sp macro="" textlink="">
      <xdr:nvSpPr>
        <xdr:cNvPr id="483" name="テキスト ボックス 482"/>
        <xdr:cNvSpPr txBox="1"/>
      </xdr:nvSpPr>
      <xdr:spPr>
        <a:xfrm>
          <a:off x="7594111" y="162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23823</xdr:rowOff>
    </xdr:from>
    <xdr:to>
      <xdr:col>85</xdr:col>
      <xdr:colOff>127000</xdr:colOff>
      <xdr:row>38</xdr:row>
      <xdr:rowOff>25400</xdr:rowOff>
    </xdr:to>
    <xdr:cxnSp macro="">
      <xdr:nvCxnSpPr>
        <xdr:cNvPr id="508" name="直線コネクタ 507"/>
        <xdr:cNvCxnSpPr/>
      </xdr:nvCxnSpPr>
      <xdr:spPr>
        <a:xfrm flipV="1">
          <a:off x="15481300" y="6538923"/>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12095</xdr:rowOff>
    </xdr:from>
    <xdr:to>
      <xdr:col>76</xdr:col>
      <xdr:colOff>114300</xdr:colOff>
      <xdr:row>38</xdr:row>
      <xdr:rowOff>25400</xdr:rowOff>
    </xdr:to>
    <xdr:cxnSp macro="">
      <xdr:nvCxnSpPr>
        <xdr:cNvPr id="514" name="直線コネクタ 513"/>
        <xdr:cNvCxnSpPr/>
      </xdr:nvCxnSpPr>
      <xdr:spPr>
        <a:xfrm>
          <a:off x="13703300" y="6527195"/>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5604</xdr:rowOff>
    </xdr:from>
    <xdr:to>
      <xdr:col>71</xdr:col>
      <xdr:colOff>177800</xdr:colOff>
      <xdr:row>38</xdr:row>
      <xdr:rowOff>12095</xdr:rowOff>
    </xdr:to>
    <xdr:cxnSp macro="">
      <xdr:nvCxnSpPr>
        <xdr:cNvPr id="517" name="直線コネクタ 516"/>
        <xdr:cNvCxnSpPr/>
      </xdr:nvCxnSpPr>
      <xdr:spPr>
        <a:xfrm>
          <a:off x="12814300" y="6520704"/>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144473</xdr:rowOff>
    </xdr:from>
    <xdr:to>
      <xdr:col>85</xdr:col>
      <xdr:colOff>177800</xdr:colOff>
      <xdr:row>38</xdr:row>
      <xdr:rowOff>74623</xdr:rowOff>
    </xdr:to>
    <xdr:sp macro="" textlink="">
      <xdr:nvSpPr>
        <xdr:cNvPr id="527" name="楕円 526"/>
        <xdr:cNvSpPr/>
      </xdr:nvSpPr>
      <xdr:spPr>
        <a:xfrm>
          <a:off x="16268700" y="64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132745</xdr:rowOff>
    </xdr:from>
    <xdr:to>
      <xdr:col>72</xdr:col>
      <xdr:colOff>38100</xdr:colOff>
      <xdr:row>38</xdr:row>
      <xdr:rowOff>62895</xdr:rowOff>
    </xdr:to>
    <xdr:sp macro="" textlink="">
      <xdr:nvSpPr>
        <xdr:cNvPr id="533" name="楕円 532"/>
        <xdr:cNvSpPr/>
      </xdr:nvSpPr>
      <xdr:spPr>
        <a:xfrm>
          <a:off x="13652500" y="64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54022</xdr:rowOff>
    </xdr:from>
    <xdr:ext cx="469744" cy="259045"/>
    <xdr:sp macro="" textlink="">
      <xdr:nvSpPr>
        <xdr:cNvPr id="534" name="テキスト ボックス 533"/>
        <xdr:cNvSpPr txBox="1"/>
      </xdr:nvSpPr>
      <xdr:spPr>
        <a:xfrm>
          <a:off x="13468428" y="656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126253</xdr:rowOff>
    </xdr:from>
    <xdr:to>
      <xdr:col>67</xdr:col>
      <xdr:colOff>101600</xdr:colOff>
      <xdr:row>38</xdr:row>
      <xdr:rowOff>56403</xdr:rowOff>
    </xdr:to>
    <xdr:sp macro="" textlink="">
      <xdr:nvSpPr>
        <xdr:cNvPr id="535" name="楕円 534"/>
        <xdr:cNvSpPr/>
      </xdr:nvSpPr>
      <xdr:spPr>
        <a:xfrm>
          <a:off x="12763500" y="646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47531</xdr:rowOff>
    </xdr:from>
    <xdr:ext cx="469744" cy="259045"/>
    <xdr:sp macro="" textlink="">
      <xdr:nvSpPr>
        <xdr:cNvPr id="536" name="テキスト ボックス 535"/>
        <xdr:cNvSpPr txBox="1"/>
      </xdr:nvSpPr>
      <xdr:spPr>
        <a:xfrm>
          <a:off x="12579428" y="656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79184</xdr:rowOff>
    </xdr:from>
    <xdr:to>
      <xdr:col>85</xdr:col>
      <xdr:colOff>127000</xdr:colOff>
      <xdr:row>73</xdr:row>
      <xdr:rowOff>84303</xdr:rowOff>
    </xdr:to>
    <xdr:cxnSp macro="">
      <xdr:nvCxnSpPr>
        <xdr:cNvPr id="620" name="直線コネクタ 619"/>
        <xdr:cNvCxnSpPr/>
      </xdr:nvCxnSpPr>
      <xdr:spPr>
        <a:xfrm flipV="1">
          <a:off x="15481300" y="12595034"/>
          <a:ext cx="8382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84303</xdr:rowOff>
    </xdr:from>
    <xdr:to>
      <xdr:col>81</xdr:col>
      <xdr:colOff>50800</xdr:colOff>
      <xdr:row>73</xdr:row>
      <xdr:rowOff>151130</xdr:rowOff>
    </xdr:to>
    <xdr:cxnSp macro="">
      <xdr:nvCxnSpPr>
        <xdr:cNvPr id="623" name="直線コネクタ 622"/>
        <xdr:cNvCxnSpPr/>
      </xdr:nvCxnSpPr>
      <xdr:spPr>
        <a:xfrm flipV="1">
          <a:off x="14592300" y="12600153"/>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151130</xdr:rowOff>
    </xdr:from>
    <xdr:to>
      <xdr:col>76</xdr:col>
      <xdr:colOff>114300</xdr:colOff>
      <xdr:row>74</xdr:row>
      <xdr:rowOff>51219</xdr:rowOff>
    </xdr:to>
    <xdr:cxnSp macro="">
      <xdr:nvCxnSpPr>
        <xdr:cNvPr id="626" name="直線コネクタ 625"/>
        <xdr:cNvCxnSpPr/>
      </xdr:nvCxnSpPr>
      <xdr:spPr>
        <a:xfrm flipV="1">
          <a:off x="13703300" y="12666980"/>
          <a:ext cx="889000" cy="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8" name="テキスト ボックス 627"/>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31941</xdr:rowOff>
    </xdr:from>
    <xdr:to>
      <xdr:col>71</xdr:col>
      <xdr:colOff>177800</xdr:colOff>
      <xdr:row>74</xdr:row>
      <xdr:rowOff>51219</xdr:rowOff>
    </xdr:to>
    <xdr:cxnSp macro="">
      <xdr:nvCxnSpPr>
        <xdr:cNvPr id="629" name="直線コネクタ 628"/>
        <xdr:cNvCxnSpPr/>
      </xdr:nvCxnSpPr>
      <xdr:spPr>
        <a:xfrm>
          <a:off x="12814300" y="12719241"/>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75963</xdr:rowOff>
    </xdr:from>
    <xdr:ext cx="534377" cy="259045"/>
    <xdr:sp macro="" textlink="">
      <xdr:nvSpPr>
        <xdr:cNvPr id="633" name="テキスト ボックス 632"/>
        <xdr:cNvSpPr txBox="1"/>
      </xdr:nvSpPr>
      <xdr:spPr>
        <a:xfrm>
          <a:off x="12547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28384</xdr:rowOff>
    </xdr:from>
    <xdr:to>
      <xdr:col>85</xdr:col>
      <xdr:colOff>177800</xdr:colOff>
      <xdr:row>73</xdr:row>
      <xdr:rowOff>129984</xdr:rowOff>
    </xdr:to>
    <xdr:sp macro="" textlink="">
      <xdr:nvSpPr>
        <xdr:cNvPr id="639" name="楕円 638"/>
        <xdr:cNvSpPr/>
      </xdr:nvSpPr>
      <xdr:spPr>
        <a:xfrm>
          <a:off x="16268700" y="125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51261</xdr:rowOff>
    </xdr:from>
    <xdr:ext cx="534377" cy="259045"/>
    <xdr:sp macro="" textlink="">
      <xdr:nvSpPr>
        <xdr:cNvPr id="640" name="公債費該当値テキスト"/>
        <xdr:cNvSpPr txBox="1"/>
      </xdr:nvSpPr>
      <xdr:spPr>
        <a:xfrm>
          <a:off x="16370300" y="123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33503</xdr:rowOff>
    </xdr:from>
    <xdr:to>
      <xdr:col>81</xdr:col>
      <xdr:colOff>101600</xdr:colOff>
      <xdr:row>73</xdr:row>
      <xdr:rowOff>135103</xdr:rowOff>
    </xdr:to>
    <xdr:sp macro="" textlink="">
      <xdr:nvSpPr>
        <xdr:cNvPr id="641" name="楕円 640"/>
        <xdr:cNvSpPr/>
      </xdr:nvSpPr>
      <xdr:spPr>
        <a:xfrm>
          <a:off x="15430500" y="125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151630</xdr:rowOff>
    </xdr:from>
    <xdr:ext cx="534377" cy="259045"/>
    <xdr:sp macro="" textlink="">
      <xdr:nvSpPr>
        <xdr:cNvPr id="642" name="テキスト ボックス 641"/>
        <xdr:cNvSpPr txBox="1"/>
      </xdr:nvSpPr>
      <xdr:spPr>
        <a:xfrm>
          <a:off x="15214111" y="123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100330</xdr:rowOff>
    </xdr:from>
    <xdr:to>
      <xdr:col>76</xdr:col>
      <xdr:colOff>165100</xdr:colOff>
      <xdr:row>74</xdr:row>
      <xdr:rowOff>30480</xdr:rowOff>
    </xdr:to>
    <xdr:sp macro="" textlink="">
      <xdr:nvSpPr>
        <xdr:cNvPr id="643" name="楕円 642"/>
        <xdr:cNvSpPr/>
      </xdr:nvSpPr>
      <xdr:spPr>
        <a:xfrm>
          <a:off x="14541500" y="12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47007</xdr:rowOff>
    </xdr:from>
    <xdr:ext cx="534377" cy="259045"/>
    <xdr:sp macro="" textlink="">
      <xdr:nvSpPr>
        <xdr:cNvPr id="644" name="テキスト ボックス 643"/>
        <xdr:cNvSpPr txBox="1"/>
      </xdr:nvSpPr>
      <xdr:spPr>
        <a:xfrm>
          <a:off x="14325111" y="123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419</xdr:rowOff>
    </xdr:from>
    <xdr:to>
      <xdr:col>72</xdr:col>
      <xdr:colOff>38100</xdr:colOff>
      <xdr:row>74</xdr:row>
      <xdr:rowOff>102019</xdr:rowOff>
    </xdr:to>
    <xdr:sp macro="" textlink="">
      <xdr:nvSpPr>
        <xdr:cNvPr id="645" name="楕円 644"/>
        <xdr:cNvSpPr/>
      </xdr:nvSpPr>
      <xdr:spPr>
        <a:xfrm>
          <a:off x="13652500" y="126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93146</xdr:rowOff>
    </xdr:from>
    <xdr:ext cx="534377" cy="259045"/>
    <xdr:sp macro="" textlink="">
      <xdr:nvSpPr>
        <xdr:cNvPr id="646" name="テキスト ボックス 645"/>
        <xdr:cNvSpPr txBox="1"/>
      </xdr:nvSpPr>
      <xdr:spPr>
        <a:xfrm>
          <a:off x="13436111" y="127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152591</xdr:rowOff>
    </xdr:from>
    <xdr:to>
      <xdr:col>67</xdr:col>
      <xdr:colOff>101600</xdr:colOff>
      <xdr:row>74</xdr:row>
      <xdr:rowOff>82741</xdr:rowOff>
    </xdr:to>
    <xdr:sp macro="" textlink="">
      <xdr:nvSpPr>
        <xdr:cNvPr id="647" name="楕円 646"/>
        <xdr:cNvSpPr/>
      </xdr:nvSpPr>
      <xdr:spPr>
        <a:xfrm>
          <a:off x="12763500" y="126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99268</xdr:rowOff>
    </xdr:from>
    <xdr:ext cx="534377" cy="259045"/>
    <xdr:sp macro="" textlink="">
      <xdr:nvSpPr>
        <xdr:cNvPr id="648" name="テキスト ボックス 647"/>
        <xdr:cNvSpPr txBox="1"/>
      </xdr:nvSpPr>
      <xdr:spPr>
        <a:xfrm>
          <a:off x="12547111" y="124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164464</xdr:rowOff>
    </xdr:from>
    <xdr:to>
      <xdr:col>85</xdr:col>
      <xdr:colOff>127000</xdr:colOff>
      <xdr:row>98</xdr:row>
      <xdr:rowOff>166233</xdr:rowOff>
    </xdr:to>
    <xdr:cxnSp macro="">
      <xdr:nvCxnSpPr>
        <xdr:cNvPr id="677" name="直線コネクタ 676"/>
        <xdr:cNvCxnSpPr/>
      </xdr:nvCxnSpPr>
      <xdr:spPr>
        <a:xfrm flipV="1">
          <a:off x="15481300" y="16966564"/>
          <a:ext cx="8382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129153</xdr:rowOff>
    </xdr:from>
    <xdr:to>
      <xdr:col>81</xdr:col>
      <xdr:colOff>50800</xdr:colOff>
      <xdr:row>98</xdr:row>
      <xdr:rowOff>166233</xdr:rowOff>
    </xdr:to>
    <xdr:cxnSp macro="">
      <xdr:nvCxnSpPr>
        <xdr:cNvPr id="680" name="直線コネクタ 679"/>
        <xdr:cNvCxnSpPr/>
      </xdr:nvCxnSpPr>
      <xdr:spPr>
        <a:xfrm>
          <a:off x="14592300" y="16931253"/>
          <a:ext cx="889000" cy="3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129153</xdr:rowOff>
    </xdr:from>
    <xdr:to>
      <xdr:col>76</xdr:col>
      <xdr:colOff>114300</xdr:colOff>
      <xdr:row>98</xdr:row>
      <xdr:rowOff>148875</xdr:rowOff>
    </xdr:to>
    <xdr:cxnSp macro="">
      <xdr:nvCxnSpPr>
        <xdr:cNvPr id="683" name="直線コネクタ 682"/>
        <xdr:cNvCxnSpPr/>
      </xdr:nvCxnSpPr>
      <xdr:spPr>
        <a:xfrm flipV="1">
          <a:off x="13703300" y="16931253"/>
          <a:ext cx="8890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108503</xdr:rowOff>
    </xdr:from>
    <xdr:to>
      <xdr:col>71</xdr:col>
      <xdr:colOff>177800</xdr:colOff>
      <xdr:row>98</xdr:row>
      <xdr:rowOff>148875</xdr:rowOff>
    </xdr:to>
    <xdr:cxnSp macro="">
      <xdr:nvCxnSpPr>
        <xdr:cNvPr id="686" name="直線コネクタ 685"/>
        <xdr:cNvCxnSpPr/>
      </xdr:nvCxnSpPr>
      <xdr:spPr>
        <a:xfrm>
          <a:off x="12814300" y="16910603"/>
          <a:ext cx="889000" cy="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113664</xdr:rowOff>
    </xdr:from>
    <xdr:to>
      <xdr:col>85</xdr:col>
      <xdr:colOff>177800</xdr:colOff>
      <xdr:row>99</xdr:row>
      <xdr:rowOff>43814</xdr:rowOff>
    </xdr:to>
    <xdr:sp macro="" textlink="">
      <xdr:nvSpPr>
        <xdr:cNvPr id="696" name="楕円 695"/>
        <xdr:cNvSpPr/>
      </xdr:nvSpPr>
      <xdr:spPr>
        <a:xfrm>
          <a:off x="16268700" y="169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40206</xdr:rowOff>
    </xdr:from>
    <xdr:ext cx="469744" cy="259045"/>
    <xdr:sp macro="" textlink="">
      <xdr:nvSpPr>
        <xdr:cNvPr id="697" name="積立金該当値テキスト"/>
        <xdr:cNvSpPr txBox="1"/>
      </xdr:nvSpPr>
      <xdr:spPr>
        <a:xfrm>
          <a:off x="16370300" y="168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115433</xdr:rowOff>
    </xdr:from>
    <xdr:to>
      <xdr:col>81</xdr:col>
      <xdr:colOff>101600</xdr:colOff>
      <xdr:row>99</xdr:row>
      <xdr:rowOff>45583</xdr:rowOff>
    </xdr:to>
    <xdr:sp macro="" textlink="">
      <xdr:nvSpPr>
        <xdr:cNvPr id="698" name="楕円 697"/>
        <xdr:cNvSpPr/>
      </xdr:nvSpPr>
      <xdr:spPr>
        <a:xfrm>
          <a:off x="15430500" y="169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36710</xdr:rowOff>
    </xdr:from>
    <xdr:ext cx="469744" cy="259045"/>
    <xdr:sp macro="" textlink="">
      <xdr:nvSpPr>
        <xdr:cNvPr id="699" name="テキスト ボックス 698"/>
        <xdr:cNvSpPr txBox="1"/>
      </xdr:nvSpPr>
      <xdr:spPr>
        <a:xfrm>
          <a:off x="15246428" y="170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78353</xdr:rowOff>
    </xdr:from>
    <xdr:to>
      <xdr:col>76</xdr:col>
      <xdr:colOff>165100</xdr:colOff>
      <xdr:row>99</xdr:row>
      <xdr:rowOff>8503</xdr:rowOff>
    </xdr:to>
    <xdr:sp macro="" textlink="">
      <xdr:nvSpPr>
        <xdr:cNvPr id="700" name="楕円 699"/>
        <xdr:cNvSpPr/>
      </xdr:nvSpPr>
      <xdr:spPr>
        <a:xfrm>
          <a:off x="14541500" y="168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171080</xdr:rowOff>
    </xdr:from>
    <xdr:ext cx="534377" cy="259045"/>
    <xdr:sp macro="" textlink="">
      <xdr:nvSpPr>
        <xdr:cNvPr id="701" name="テキスト ボックス 700"/>
        <xdr:cNvSpPr txBox="1"/>
      </xdr:nvSpPr>
      <xdr:spPr>
        <a:xfrm>
          <a:off x="14325111" y="169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98075</xdr:rowOff>
    </xdr:from>
    <xdr:to>
      <xdr:col>72</xdr:col>
      <xdr:colOff>38100</xdr:colOff>
      <xdr:row>99</xdr:row>
      <xdr:rowOff>28225</xdr:rowOff>
    </xdr:to>
    <xdr:sp macro="" textlink="">
      <xdr:nvSpPr>
        <xdr:cNvPr id="702" name="楕円 701"/>
        <xdr:cNvSpPr/>
      </xdr:nvSpPr>
      <xdr:spPr>
        <a:xfrm>
          <a:off x="13652500" y="169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19352</xdr:rowOff>
    </xdr:from>
    <xdr:ext cx="469744" cy="259045"/>
    <xdr:sp macro="" textlink="">
      <xdr:nvSpPr>
        <xdr:cNvPr id="703" name="テキスト ボックス 702"/>
        <xdr:cNvSpPr txBox="1"/>
      </xdr:nvSpPr>
      <xdr:spPr>
        <a:xfrm>
          <a:off x="13468428" y="1699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57703</xdr:rowOff>
    </xdr:from>
    <xdr:to>
      <xdr:col>67</xdr:col>
      <xdr:colOff>101600</xdr:colOff>
      <xdr:row>98</xdr:row>
      <xdr:rowOff>159303</xdr:rowOff>
    </xdr:to>
    <xdr:sp macro="" textlink="">
      <xdr:nvSpPr>
        <xdr:cNvPr id="704" name="楕円 703"/>
        <xdr:cNvSpPr/>
      </xdr:nvSpPr>
      <xdr:spPr>
        <a:xfrm>
          <a:off x="12763500" y="16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150430</xdr:rowOff>
    </xdr:from>
    <xdr:ext cx="534377" cy="259045"/>
    <xdr:sp macro="" textlink="">
      <xdr:nvSpPr>
        <xdr:cNvPr id="705" name="テキスト ボックス 704"/>
        <xdr:cNvSpPr txBox="1"/>
      </xdr:nvSpPr>
      <xdr:spPr>
        <a:xfrm>
          <a:off x="12547111" y="169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38561</xdr:rowOff>
    </xdr:from>
    <xdr:to>
      <xdr:col>116</xdr:col>
      <xdr:colOff>63500</xdr:colOff>
      <xdr:row>39</xdr:row>
      <xdr:rowOff>71316</xdr:rowOff>
    </xdr:to>
    <xdr:cxnSp macro="">
      <xdr:nvCxnSpPr>
        <xdr:cNvPr id="736" name="直線コネクタ 735"/>
        <xdr:cNvCxnSpPr/>
      </xdr:nvCxnSpPr>
      <xdr:spPr>
        <a:xfrm flipV="1">
          <a:off x="21323300" y="6725111"/>
          <a:ext cx="8382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71316</xdr:rowOff>
    </xdr:from>
    <xdr:to>
      <xdr:col>111</xdr:col>
      <xdr:colOff>177800</xdr:colOff>
      <xdr:row>39</xdr:row>
      <xdr:rowOff>98323</xdr:rowOff>
    </xdr:to>
    <xdr:cxnSp macro="">
      <xdr:nvCxnSpPr>
        <xdr:cNvPr id="739" name="直線コネクタ 738"/>
        <xdr:cNvCxnSpPr/>
      </xdr:nvCxnSpPr>
      <xdr:spPr>
        <a:xfrm flipV="1">
          <a:off x="20434300" y="6757866"/>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98323</xdr:rowOff>
    </xdr:from>
    <xdr:to>
      <xdr:col>107</xdr:col>
      <xdr:colOff>50800</xdr:colOff>
      <xdr:row>39</xdr:row>
      <xdr:rowOff>98878</xdr:rowOff>
    </xdr:to>
    <xdr:cxnSp macro="">
      <xdr:nvCxnSpPr>
        <xdr:cNvPr id="742" name="直線コネクタ 741"/>
        <xdr:cNvCxnSpPr/>
      </xdr:nvCxnSpPr>
      <xdr:spPr>
        <a:xfrm flipV="1">
          <a:off x="19545300" y="678487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108904</xdr:rowOff>
    </xdr:from>
    <xdr:to>
      <xdr:col>102</xdr:col>
      <xdr:colOff>114300</xdr:colOff>
      <xdr:row>39</xdr:row>
      <xdr:rowOff>98878</xdr:rowOff>
    </xdr:to>
    <xdr:cxnSp macro="">
      <xdr:nvCxnSpPr>
        <xdr:cNvPr id="745" name="直線コネクタ 744"/>
        <xdr:cNvCxnSpPr/>
      </xdr:nvCxnSpPr>
      <xdr:spPr>
        <a:xfrm>
          <a:off x="18656300" y="6624004"/>
          <a:ext cx="889000" cy="1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89697</xdr:rowOff>
    </xdr:from>
    <xdr:ext cx="469744" cy="259045"/>
    <xdr:sp macro="" textlink="">
      <xdr:nvSpPr>
        <xdr:cNvPr id="749" name="テキスト ボックス 748"/>
        <xdr:cNvSpPr txBox="1"/>
      </xdr:nvSpPr>
      <xdr:spPr>
        <a:xfrm>
          <a:off x="18421428" y="67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159211</xdr:rowOff>
    </xdr:from>
    <xdr:to>
      <xdr:col>116</xdr:col>
      <xdr:colOff>114300</xdr:colOff>
      <xdr:row>39</xdr:row>
      <xdr:rowOff>89361</xdr:rowOff>
    </xdr:to>
    <xdr:sp macro="" textlink="">
      <xdr:nvSpPr>
        <xdr:cNvPr id="755" name="楕円 754"/>
        <xdr:cNvSpPr/>
      </xdr:nvSpPr>
      <xdr:spPr>
        <a:xfrm>
          <a:off x="22110700" y="66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469744" cy="259045"/>
    <xdr:sp macro="" textlink="">
      <xdr:nvSpPr>
        <xdr:cNvPr id="756" name="投資及び出資金該当値テキスト"/>
        <xdr:cNvSpPr txBox="1"/>
      </xdr:nvSpPr>
      <xdr:spPr>
        <a:xfrm>
          <a:off x="22212300" y="663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20516</xdr:rowOff>
    </xdr:from>
    <xdr:to>
      <xdr:col>112</xdr:col>
      <xdr:colOff>38100</xdr:colOff>
      <xdr:row>39</xdr:row>
      <xdr:rowOff>122116</xdr:rowOff>
    </xdr:to>
    <xdr:sp macro="" textlink="">
      <xdr:nvSpPr>
        <xdr:cNvPr id="757" name="楕円 756"/>
        <xdr:cNvSpPr/>
      </xdr:nvSpPr>
      <xdr:spPr>
        <a:xfrm>
          <a:off x="21272500" y="67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113243</xdr:rowOff>
    </xdr:from>
    <xdr:ext cx="378565" cy="259045"/>
    <xdr:sp macro="" textlink="">
      <xdr:nvSpPr>
        <xdr:cNvPr id="758" name="テキスト ボックス 757"/>
        <xdr:cNvSpPr txBox="1"/>
      </xdr:nvSpPr>
      <xdr:spPr>
        <a:xfrm>
          <a:off x="21134017" y="67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47523</xdr:rowOff>
    </xdr:from>
    <xdr:to>
      <xdr:col>107</xdr:col>
      <xdr:colOff>101600</xdr:colOff>
      <xdr:row>39</xdr:row>
      <xdr:rowOff>149123</xdr:rowOff>
    </xdr:to>
    <xdr:sp macro="" textlink="">
      <xdr:nvSpPr>
        <xdr:cNvPr id="759" name="楕円 758"/>
        <xdr:cNvSpPr/>
      </xdr:nvSpPr>
      <xdr:spPr>
        <a:xfrm>
          <a:off x="20383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140250</xdr:rowOff>
    </xdr:from>
    <xdr:ext cx="313932" cy="259045"/>
    <xdr:sp macro="" textlink="">
      <xdr:nvSpPr>
        <xdr:cNvPr id="760" name="テキスト ボックス 759"/>
        <xdr:cNvSpPr txBox="1"/>
      </xdr:nvSpPr>
      <xdr:spPr>
        <a:xfrm>
          <a:off x="20277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58104</xdr:rowOff>
    </xdr:from>
    <xdr:to>
      <xdr:col>98</xdr:col>
      <xdr:colOff>38100</xdr:colOff>
      <xdr:row>38</xdr:row>
      <xdr:rowOff>159704</xdr:rowOff>
    </xdr:to>
    <xdr:sp macro="" textlink="">
      <xdr:nvSpPr>
        <xdr:cNvPr id="763" name="楕円 762"/>
        <xdr:cNvSpPr/>
      </xdr:nvSpPr>
      <xdr:spPr>
        <a:xfrm>
          <a:off x="18605500" y="65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4781</xdr:rowOff>
    </xdr:from>
    <xdr:ext cx="469744" cy="259045"/>
    <xdr:sp macro="" textlink="">
      <xdr:nvSpPr>
        <xdr:cNvPr id="764" name="テキスト ボックス 763"/>
        <xdr:cNvSpPr txBox="1"/>
      </xdr:nvSpPr>
      <xdr:spPr>
        <a:xfrm>
          <a:off x="18421428" y="634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164252</xdr:rowOff>
    </xdr:from>
    <xdr:to>
      <xdr:col>116</xdr:col>
      <xdr:colOff>63500</xdr:colOff>
      <xdr:row>58</xdr:row>
      <xdr:rowOff>129779</xdr:rowOff>
    </xdr:to>
    <xdr:cxnSp macro="">
      <xdr:nvCxnSpPr>
        <xdr:cNvPr id="791" name="直線コネクタ 790"/>
        <xdr:cNvCxnSpPr/>
      </xdr:nvCxnSpPr>
      <xdr:spPr>
        <a:xfrm>
          <a:off x="21323300" y="9936902"/>
          <a:ext cx="838200" cy="1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164252</xdr:rowOff>
    </xdr:from>
    <xdr:to>
      <xdr:col>111</xdr:col>
      <xdr:colOff>177800</xdr:colOff>
      <xdr:row>58</xdr:row>
      <xdr:rowOff>128315</xdr:rowOff>
    </xdr:to>
    <xdr:cxnSp macro="">
      <xdr:nvCxnSpPr>
        <xdr:cNvPr id="794" name="直線コネクタ 793"/>
        <xdr:cNvCxnSpPr/>
      </xdr:nvCxnSpPr>
      <xdr:spPr>
        <a:xfrm flipV="1">
          <a:off x="20434300" y="9936902"/>
          <a:ext cx="889000" cy="13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123789</xdr:rowOff>
    </xdr:from>
    <xdr:to>
      <xdr:col>107</xdr:col>
      <xdr:colOff>50800</xdr:colOff>
      <xdr:row>58</xdr:row>
      <xdr:rowOff>128315</xdr:rowOff>
    </xdr:to>
    <xdr:cxnSp macro="">
      <xdr:nvCxnSpPr>
        <xdr:cNvPr id="797" name="直線コネクタ 796"/>
        <xdr:cNvCxnSpPr/>
      </xdr:nvCxnSpPr>
      <xdr:spPr>
        <a:xfrm>
          <a:off x="19545300" y="10067889"/>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79349</xdr:rowOff>
    </xdr:from>
    <xdr:to>
      <xdr:col>102</xdr:col>
      <xdr:colOff>114300</xdr:colOff>
      <xdr:row>58</xdr:row>
      <xdr:rowOff>123789</xdr:rowOff>
    </xdr:to>
    <xdr:cxnSp macro="">
      <xdr:nvCxnSpPr>
        <xdr:cNvPr id="800" name="直線コネクタ 799"/>
        <xdr:cNvCxnSpPr/>
      </xdr:nvCxnSpPr>
      <xdr:spPr>
        <a:xfrm>
          <a:off x="18656300" y="10023449"/>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78979</xdr:rowOff>
    </xdr:from>
    <xdr:to>
      <xdr:col>116</xdr:col>
      <xdr:colOff>114300</xdr:colOff>
      <xdr:row>59</xdr:row>
      <xdr:rowOff>9129</xdr:rowOff>
    </xdr:to>
    <xdr:sp macro="" textlink="">
      <xdr:nvSpPr>
        <xdr:cNvPr id="810" name="楕円 809"/>
        <xdr:cNvSpPr/>
      </xdr:nvSpPr>
      <xdr:spPr>
        <a:xfrm>
          <a:off x="22110700" y="10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165356</xdr:rowOff>
    </xdr:from>
    <xdr:ext cx="378565" cy="259045"/>
    <xdr:sp macro="" textlink="">
      <xdr:nvSpPr>
        <xdr:cNvPr id="811" name="貸付金該当値テキスト"/>
        <xdr:cNvSpPr txBox="1"/>
      </xdr:nvSpPr>
      <xdr:spPr>
        <a:xfrm>
          <a:off x="22212300" y="9938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113452</xdr:rowOff>
    </xdr:from>
    <xdr:to>
      <xdr:col>112</xdr:col>
      <xdr:colOff>38100</xdr:colOff>
      <xdr:row>58</xdr:row>
      <xdr:rowOff>43602</xdr:rowOff>
    </xdr:to>
    <xdr:sp macro="" textlink="">
      <xdr:nvSpPr>
        <xdr:cNvPr id="812" name="楕円 811"/>
        <xdr:cNvSpPr/>
      </xdr:nvSpPr>
      <xdr:spPr>
        <a:xfrm>
          <a:off x="21272500" y="9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34729</xdr:rowOff>
    </xdr:from>
    <xdr:ext cx="469744" cy="259045"/>
    <xdr:sp macro="" textlink="">
      <xdr:nvSpPr>
        <xdr:cNvPr id="813" name="テキスト ボックス 812"/>
        <xdr:cNvSpPr txBox="1"/>
      </xdr:nvSpPr>
      <xdr:spPr>
        <a:xfrm>
          <a:off x="21088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77515</xdr:rowOff>
    </xdr:from>
    <xdr:to>
      <xdr:col>107</xdr:col>
      <xdr:colOff>101600</xdr:colOff>
      <xdr:row>59</xdr:row>
      <xdr:rowOff>7665</xdr:rowOff>
    </xdr:to>
    <xdr:sp macro="" textlink="">
      <xdr:nvSpPr>
        <xdr:cNvPr id="814" name="楕円 813"/>
        <xdr:cNvSpPr/>
      </xdr:nvSpPr>
      <xdr:spPr>
        <a:xfrm>
          <a:off x="20383500" y="100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170242</xdr:rowOff>
    </xdr:from>
    <xdr:ext cx="378565" cy="259045"/>
    <xdr:sp macro="" textlink="">
      <xdr:nvSpPr>
        <xdr:cNvPr id="815" name="テキスト ボックス 814"/>
        <xdr:cNvSpPr txBox="1"/>
      </xdr:nvSpPr>
      <xdr:spPr>
        <a:xfrm>
          <a:off x="20245017" y="1011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72989</xdr:rowOff>
    </xdr:from>
    <xdr:to>
      <xdr:col>102</xdr:col>
      <xdr:colOff>165100</xdr:colOff>
      <xdr:row>59</xdr:row>
      <xdr:rowOff>3139</xdr:rowOff>
    </xdr:to>
    <xdr:sp macro="" textlink="">
      <xdr:nvSpPr>
        <xdr:cNvPr id="816" name="楕円 815"/>
        <xdr:cNvSpPr/>
      </xdr:nvSpPr>
      <xdr:spPr>
        <a:xfrm>
          <a:off x="19494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165716</xdr:rowOff>
    </xdr:from>
    <xdr:ext cx="378565" cy="259045"/>
    <xdr:sp macro="" textlink="">
      <xdr:nvSpPr>
        <xdr:cNvPr id="817" name="テキスト ボックス 816"/>
        <xdr:cNvSpPr txBox="1"/>
      </xdr:nvSpPr>
      <xdr:spPr>
        <a:xfrm>
          <a:off x="19356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28549</xdr:rowOff>
    </xdr:from>
    <xdr:to>
      <xdr:col>98</xdr:col>
      <xdr:colOff>38100</xdr:colOff>
      <xdr:row>58</xdr:row>
      <xdr:rowOff>130149</xdr:rowOff>
    </xdr:to>
    <xdr:sp macro="" textlink="">
      <xdr:nvSpPr>
        <xdr:cNvPr id="818" name="楕円 817"/>
        <xdr:cNvSpPr/>
      </xdr:nvSpPr>
      <xdr:spPr>
        <a:xfrm>
          <a:off x="18605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121276</xdr:rowOff>
    </xdr:from>
    <xdr:ext cx="469744" cy="259045"/>
    <xdr:sp macro="" textlink="">
      <xdr:nvSpPr>
        <xdr:cNvPr id="819" name="テキスト ボックス 818"/>
        <xdr:cNvSpPr txBox="1"/>
      </xdr:nvSpPr>
      <xdr:spPr>
        <a:xfrm>
          <a:off x="18421428" y="10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153739</xdr:rowOff>
    </xdr:from>
    <xdr:to>
      <xdr:col>116</xdr:col>
      <xdr:colOff>63500</xdr:colOff>
      <xdr:row>77</xdr:row>
      <xdr:rowOff>161913</xdr:rowOff>
    </xdr:to>
    <xdr:cxnSp macro="">
      <xdr:nvCxnSpPr>
        <xdr:cNvPr id="849" name="直線コネクタ 848"/>
        <xdr:cNvCxnSpPr/>
      </xdr:nvCxnSpPr>
      <xdr:spPr>
        <a:xfrm flipV="1">
          <a:off x="21323300" y="13355389"/>
          <a:ext cx="8382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147453</xdr:rowOff>
    </xdr:from>
    <xdr:to>
      <xdr:col>111</xdr:col>
      <xdr:colOff>177800</xdr:colOff>
      <xdr:row>77</xdr:row>
      <xdr:rowOff>161913</xdr:rowOff>
    </xdr:to>
    <xdr:cxnSp macro="">
      <xdr:nvCxnSpPr>
        <xdr:cNvPr id="852" name="直線コネクタ 851"/>
        <xdr:cNvCxnSpPr/>
      </xdr:nvCxnSpPr>
      <xdr:spPr>
        <a:xfrm>
          <a:off x="20434300" y="13349103"/>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147453</xdr:rowOff>
    </xdr:from>
    <xdr:to>
      <xdr:col>107</xdr:col>
      <xdr:colOff>50800</xdr:colOff>
      <xdr:row>78</xdr:row>
      <xdr:rowOff>9874</xdr:rowOff>
    </xdr:to>
    <xdr:cxnSp macro="">
      <xdr:nvCxnSpPr>
        <xdr:cNvPr id="855" name="直線コネクタ 854"/>
        <xdr:cNvCxnSpPr/>
      </xdr:nvCxnSpPr>
      <xdr:spPr>
        <a:xfrm flipV="1">
          <a:off x="19545300" y="13349103"/>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49079</xdr:rowOff>
    </xdr:from>
    <xdr:to>
      <xdr:col>102</xdr:col>
      <xdr:colOff>114300</xdr:colOff>
      <xdr:row>78</xdr:row>
      <xdr:rowOff>9874</xdr:rowOff>
    </xdr:to>
    <xdr:cxnSp macro="">
      <xdr:nvCxnSpPr>
        <xdr:cNvPr id="858" name="直線コネクタ 857"/>
        <xdr:cNvCxnSpPr/>
      </xdr:nvCxnSpPr>
      <xdr:spPr>
        <a:xfrm>
          <a:off x="18656300" y="12907829"/>
          <a:ext cx="889000" cy="4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102939</xdr:rowOff>
    </xdr:from>
    <xdr:to>
      <xdr:col>116</xdr:col>
      <xdr:colOff>114300</xdr:colOff>
      <xdr:row>78</xdr:row>
      <xdr:rowOff>33089</xdr:rowOff>
    </xdr:to>
    <xdr:sp macro="" textlink="">
      <xdr:nvSpPr>
        <xdr:cNvPr id="868" name="楕円 867"/>
        <xdr:cNvSpPr/>
      </xdr:nvSpPr>
      <xdr:spPr>
        <a:xfrm>
          <a:off x="22110700" y="133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81366</xdr:rowOff>
    </xdr:from>
    <xdr:ext cx="534377" cy="259045"/>
    <xdr:sp macro="" textlink="">
      <xdr:nvSpPr>
        <xdr:cNvPr id="869" name="繰出金該当値テキスト"/>
        <xdr:cNvSpPr txBox="1"/>
      </xdr:nvSpPr>
      <xdr:spPr>
        <a:xfrm>
          <a:off x="22212300" y="132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111113</xdr:rowOff>
    </xdr:from>
    <xdr:to>
      <xdr:col>112</xdr:col>
      <xdr:colOff>38100</xdr:colOff>
      <xdr:row>78</xdr:row>
      <xdr:rowOff>41263</xdr:rowOff>
    </xdr:to>
    <xdr:sp macro="" textlink="">
      <xdr:nvSpPr>
        <xdr:cNvPr id="870" name="楕円 869"/>
        <xdr:cNvSpPr/>
      </xdr:nvSpPr>
      <xdr:spPr>
        <a:xfrm>
          <a:off x="21272500" y="133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32390</xdr:rowOff>
    </xdr:from>
    <xdr:ext cx="534377" cy="259045"/>
    <xdr:sp macro="" textlink="">
      <xdr:nvSpPr>
        <xdr:cNvPr id="871" name="テキスト ボックス 870"/>
        <xdr:cNvSpPr txBox="1"/>
      </xdr:nvSpPr>
      <xdr:spPr>
        <a:xfrm>
          <a:off x="21056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96653</xdr:rowOff>
    </xdr:from>
    <xdr:to>
      <xdr:col>107</xdr:col>
      <xdr:colOff>101600</xdr:colOff>
      <xdr:row>78</xdr:row>
      <xdr:rowOff>26803</xdr:rowOff>
    </xdr:to>
    <xdr:sp macro="" textlink="">
      <xdr:nvSpPr>
        <xdr:cNvPr id="872" name="楕円 871"/>
        <xdr:cNvSpPr/>
      </xdr:nvSpPr>
      <xdr:spPr>
        <a:xfrm>
          <a:off x="20383500" y="132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17930</xdr:rowOff>
    </xdr:from>
    <xdr:ext cx="534377" cy="259045"/>
    <xdr:sp macro="" textlink="">
      <xdr:nvSpPr>
        <xdr:cNvPr id="873" name="テキスト ボックス 872"/>
        <xdr:cNvSpPr txBox="1"/>
      </xdr:nvSpPr>
      <xdr:spPr>
        <a:xfrm>
          <a:off x="20167111" y="133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130524</xdr:rowOff>
    </xdr:from>
    <xdr:to>
      <xdr:col>102</xdr:col>
      <xdr:colOff>165100</xdr:colOff>
      <xdr:row>78</xdr:row>
      <xdr:rowOff>60674</xdr:rowOff>
    </xdr:to>
    <xdr:sp macro="" textlink="">
      <xdr:nvSpPr>
        <xdr:cNvPr id="874" name="楕円 873"/>
        <xdr:cNvSpPr/>
      </xdr:nvSpPr>
      <xdr:spPr>
        <a:xfrm>
          <a:off x="19494500" y="133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51801</xdr:rowOff>
    </xdr:from>
    <xdr:ext cx="534377" cy="259045"/>
    <xdr:sp macro="" textlink="">
      <xdr:nvSpPr>
        <xdr:cNvPr id="875" name="テキスト ボックス 874"/>
        <xdr:cNvSpPr txBox="1"/>
      </xdr:nvSpPr>
      <xdr:spPr>
        <a:xfrm>
          <a:off x="19278111" y="134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169729</xdr:rowOff>
    </xdr:from>
    <xdr:to>
      <xdr:col>98</xdr:col>
      <xdr:colOff>38100</xdr:colOff>
      <xdr:row>75</xdr:row>
      <xdr:rowOff>99879</xdr:rowOff>
    </xdr:to>
    <xdr:sp macro="" textlink="">
      <xdr:nvSpPr>
        <xdr:cNvPr id="876" name="楕円 875"/>
        <xdr:cNvSpPr/>
      </xdr:nvSpPr>
      <xdr:spPr>
        <a:xfrm>
          <a:off x="18605500" y="128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91006</xdr:rowOff>
    </xdr:from>
    <xdr:ext cx="534377" cy="259045"/>
    <xdr:sp macro="" textlink="">
      <xdr:nvSpPr>
        <xdr:cNvPr id="877" name="テキスト ボックス 876"/>
        <xdr:cNvSpPr txBox="1"/>
      </xdr:nvSpPr>
      <xdr:spPr>
        <a:xfrm>
          <a:off x="18389111" y="129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性質別歳出決算のうち公債費については、類似団体平均、石川県平均と比較しても高水準となっている。これは平成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年度以降、合併に伴う建設事業によるものだが、平成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年度をピークに公債費は減少する見込みであり、今後は市債の新規発行を抑制していく方針である。また、下水道事業の繰出金を含む、補助費等も住民一人あたり</a:t>
          </a:r>
          <a:r>
            <a:rPr kumimoji="1" lang="en-US" altLang="ja-JP" sz="1300">
              <a:latin typeface="ＭＳ Ｐゴシック" panose="020B0600070205080204" pitchFamily="50" charset="-128"/>
              <a:ea typeface="ＭＳ Ｐゴシック" panose="020B0600070205080204" pitchFamily="50" charset="-128"/>
            </a:rPr>
            <a:t>71,165</a:t>
          </a:r>
          <a:r>
            <a:rPr kumimoji="1" lang="ja-JP" altLang="en-US" sz="1300">
              <a:latin typeface="ＭＳ Ｐゴシック" panose="020B0600070205080204" pitchFamily="50" charset="-128"/>
              <a:ea typeface="ＭＳ Ｐゴシック" panose="020B0600070205080204" pitchFamily="50" charset="-128"/>
            </a:rPr>
            <a:t>円となっており、高水準にある。下水道事業については、施設の統合や、上下水道の包括的民間委託により、効率的な運営を進めていく必要がある。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44,145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円となっており、類似団体と比較して低水準にある。一方で、物件費は類似団体平均を上回っていることから、公共施設の効率的な管理・運営等による更なる歳出削減が求められる。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35,184
34,894
64.44
16,107,914
15,780,615
317,152
10,407,057
24,991,277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1560</xdr:rowOff>
    </xdr:from>
    <xdr:to>
      <xdr:col>24</xdr:col>
      <xdr:colOff>63500</xdr:colOff>
      <xdr:row>37</xdr:row>
      <xdr:rowOff>17236</xdr:rowOff>
    </xdr:to>
    <xdr:cxnSp macro="">
      <xdr:nvCxnSpPr>
        <xdr:cNvPr id="63" name="直線コネクタ 62"/>
        <xdr:cNvCxnSpPr/>
      </xdr:nvCxnSpPr>
      <xdr:spPr>
        <a:xfrm>
          <a:off x="3797300" y="6345210"/>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63935</xdr:rowOff>
    </xdr:from>
    <xdr:to>
      <xdr:col>19</xdr:col>
      <xdr:colOff>177800</xdr:colOff>
      <xdr:row>37</xdr:row>
      <xdr:rowOff>1560</xdr:rowOff>
    </xdr:to>
    <xdr:cxnSp macro="">
      <xdr:nvCxnSpPr>
        <xdr:cNvPr id="66" name="直線コネクタ 65"/>
        <xdr:cNvCxnSpPr/>
      </xdr:nvCxnSpPr>
      <xdr:spPr>
        <a:xfrm>
          <a:off x="2908300" y="6236135"/>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58057</xdr:rowOff>
    </xdr:from>
    <xdr:to>
      <xdr:col>15</xdr:col>
      <xdr:colOff>50800</xdr:colOff>
      <xdr:row>36</xdr:row>
      <xdr:rowOff>63935</xdr:rowOff>
    </xdr:to>
    <xdr:cxnSp macro="">
      <xdr:nvCxnSpPr>
        <xdr:cNvPr id="69" name="直線コネクタ 68"/>
        <xdr:cNvCxnSpPr/>
      </xdr:nvCxnSpPr>
      <xdr:spPr>
        <a:xfrm>
          <a:off x="2019300" y="623025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58057</xdr:rowOff>
    </xdr:from>
    <xdr:to>
      <xdr:col>10</xdr:col>
      <xdr:colOff>114300</xdr:colOff>
      <xdr:row>36</xdr:row>
      <xdr:rowOff>60670</xdr:rowOff>
    </xdr:to>
    <xdr:cxnSp macro="">
      <xdr:nvCxnSpPr>
        <xdr:cNvPr id="72" name="直線コネクタ 71"/>
        <xdr:cNvCxnSpPr/>
      </xdr:nvCxnSpPr>
      <xdr:spPr>
        <a:xfrm flipV="1">
          <a:off x="1130300" y="623025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137886</xdr:rowOff>
    </xdr:from>
    <xdr:to>
      <xdr:col>24</xdr:col>
      <xdr:colOff>114300</xdr:colOff>
      <xdr:row>37</xdr:row>
      <xdr:rowOff>68036</xdr:rowOff>
    </xdr:to>
    <xdr:sp macro="" textlink="">
      <xdr:nvSpPr>
        <xdr:cNvPr id="82" name="楕円 81"/>
        <xdr:cNvSpPr/>
      </xdr:nvSpPr>
      <xdr:spPr>
        <a:xfrm>
          <a:off x="45847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116313</xdr:rowOff>
    </xdr:from>
    <xdr:ext cx="469744" cy="259045"/>
    <xdr:sp macro="" textlink="">
      <xdr:nvSpPr>
        <xdr:cNvPr id="83" name="議会費該当値テキスト"/>
        <xdr:cNvSpPr txBox="1"/>
      </xdr:nvSpPr>
      <xdr:spPr>
        <a:xfrm>
          <a:off x="4686300"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122210</xdr:rowOff>
    </xdr:from>
    <xdr:to>
      <xdr:col>20</xdr:col>
      <xdr:colOff>38100</xdr:colOff>
      <xdr:row>37</xdr:row>
      <xdr:rowOff>52360</xdr:rowOff>
    </xdr:to>
    <xdr:sp macro="" textlink="">
      <xdr:nvSpPr>
        <xdr:cNvPr id="84" name="楕円 83"/>
        <xdr:cNvSpPr/>
      </xdr:nvSpPr>
      <xdr:spPr>
        <a:xfrm>
          <a:off x="3746500" y="62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43487</xdr:rowOff>
    </xdr:from>
    <xdr:ext cx="469744" cy="259045"/>
    <xdr:sp macro="" textlink="">
      <xdr:nvSpPr>
        <xdr:cNvPr id="85" name="テキスト ボックス 84"/>
        <xdr:cNvSpPr txBox="1"/>
      </xdr:nvSpPr>
      <xdr:spPr>
        <a:xfrm>
          <a:off x="3562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13135</xdr:rowOff>
    </xdr:from>
    <xdr:to>
      <xdr:col>15</xdr:col>
      <xdr:colOff>101600</xdr:colOff>
      <xdr:row>36</xdr:row>
      <xdr:rowOff>114735</xdr:rowOff>
    </xdr:to>
    <xdr:sp macro="" textlink="">
      <xdr:nvSpPr>
        <xdr:cNvPr id="86" name="楕円 85"/>
        <xdr:cNvSpPr/>
      </xdr:nvSpPr>
      <xdr:spPr>
        <a:xfrm>
          <a:off x="28575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105862</xdr:rowOff>
    </xdr:from>
    <xdr:ext cx="469744" cy="259045"/>
    <xdr:sp macro="" textlink="">
      <xdr:nvSpPr>
        <xdr:cNvPr id="87" name="テキスト ボックス 86"/>
        <xdr:cNvSpPr txBox="1"/>
      </xdr:nvSpPr>
      <xdr:spPr>
        <a:xfrm>
          <a:off x="2673428" y="62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7257</xdr:rowOff>
    </xdr:from>
    <xdr:to>
      <xdr:col>10</xdr:col>
      <xdr:colOff>165100</xdr:colOff>
      <xdr:row>36</xdr:row>
      <xdr:rowOff>108857</xdr:rowOff>
    </xdr:to>
    <xdr:sp macro="" textlink="">
      <xdr:nvSpPr>
        <xdr:cNvPr id="88" name="楕円 87"/>
        <xdr:cNvSpPr/>
      </xdr:nvSpPr>
      <xdr:spPr>
        <a:xfrm>
          <a:off x="1968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99984</xdr:rowOff>
    </xdr:from>
    <xdr:ext cx="469744" cy="259045"/>
    <xdr:sp macro="" textlink="">
      <xdr:nvSpPr>
        <xdr:cNvPr id="89" name="テキスト ボックス 88"/>
        <xdr:cNvSpPr txBox="1"/>
      </xdr:nvSpPr>
      <xdr:spPr>
        <a:xfrm>
          <a:off x="1784428" y="62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9870</xdr:rowOff>
    </xdr:from>
    <xdr:to>
      <xdr:col>6</xdr:col>
      <xdr:colOff>38100</xdr:colOff>
      <xdr:row>36</xdr:row>
      <xdr:rowOff>111470</xdr:rowOff>
    </xdr:to>
    <xdr:sp macro="" textlink="">
      <xdr:nvSpPr>
        <xdr:cNvPr id="90" name="楕円 89"/>
        <xdr:cNvSpPr/>
      </xdr:nvSpPr>
      <xdr:spPr>
        <a:xfrm>
          <a:off x="1079500" y="61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102597</xdr:rowOff>
    </xdr:from>
    <xdr:ext cx="469744" cy="259045"/>
    <xdr:sp macro="" textlink="">
      <xdr:nvSpPr>
        <xdr:cNvPr id="91" name="テキスト ボックス 90"/>
        <xdr:cNvSpPr txBox="1"/>
      </xdr:nvSpPr>
      <xdr:spPr>
        <a:xfrm>
          <a:off x="895428" y="627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52516</xdr:rowOff>
    </xdr:from>
    <xdr:to>
      <xdr:col>24</xdr:col>
      <xdr:colOff>63500</xdr:colOff>
      <xdr:row>57</xdr:row>
      <xdr:rowOff>74727</xdr:rowOff>
    </xdr:to>
    <xdr:cxnSp macro="">
      <xdr:nvCxnSpPr>
        <xdr:cNvPr id="118" name="直線コネクタ 117"/>
        <xdr:cNvCxnSpPr/>
      </xdr:nvCxnSpPr>
      <xdr:spPr>
        <a:xfrm>
          <a:off x="3797300" y="9825166"/>
          <a:ext cx="8382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13646</xdr:rowOff>
    </xdr:from>
    <xdr:to>
      <xdr:col>19</xdr:col>
      <xdr:colOff>177800</xdr:colOff>
      <xdr:row>57</xdr:row>
      <xdr:rowOff>52516</xdr:rowOff>
    </xdr:to>
    <xdr:cxnSp macro="">
      <xdr:nvCxnSpPr>
        <xdr:cNvPr id="121" name="直線コネクタ 120"/>
        <xdr:cNvCxnSpPr/>
      </xdr:nvCxnSpPr>
      <xdr:spPr>
        <a:xfrm>
          <a:off x="2908300" y="9786296"/>
          <a:ext cx="8890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13646</xdr:rowOff>
    </xdr:from>
    <xdr:to>
      <xdr:col>15</xdr:col>
      <xdr:colOff>50800</xdr:colOff>
      <xdr:row>57</xdr:row>
      <xdr:rowOff>23223</xdr:rowOff>
    </xdr:to>
    <xdr:cxnSp macro="">
      <xdr:nvCxnSpPr>
        <xdr:cNvPr id="124" name="直線コネクタ 123"/>
        <xdr:cNvCxnSpPr/>
      </xdr:nvCxnSpPr>
      <xdr:spPr>
        <a:xfrm flipV="1">
          <a:off x="2019300" y="9786296"/>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113763</xdr:rowOff>
    </xdr:from>
    <xdr:to>
      <xdr:col>10</xdr:col>
      <xdr:colOff>114300</xdr:colOff>
      <xdr:row>57</xdr:row>
      <xdr:rowOff>23223</xdr:rowOff>
    </xdr:to>
    <xdr:cxnSp macro="">
      <xdr:nvCxnSpPr>
        <xdr:cNvPr id="127" name="直線コネクタ 126"/>
        <xdr:cNvCxnSpPr/>
      </xdr:nvCxnSpPr>
      <xdr:spPr>
        <a:xfrm>
          <a:off x="1130300" y="9714963"/>
          <a:ext cx="889000" cy="8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23927</xdr:rowOff>
    </xdr:from>
    <xdr:to>
      <xdr:col>24</xdr:col>
      <xdr:colOff>114300</xdr:colOff>
      <xdr:row>57</xdr:row>
      <xdr:rowOff>125527</xdr:rowOff>
    </xdr:to>
    <xdr:sp macro="" textlink="">
      <xdr:nvSpPr>
        <xdr:cNvPr id="137" name="楕円 136"/>
        <xdr:cNvSpPr/>
      </xdr:nvSpPr>
      <xdr:spPr>
        <a:xfrm>
          <a:off x="4584700" y="97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117335</xdr:rowOff>
    </xdr:from>
    <xdr:ext cx="534377" cy="259045"/>
    <xdr:sp macro="" textlink="">
      <xdr:nvSpPr>
        <xdr:cNvPr id="138" name="総務費該当値テキスト"/>
        <xdr:cNvSpPr txBox="1"/>
      </xdr:nvSpPr>
      <xdr:spPr>
        <a:xfrm>
          <a:off x="4686300" y="9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1716</xdr:rowOff>
    </xdr:from>
    <xdr:to>
      <xdr:col>20</xdr:col>
      <xdr:colOff>38100</xdr:colOff>
      <xdr:row>57</xdr:row>
      <xdr:rowOff>103316</xdr:rowOff>
    </xdr:to>
    <xdr:sp macro="" textlink="">
      <xdr:nvSpPr>
        <xdr:cNvPr id="139" name="楕円 138"/>
        <xdr:cNvSpPr/>
      </xdr:nvSpPr>
      <xdr:spPr>
        <a:xfrm>
          <a:off x="3746500" y="97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94443</xdr:rowOff>
    </xdr:from>
    <xdr:ext cx="534377" cy="259045"/>
    <xdr:sp macro="" textlink="">
      <xdr:nvSpPr>
        <xdr:cNvPr id="140" name="テキスト ボックス 139"/>
        <xdr:cNvSpPr txBox="1"/>
      </xdr:nvSpPr>
      <xdr:spPr>
        <a:xfrm>
          <a:off x="3530111" y="98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134296</xdr:rowOff>
    </xdr:from>
    <xdr:to>
      <xdr:col>15</xdr:col>
      <xdr:colOff>101600</xdr:colOff>
      <xdr:row>57</xdr:row>
      <xdr:rowOff>64446</xdr:rowOff>
    </xdr:to>
    <xdr:sp macro="" textlink="">
      <xdr:nvSpPr>
        <xdr:cNvPr id="141" name="楕円 140"/>
        <xdr:cNvSpPr/>
      </xdr:nvSpPr>
      <xdr:spPr>
        <a:xfrm>
          <a:off x="2857500" y="97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55573</xdr:rowOff>
    </xdr:from>
    <xdr:ext cx="534377" cy="259045"/>
    <xdr:sp macro="" textlink="">
      <xdr:nvSpPr>
        <xdr:cNvPr id="142" name="テキスト ボックス 141"/>
        <xdr:cNvSpPr txBox="1"/>
      </xdr:nvSpPr>
      <xdr:spPr>
        <a:xfrm>
          <a:off x="2641111" y="98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143873</xdr:rowOff>
    </xdr:from>
    <xdr:to>
      <xdr:col>10</xdr:col>
      <xdr:colOff>165100</xdr:colOff>
      <xdr:row>57</xdr:row>
      <xdr:rowOff>74023</xdr:rowOff>
    </xdr:to>
    <xdr:sp macro="" textlink="">
      <xdr:nvSpPr>
        <xdr:cNvPr id="143" name="楕円 142"/>
        <xdr:cNvSpPr/>
      </xdr:nvSpPr>
      <xdr:spPr>
        <a:xfrm>
          <a:off x="1968500" y="97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65150</xdr:rowOff>
    </xdr:from>
    <xdr:ext cx="534377" cy="259045"/>
    <xdr:sp macro="" textlink="">
      <xdr:nvSpPr>
        <xdr:cNvPr id="144" name="テキスト ボックス 143"/>
        <xdr:cNvSpPr txBox="1"/>
      </xdr:nvSpPr>
      <xdr:spPr>
        <a:xfrm>
          <a:off x="1752111" y="98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62963</xdr:rowOff>
    </xdr:from>
    <xdr:to>
      <xdr:col>6</xdr:col>
      <xdr:colOff>38100</xdr:colOff>
      <xdr:row>56</xdr:row>
      <xdr:rowOff>164563</xdr:rowOff>
    </xdr:to>
    <xdr:sp macro="" textlink="">
      <xdr:nvSpPr>
        <xdr:cNvPr id="145" name="楕円 144"/>
        <xdr:cNvSpPr/>
      </xdr:nvSpPr>
      <xdr:spPr>
        <a:xfrm>
          <a:off x="1079500" y="96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155690</xdr:rowOff>
    </xdr:from>
    <xdr:ext cx="534377" cy="259045"/>
    <xdr:sp macro="" textlink="">
      <xdr:nvSpPr>
        <xdr:cNvPr id="146" name="テキスト ボックス 145"/>
        <xdr:cNvSpPr txBox="1"/>
      </xdr:nvSpPr>
      <xdr:spPr>
        <a:xfrm>
          <a:off x="863111" y="97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29828</xdr:rowOff>
    </xdr:from>
    <xdr:to>
      <xdr:col>24</xdr:col>
      <xdr:colOff>63500</xdr:colOff>
      <xdr:row>78</xdr:row>
      <xdr:rowOff>69078</xdr:rowOff>
    </xdr:to>
    <xdr:cxnSp macro="">
      <xdr:nvCxnSpPr>
        <xdr:cNvPr id="176" name="直線コネクタ 175"/>
        <xdr:cNvCxnSpPr/>
      </xdr:nvCxnSpPr>
      <xdr:spPr>
        <a:xfrm flipV="1">
          <a:off x="3797300" y="13402928"/>
          <a:ext cx="8382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69078</xdr:rowOff>
    </xdr:from>
    <xdr:to>
      <xdr:col>19</xdr:col>
      <xdr:colOff>177800</xdr:colOff>
      <xdr:row>78</xdr:row>
      <xdr:rowOff>92349</xdr:rowOff>
    </xdr:to>
    <xdr:cxnSp macro="">
      <xdr:nvCxnSpPr>
        <xdr:cNvPr id="179" name="直線コネクタ 178"/>
        <xdr:cNvCxnSpPr/>
      </xdr:nvCxnSpPr>
      <xdr:spPr>
        <a:xfrm flipV="1">
          <a:off x="2908300" y="13442178"/>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55987</xdr:rowOff>
    </xdr:from>
    <xdr:to>
      <xdr:col>15</xdr:col>
      <xdr:colOff>50800</xdr:colOff>
      <xdr:row>78</xdr:row>
      <xdr:rowOff>92349</xdr:rowOff>
    </xdr:to>
    <xdr:cxnSp macro="">
      <xdr:nvCxnSpPr>
        <xdr:cNvPr id="182" name="直線コネクタ 181"/>
        <xdr:cNvCxnSpPr/>
      </xdr:nvCxnSpPr>
      <xdr:spPr>
        <a:xfrm>
          <a:off x="2019300" y="13429087"/>
          <a:ext cx="889000" cy="3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55987</xdr:rowOff>
    </xdr:from>
    <xdr:to>
      <xdr:col>10</xdr:col>
      <xdr:colOff>114300</xdr:colOff>
      <xdr:row>78</xdr:row>
      <xdr:rowOff>108438</xdr:rowOff>
    </xdr:to>
    <xdr:cxnSp macro="">
      <xdr:nvCxnSpPr>
        <xdr:cNvPr id="185" name="直線コネクタ 184"/>
        <xdr:cNvCxnSpPr/>
      </xdr:nvCxnSpPr>
      <xdr:spPr>
        <a:xfrm flipV="1">
          <a:off x="1130300" y="13429087"/>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150478</xdr:rowOff>
    </xdr:from>
    <xdr:to>
      <xdr:col>24</xdr:col>
      <xdr:colOff>114300</xdr:colOff>
      <xdr:row>78</xdr:row>
      <xdr:rowOff>80628</xdr:rowOff>
    </xdr:to>
    <xdr:sp macro="" textlink="">
      <xdr:nvSpPr>
        <xdr:cNvPr id="195" name="楕円 194"/>
        <xdr:cNvSpPr/>
      </xdr:nvSpPr>
      <xdr:spPr>
        <a:xfrm>
          <a:off x="4584700" y="133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128029</xdr:rowOff>
    </xdr:from>
    <xdr:ext cx="599010" cy="259045"/>
    <xdr:sp macro="" textlink="">
      <xdr:nvSpPr>
        <xdr:cNvPr id="196" name="民生費該当値テキスト"/>
        <xdr:cNvSpPr txBox="1"/>
      </xdr:nvSpPr>
      <xdr:spPr>
        <a:xfrm>
          <a:off x="4686300" y="1332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18278</xdr:rowOff>
    </xdr:from>
    <xdr:to>
      <xdr:col>20</xdr:col>
      <xdr:colOff>38100</xdr:colOff>
      <xdr:row>78</xdr:row>
      <xdr:rowOff>119878</xdr:rowOff>
    </xdr:to>
    <xdr:sp macro="" textlink="">
      <xdr:nvSpPr>
        <xdr:cNvPr id="197" name="楕円 196"/>
        <xdr:cNvSpPr/>
      </xdr:nvSpPr>
      <xdr:spPr>
        <a:xfrm>
          <a:off x="3746500" y="133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111005</xdr:rowOff>
    </xdr:from>
    <xdr:ext cx="599010" cy="259045"/>
    <xdr:sp macro="" textlink="">
      <xdr:nvSpPr>
        <xdr:cNvPr id="198" name="テキスト ボックス 197"/>
        <xdr:cNvSpPr txBox="1"/>
      </xdr:nvSpPr>
      <xdr:spPr>
        <a:xfrm>
          <a:off x="3497795" y="1348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41549</xdr:rowOff>
    </xdr:from>
    <xdr:to>
      <xdr:col>15</xdr:col>
      <xdr:colOff>101600</xdr:colOff>
      <xdr:row>78</xdr:row>
      <xdr:rowOff>143149</xdr:rowOff>
    </xdr:to>
    <xdr:sp macro="" textlink="">
      <xdr:nvSpPr>
        <xdr:cNvPr id="199" name="楕円 198"/>
        <xdr:cNvSpPr/>
      </xdr:nvSpPr>
      <xdr:spPr>
        <a:xfrm>
          <a:off x="2857500" y="134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134276</xdr:rowOff>
    </xdr:from>
    <xdr:ext cx="599010" cy="259045"/>
    <xdr:sp macro="" textlink="">
      <xdr:nvSpPr>
        <xdr:cNvPr id="200" name="テキスト ボックス 199"/>
        <xdr:cNvSpPr txBox="1"/>
      </xdr:nvSpPr>
      <xdr:spPr>
        <a:xfrm>
          <a:off x="2608795" y="1350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5187</xdr:rowOff>
    </xdr:from>
    <xdr:to>
      <xdr:col>10</xdr:col>
      <xdr:colOff>165100</xdr:colOff>
      <xdr:row>78</xdr:row>
      <xdr:rowOff>106787</xdr:rowOff>
    </xdr:to>
    <xdr:sp macro="" textlink="">
      <xdr:nvSpPr>
        <xdr:cNvPr id="201" name="楕円 200"/>
        <xdr:cNvSpPr/>
      </xdr:nvSpPr>
      <xdr:spPr>
        <a:xfrm>
          <a:off x="1968500" y="133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97914</xdr:rowOff>
    </xdr:from>
    <xdr:ext cx="599010" cy="259045"/>
    <xdr:sp macro="" textlink="">
      <xdr:nvSpPr>
        <xdr:cNvPr id="202" name="テキスト ボックス 201"/>
        <xdr:cNvSpPr txBox="1"/>
      </xdr:nvSpPr>
      <xdr:spPr>
        <a:xfrm>
          <a:off x="1719795" y="1347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57638</xdr:rowOff>
    </xdr:from>
    <xdr:to>
      <xdr:col>6</xdr:col>
      <xdr:colOff>38100</xdr:colOff>
      <xdr:row>78</xdr:row>
      <xdr:rowOff>159238</xdr:rowOff>
    </xdr:to>
    <xdr:sp macro="" textlink="">
      <xdr:nvSpPr>
        <xdr:cNvPr id="203" name="楕円 202"/>
        <xdr:cNvSpPr/>
      </xdr:nvSpPr>
      <xdr:spPr>
        <a:xfrm>
          <a:off x="1079500" y="134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150365</xdr:rowOff>
    </xdr:from>
    <xdr:ext cx="599010" cy="259045"/>
    <xdr:sp macro="" textlink="">
      <xdr:nvSpPr>
        <xdr:cNvPr id="204" name="テキスト ボックス 203"/>
        <xdr:cNvSpPr txBox="1"/>
      </xdr:nvSpPr>
      <xdr:spPr>
        <a:xfrm>
          <a:off x="830795" y="1352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90567</xdr:rowOff>
    </xdr:from>
    <xdr:to>
      <xdr:col>24</xdr:col>
      <xdr:colOff>63500</xdr:colOff>
      <xdr:row>98</xdr:row>
      <xdr:rowOff>110292</xdr:rowOff>
    </xdr:to>
    <xdr:cxnSp macro="">
      <xdr:nvCxnSpPr>
        <xdr:cNvPr id="236" name="直線コネクタ 235"/>
        <xdr:cNvCxnSpPr/>
      </xdr:nvCxnSpPr>
      <xdr:spPr>
        <a:xfrm>
          <a:off x="3797300" y="16892667"/>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85537</xdr:rowOff>
    </xdr:from>
    <xdr:to>
      <xdr:col>19</xdr:col>
      <xdr:colOff>177800</xdr:colOff>
      <xdr:row>98</xdr:row>
      <xdr:rowOff>90567</xdr:rowOff>
    </xdr:to>
    <xdr:cxnSp macro="">
      <xdr:nvCxnSpPr>
        <xdr:cNvPr id="239" name="直線コネクタ 238"/>
        <xdr:cNvCxnSpPr/>
      </xdr:nvCxnSpPr>
      <xdr:spPr>
        <a:xfrm>
          <a:off x="2908300" y="1688763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85537</xdr:rowOff>
    </xdr:from>
    <xdr:to>
      <xdr:col>15</xdr:col>
      <xdr:colOff>50800</xdr:colOff>
      <xdr:row>98</xdr:row>
      <xdr:rowOff>88232</xdr:rowOff>
    </xdr:to>
    <xdr:cxnSp macro="">
      <xdr:nvCxnSpPr>
        <xdr:cNvPr id="242" name="直線コネクタ 241"/>
        <xdr:cNvCxnSpPr/>
      </xdr:nvCxnSpPr>
      <xdr:spPr>
        <a:xfrm flipV="1">
          <a:off x="2019300" y="16887637"/>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114342</xdr:rowOff>
    </xdr:from>
    <xdr:to>
      <xdr:col>10</xdr:col>
      <xdr:colOff>114300</xdr:colOff>
      <xdr:row>98</xdr:row>
      <xdr:rowOff>88232</xdr:rowOff>
    </xdr:to>
    <xdr:cxnSp macro="">
      <xdr:nvCxnSpPr>
        <xdr:cNvPr id="245" name="直線コネクタ 244"/>
        <xdr:cNvCxnSpPr/>
      </xdr:nvCxnSpPr>
      <xdr:spPr>
        <a:xfrm>
          <a:off x="1130300" y="16744992"/>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59492</xdr:rowOff>
    </xdr:from>
    <xdr:to>
      <xdr:col>24</xdr:col>
      <xdr:colOff>114300</xdr:colOff>
      <xdr:row>98</xdr:row>
      <xdr:rowOff>161092</xdr:rowOff>
    </xdr:to>
    <xdr:sp macro="" textlink="">
      <xdr:nvSpPr>
        <xdr:cNvPr id="255" name="楕円 254"/>
        <xdr:cNvSpPr/>
      </xdr:nvSpPr>
      <xdr:spPr>
        <a:xfrm>
          <a:off x="4584700" y="168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37919</xdr:rowOff>
    </xdr:from>
    <xdr:ext cx="534377" cy="259045"/>
    <xdr:sp macro="" textlink="">
      <xdr:nvSpPr>
        <xdr:cNvPr id="256" name="衛生費該当値テキスト"/>
        <xdr:cNvSpPr txBox="1"/>
      </xdr:nvSpPr>
      <xdr:spPr>
        <a:xfrm>
          <a:off x="4686300" y="168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39767</xdr:rowOff>
    </xdr:from>
    <xdr:to>
      <xdr:col>20</xdr:col>
      <xdr:colOff>38100</xdr:colOff>
      <xdr:row>98</xdr:row>
      <xdr:rowOff>141367</xdr:rowOff>
    </xdr:to>
    <xdr:sp macro="" textlink="">
      <xdr:nvSpPr>
        <xdr:cNvPr id="257" name="楕円 256"/>
        <xdr:cNvSpPr/>
      </xdr:nvSpPr>
      <xdr:spPr>
        <a:xfrm>
          <a:off x="3746500" y="168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132494</xdr:rowOff>
    </xdr:from>
    <xdr:ext cx="534377" cy="259045"/>
    <xdr:sp macro="" textlink="">
      <xdr:nvSpPr>
        <xdr:cNvPr id="258" name="テキスト ボックス 257"/>
        <xdr:cNvSpPr txBox="1"/>
      </xdr:nvSpPr>
      <xdr:spPr>
        <a:xfrm>
          <a:off x="3530111" y="16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34737</xdr:rowOff>
    </xdr:from>
    <xdr:to>
      <xdr:col>15</xdr:col>
      <xdr:colOff>101600</xdr:colOff>
      <xdr:row>98</xdr:row>
      <xdr:rowOff>136337</xdr:rowOff>
    </xdr:to>
    <xdr:sp macro="" textlink="">
      <xdr:nvSpPr>
        <xdr:cNvPr id="259" name="楕円 258"/>
        <xdr:cNvSpPr/>
      </xdr:nvSpPr>
      <xdr:spPr>
        <a:xfrm>
          <a:off x="2857500" y="168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127464</xdr:rowOff>
    </xdr:from>
    <xdr:ext cx="534377" cy="259045"/>
    <xdr:sp macro="" textlink="">
      <xdr:nvSpPr>
        <xdr:cNvPr id="260" name="テキスト ボックス 259"/>
        <xdr:cNvSpPr txBox="1"/>
      </xdr:nvSpPr>
      <xdr:spPr>
        <a:xfrm>
          <a:off x="2641111" y="169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37432</xdr:rowOff>
    </xdr:from>
    <xdr:to>
      <xdr:col>10</xdr:col>
      <xdr:colOff>165100</xdr:colOff>
      <xdr:row>98</xdr:row>
      <xdr:rowOff>139032</xdr:rowOff>
    </xdr:to>
    <xdr:sp macro="" textlink="">
      <xdr:nvSpPr>
        <xdr:cNvPr id="261" name="楕円 260"/>
        <xdr:cNvSpPr/>
      </xdr:nvSpPr>
      <xdr:spPr>
        <a:xfrm>
          <a:off x="1968500" y="168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130159</xdr:rowOff>
    </xdr:from>
    <xdr:ext cx="534377" cy="259045"/>
    <xdr:sp macro="" textlink="">
      <xdr:nvSpPr>
        <xdr:cNvPr id="262" name="テキスト ボックス 261"/>
        <xdr:cNvSpPr txBox="1"/>
      </xdr:nvSpPr>
      <xdr:spPr>
        <a:xfrm>
          <a:off x="1752111" y="169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63542</xdr:rowOff>
    </xdr:from>
    <xdr:to>
      <xdr:col>6</xdr:col>
      <xdr:colOff>38100</xdr:colOff>
      <xdr:row>97</xdr:row>
      <xdr:rowOff>165142</xdr:rowOff>
    </xdr:to>
    <xdr:sp macro="" textlink="">
      <xdr:nvSpPr>
        <xdr:cNvPr id="263" name="楕円 262"/>
        <xdr:cNvSpPr/>
      </xdr:nvSpPr>
      <xdr:spPr>
        <a:xfrm>
          <a:off x="1079500" y="166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156269</xdr:rowOff>
    </xdr:from>
    <xdr:ext cx="534377" cy="259045"/>
    <xdr:sp macro="" textlink="">
      <xdr:nvSpPr>
        <xdr:cNvPr id="264" name="テキスト ボックス 263"/>
        <xdr:cNvSpPr txBox="1"/>
      </xdr:nvSpPr>
      <xdr:spPr>
        <a:xfrm>
          <a:off x="863111" y="1678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254</xdr:rowOff>
    </xdr:from>
    <xdr:to>
      <xdr:col>55</xdr:col>
      <xdr:colOff>0</xdr:colOff>
      <xdr:row>37</xdr:row>
      <xdr:rowOff>68834</xdr:rowOff>
    </xdr:to>
    <xdr:cxnSp macro="">
      <xdr:nvCxnSpPr>
        <xdr:cNvPr id="291" name="直線コネクタ 290"/>
        <xdr:cNvCxnSpPr/>
      </xdr:nvCxnSpPr>
      <xdr:spPr>
        <a:xfrm flipV="1">
          <a:off x="9639300" y="63439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101752</xdr:rowOff>
    </xdr:from>
    <xdr:to>
      <xdr:col>50</xdr:col>
      <xdr:colOff>114300</xdr:colOff>
      <xdr:row>37</xdr:row>
      <xdr:rowOff>68834</xdr:rowOff>
    </xdr:to>
    <xdr:cxnSp macro="">
      <xdr:nvCxnSpPr>
        <xdr:cNvPr id="294" name="直線コネクタ 293"/>
        <xdr:cNvCxnSpPr/>
      </xdr:nvCxnSpPr>
      <xdr:spPr>
        <a:xfrm>
          <a:off x="8750300" y="6273952"/>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101752</xdr:rowOff>
    </xdr:from>
    <xdr:to>
      <xdr:col>45</xdr:col>
      <xdr:colOff>177800</xdr:colOff>
      <xdr:row>37</xdr:row>
      <xdr:rowOff>8941</xdr:rowOff>
    </xdr:to>
    <xdr:cxnSp macro="">
      <xdr:nvCxnSpPr>
        <xdr:cNvPr id="297" name="直線コネクタ 296"/>
        <xdr:cNvCxnSpPr/>
      </xdr:nvCxnSpPr>
      <xdr:spPr>
        <a:xfrm flipV="1">
          <a:off x="7861300" y="6273952"/>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87350</xdr:rowOff>
    </xdr:from>
    <xdr:to>
      <xdr:col>41</xdr:col>
      <xdr:colOff>50800</xdr:colOff>
      <xdr:row>37</xdr:row>
      <xdr:rowOff>8941</xdr:rowOff>
    </xdr:to>
    <xdr:cxnSp macro="">
      <xdr:nvCxnSpPr>
        <xdr:cNvPr id="300" name="直線コネクタ 299"/>
        <xdr:cNvCxnSpPr/>
      </xdr:nvCxnSpPr>
      <xdr:spPr>
        <a:xfrm>
          <a:off x="6972300" y="6259550"/>
          <a:ext cx="8890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120904</xdr:rowOff>
    </xdr:from>
    <xdr:to>
      <xdr:col>55</xdr:col>
      <xdr:colOff>50800</xdr:colOff>
      <xdr:row>37</xdr:row>
      <xdr:rowOff>51054</xdr:rowOff>
    </xdr:to>
    <xdr:sp macro="" textlink="">
      <xdr:nvSpPr>
        <xdr:cNvPr id="310" name="楕円 309"/>
        <xdr:cNvSpPr/>
      </xdr:nvSpPr>
      <xdr:spPr>
        <a:xfrm>
          <a:off x="104267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143781</xdr:rowOff>
    </xdr:from>
    <xdr:ext cx="469744" cy="259045"/>
    <xdr:sp macro="" textlink="">
      <xdr:nvSpPr>
        <xdr:cNvPr id="311" name="労働費該当値テキスト"/>
        <xdr:cNvSpPr txBox="1"/>
      </xdr:nvSpPr>
      <xdr:spPr>
        <a:xfrm>
          <a:off x="10528300" y="61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18034</xdr:rowOff>
    </xdr:from>
    <xdr:to>
      <xdr:col>50</xdr:col>
      <xdr:colOff>165100</xdr:colOff>
      <xdr:row>37</xdr:row>
      <xdr:rowOff>119634</xdr:rowOff>
    </xdr:to>
    <xdr:sp macro="" textlink="">
      <xdr:nvSpPr>
        <xdr:cNvPr id="312" name="楕円 311"/>
        <xdr:cNvSpPr/>
      </xdr:nvSpPr>
      <xdr:spPr>
        <a:xfrm>
          <a:off x="9588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110761</xdr:rowOff>
    </xdr:from>
    <xdr:ext cx="469744" cy="259045"/>
    <xdr:sp macro="" textlink="">
      <xdr:nvSpPr>
        <xdr:cNvPr id="313" name="テキスト ボックス 312"/>
        <xdr:cNvSpPr txBox="1"/>
      </xdr:nvSpPr>
      <xdr:spPr>
        <a:xfrm>
          <a:off x="9404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50952</xdr:rowOff>
    </xdr:from>
    <xdr:to>
      <xdr:col>46</xdr:col>
      <xdr:colOff>38100</xdr:colOff>
      <xdr:row>36</xdr:row>
      <xdr:rowOff>152552</xdr:rowOff>
    </xdr:to>
    <xdr:sp macro="" textlink="">
      <xdr:nvSpPr>
        <xdr:cNvPr id="314" name="楕円 313"/>
        <xdr:cNvSpPr/>
      </xdr:nvSpPr>
      <xdr:spPr>
        <a:xfrm>
          <a:off x="86995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169079</xdr:rowOff>
    </xdr:from>
    <xdr:ext cx="469744" cy="259045"/>
    <xdr:sp macro="" textlink="">
      <xdr:nvSpPr>
        <xdr:cNvPr id="315" name="テキスト ボックス 314"/>
        <xdr:cNvSpPr txBox="1"/>
      </xdr:nvSpPr>
      <xdr:spPr>
        <a:xfrm>
          <a:off x="8515428" y="59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129591</xdr:rowOff>
    </xdr:from>
    <xdr:to>
      <xdr:col>41</xdr:col>
      <xdr:colOff>101600</xdr:colOff>
      <xdr:row>37</xdr:row>
      <xdr:rowOff>59741</xdr:rowOff>
    </xdr:to>
    <xdr:sp macro="" textlink="">
      <xdr:nvSpPr>
        <xdr:cNvPr id="316" name="楕円 315"/>
        <xdr:cNvSpPr/>
      </xdr:nvSpPr>
      <xdr:spPr>
        <a:xfrm>
          <a:off x="7810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50868</xdr:rowOff>
    </xdr:from>
    <xdr:ext cx="469744" cy="259045"/>
    <xdr:sp macro="" textlink="">
      <xdr:nvSpPr>
        <xdr:cNvPr id="317" name="テキスト ボックス 316"/>
        <xdr:cNvSpPr txBox="1"/>
      </xdr:nvSpPr>
      <xdr:spPr>
        <a:xfrm>
          <a:off x="7626428"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36550</xdr:rowOff>
    </xdr:from>
    <xdr:to>
      <xdr:col>36</xdr:col>
      <xdr:colOff>165100</xdr:colOff>
      <xdr:row>36</xdr:row>
      <xdr:rowOff>138150</xdr:rowOff>
    </xdr:to>
    <xdr:sp macro="" textlink="">
      <xdr:nvSpPr>
        <xdr:cNvPr id="318" name="楕円 317"/>
        <xdr:cNvSpPr/>
      </xdr:nvSpPr>
      <xdr:spPr>
        <a:xfrm>
          <a:off x="6921500" y="62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129277</xdr:rowOff>
    </xdr:from>
    <xdr:ext cx="469744" cy="259045"/>
    <xdr:sp macro="" textlink="">
      <xdr:nvSpPr>
        <xdr:cNvPr id="319" name="テキスト ボックス 318"/>
        <xdr:cNvSpPr txBox="1"/>
      </xdr:nvSpPr>
      <xdr:spPr>
        <a:xfrm>
          <a:off x="6737428" y="63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138405</xdr:rowOff>
    </xdr:from>
    <xdr:to>
      <xdr:col>55</xdr:col>
      <xdr:colOff>0</xdr:colOff>
      <xdr:row>58</xdr:row>
      <xdr:rowOff>26677</xdr:rowOff>
    </xdr:to>
    <xdr:cxnSp macro="">
      <xdr:nvCxnSpPr>
        <xdr:cNvPr id="348" name="直線コネクタ 347"/>
        <xdr:cNvCxnSpPr/>
      </xdr:nvCxnSpPr>
      <xdr:spPr>
        <a:xfrm flipV="1">
          <a:off x="9639300" y="9911055"/>
          <a:ext cx="8382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9760</xdr:rowOff>
    </xdr:from>
    <xdr:to>
      <xdr:col>50</xdr:col>
      <xdr:colOff>114300</xdr:colOff>
      <xdr:row>58</xdr:row>
      <xdr:rowOff>26677</xdr:rowOff>
    </xdr:to>
    <xdr:cxnSp macro="">
      <xdr:nvCxnSpPr>
        <xdr:cNvPr id="351" name="直線コネクタ 350"/>
        <xdr:cNvCxnSpPr/>
      </xdr:nvCxnSpPr>
      <xdr:spPr>
        <a:xfrm>
          <a:off x="8750300" y="995386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5302</xdr:rowOff>
    </xdr:from>
    <xdr:to>
      <xdr:col>45</xdr:col>
      <xdr:colOff>177800</xdr:colOff>
      <xdr:row>58</xdr:row>
      <xdr:rowOff>9760</xdr:rowOff>
    </xdr:to>
    <xdr:cxnSp macro="">
      <xdr:nvCxnSpPr>
        <xdr:cNvPr id="354" name="直線コネクタ 353"/>
        <xdr:cNvCxnSpPr/>
      </xdr:nvCxnSpPr>
      <xdr:spPr>
        <a:xfrm>
          <a:off x="7861300" y="9949402"/>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5302</xdr:rowOff>
    </xdr:from>
    <xdr:to>
      <xdr:col>41</xdr:col>
      <xdr:colOff>50800</xdr:colOff>
      <xdr:row>58</xdr:row>
      <xdr:rowOff>29687</xdr:rowOff>
    </xdr:to>
    <xdr:cxnSp macro="">
      <xdr:nvCxnSpPr>
        <xdr:cNvPr id="357" name="直線コネクタ 356"/>
        <xdr:cNvCxnSpPr/>
      </xdr:nvCxnSpPr>
      <xdr:spPr>
        <a:xfrm flipV="1">
          <a:off x="6972300" y="9949402"/>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87605</xdr:rowOff>
    </xdr:from>
    <xdr:to>
      <xdr:col>55</xdr:col>
      <xdr:colOff>50800</xdr:colOff>
      <xdr:row>58</xdr:row>
      <xdr:rowOff>17755</xdr:rowOff>
    </xdr:to>
    <xdr:sp macro="" textlink="">
      <xdr:nvSpPr>
        <xdr:cNvPr id="367" name="楕円 366"/>
        <xdr:cNvSpPr/>
      </xdr:nvSpPr>
      <xdr:spPr>
        <a:xfrm>
          <a:off x="10426700" y="98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66032</xdr:rowOff>
    </xdr:from>
    <xdr:ext cx="534377" cy="259045"/>
    <xdr:sp macro="" textlink="">
      <xdr:nvSpPr>
        <xdr:cNvPr id="368" name="農林水産業費該当値テキスト"/>
        <xdr:cNvSpPr txBox="1"/>
      </xdr:nvSpPr>
      <xdr:spPr>
        <a:xfrm>
          <a:off x="10528300" y="98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147327</xdr:rowOff>
    </xdr:from>
    <xdr:to>
      <xdr:col>50</xdr:col>
      <xdr:colOff>165100</xdr:colOff>
      <xdr:row>58</xdr:row>
      <xdr:rowOff>77477</xdr:rowOff>
    </xdr:to>
    <xdr:sp macro="" textlink="">
      <xdr:nvSpPr>
        <xdr:cNvPr id="369" name="楕円 368"/>
        <xdr:cNvSpPr/>
      </xdr:nvSpPr>
      <xdr:spPr>
        <a:xfrm>
          <a:off x="9588500" y="99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68604</xdr:rowOff>
    </xdr:from>
    <xdr:ext cx="469744" cy="259045"/>
    <xdr:sp macro="" textlink="">
      <xdr:nvSpPr>
        <xdr:cNvPr id="370" name="テキスト ボックス 369"/>
        <xdr:cNvSpPr txBox="1"/>
      </xdr:nvSpPr>
      <xdr:spPr>
        <a:xfrm>
          <a:off x="9404428" y="100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130410</xdr:rowOff>
    </xdr:from>
    <xdr:to>
      <xdr:col>46</xdr:col>
      <xdr:colOff>38100</xdr:colOff>
      <xdr:row>58</xdr:row>
      <xdr:rowOff>60560</xdr:rowOff>
    </xdr:to>
    <xdr:sp macro="" textlink="">
      <xdr:nvSpPr>
        <xdr:cNvPr id="371" name="楕円 370"/>
        <xdr:cNvSpPr/>
      </xdr:nvSpPr>
      <xdr:spPr>
        <a:xfrm>
          <a:off x="8699500" y="99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51687</xdr:rowOff>
    </xdr:from>
    <xdr:ext cx="534377" cy="259045"/>
    <xdr:sp macro="" textlink="">
      <xdr:nvSpPr>
        <xdr:cNvPr id="372" name="テキスト ボックス 371"/>
        <xdr:cNvSpPr txBox="1"/>
      </xdr:nvSpPr>
      <xdr:spPr>
        <a:xfrm>
          <a:off x="8483111" y="999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125952</xdr:rowOff>
    </xdr:from>
    <xdr:to>
      <xdr:col>41</xdr:col>
      <xdr:colOff>101600</xdr:colOff>
      <xdr:row>58</xdr:row>
      <xdr:rowOff>56102</xdr:rowOff>
    </xdr:to>
    <xdr:sp macro="" textlink="">
      <xdr:nvSpPr>
        <xdr:cNvPr id="373" name="楕円 372"/>
        <xdr:cNvSpPr/>
      </xdr:nvSpPr>
      <xdr:spPr>
        <a:xfrm>
          <a:off x="7810500" y="98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47229</xdr:rowOff>
    </xdr:from>
    <xdr:ext cx="534377" cy="259045"/>
    <xdr:sp macro="" textlink="">
      <xdr:nvSpPr>
        <xdr:cNvPr id="374" name="テキスト ボックス 373"/>
        <xdr:cNvSpPr txBox="1"/>
      </xdr:nvSpPr>
      <xdr:spPr>
        <a:xfrm>
          <a:off x="7594111" y="99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150337</xdr:rowOff>
    </xdr:from>
    <xdr:to>
      <xdr:col>36</xdr:col>
      <xdr:colOff>165100</xdr:colOff>
      <xdr:row>58</xdr:row>
      <xdr:rowOff>80487</xdr:rowOff>
    </xdr:to>
    <xdr:sp macro="" textlink="">
      <xdr:nvSpPr>
        <xdr:cNvPr id="375" name="楕円 374"/>
        <xdr:cNvSpPr/>
      </xdr:nvSpPr>
      <xdr:spPr>
        <a:xfrm>
          <a:off x="6921500" y="99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71614</xdr:rowOff>
    </xdr:from>
    <xdr:ext cx="469744" cy="259045"/>
    <xdr:sp macro="" textlink="">
      <xdr:nvSpPr>
        <xdr:cNvPr id="376" name="テキスト ボックス 375"/>
        <xdr:cNvSpPr txBox="1"/>
      </xdr:nvSpPr>
      <xdr:spPr>
        <a:xfrm>
          <a:off x="6737428" y="1001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85292</xdr:rowOff>
    </xdr:from>
    <xdr:to>
      <xdr:col>55</xdr:col>
      <xdr:colOff>0</xdr:colOff>
      <xdr:row>79</xdr:row>
      <xdr:rowOff>27915</xdr:rowOff>
    </xdr:to>
    <xdr:cxnSp macro="">
      <xdr:nvCxnSpPr>
        <xdr:cNvPr id="407" name="直線コネクタ 406"/>
        <xdr:cNvCxnSpPr/>
      </xdr:nvCxnSpPr>
      <xdr:spPr>
        <a:xfrm>
          <a:off x="9639300" y="13458392"/>
          <a:ext cx="838200" cy="1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85292</xdr:rowOff>
    </xdr:from>
    <xdr:to>
      <xdr:col>50</xdr:col>
      <xdr:colOff>114300</xdr:colOff>
      <xdr:row>79</xdr:row>
      <xdr:rowOff>40700</xdr:rowOff>
    </xdr:to>
    <xdr:cxnSp macro="">
      <xdr:nvCxnSpPr>
        <xdr:cNvPr id="410" name="直線コネクタ 409"/>
        <xdr:cNvCxnSpPr/>
      </xdr:nvCxnSpPr>
      <xdr:spPr>
        <a:xfrm flipV="1">
          <a:off x="8750300" y="13458392"/>
          <a:ext cx="889000" cy="12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40700</xdr:rowOff>
    </xdr:from>
    <xdr:to>
      <xdr:col>45</xdr:col>
      <xdr:colOff>177800</xdr:colOff>
      <xdr:row>79</xdr:row>
      <xdr:rowOff>40732</xdr:rowOff>
    </xdr:to>
    <xdr:cxnSp macro="">
      <xdr:nvCxnSpPr>
        <xdr:cNvPr id="413" name="直線コネクタ 412"/>
        <xdr:cNvCxnSpPr/>
      </xdr:nvCxnSpPr>
      <xdr:spPr>
        <a:xfrm flipV="1">
          <a:off x="7861300" y="1358525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134066</xdr:rowOff>
    </xdr:from>
    <xdr:to>
      <xdr:col>41</xdr:col>
      <xdr:colOff>50800</xdr:colOff>
      <xdr:row>79</xdr:row>
      <xdr:rowOff>40732</xdr:rowOff>
    </xdr:to>
    <xdr:cxnSp macro="">
      <xdr:nvCxnSpPr>
        <xdr:cNvPr id="416" name="直線コネクタ 415"/>
        <xdr:cNvCxnSpPr/>
      </xdr:nvCxnSpPr>
      <xdr:spPr>
        <a:xfrm>
          <a:off x="6972300" y="13507166"/>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148565</xdr:rowOff>
    </xdr:from>
    <xdr:to>
      <xdr:col>55</xdr:col>
      <xdr:colOff>50800</xdr:colOff>
      <xdr:row>79</xdr:row>
      <xdr:rowOff>78715</xdr:rowOff>
    </xdr:to>
    <xdr:sp macro="" textlink="">
      <xdr:nvSpPr>
        <xdr:cNvPr id="426" name="楕円 425"/>
        <xdr:cNvSpPr/>
      </xdr:nvSpPr>
      <xdr:spPr>
        <a:xfrm>
          <a:off x="10426700" y="135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63492</xdr:rowOff>
    </xdr:from>
    <xdr:ext cx="469744" cy="259045"/>
    <xdr:sp macro="" textlink="">
      <xdr:nvSpPr>
        <xdr:cNvPr id="427" name="商工費該当値テキスト"/>
        <xdr:cNvSpPr txBox="1"/>
      </xdr:nvSpPr>
      <xdr:spPr>
        <a:xfrm>
          <a:off x="10528300" y="134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34492</xdr:rowOff>
    </xdr:from>
    <xdr:to>
      <xdr:col>50</xdr:col>
      <xdr:colOff>165100</xdr:colOff>
      <xdr:row>78</xdr:row>
      <xdr:rowOff>136092</xdr:rowOff>
    </xdr:to>
    <xdr:sp macro="" textlink="">
      <xdr:nvSpPr>
        <xdr:cNvPr id="428" name="楕円 427"/>
        <xdr:cNvSpPr/>
      </xdr:nvSpPr>
      <xdr:spPr>
        <a:xfrm>
          <a:off x="95885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127219</xdr:rowOff>
    </xdr:from>
    <xdr:ext cx="534377" cy="259045"/>
    <xdr:sp macro="" textlink="">
      <xdr:nvSpPr>
        <xdr:cNvPr id="429" name="テキスト ボックス 428"/>
        <xdr:cNvSpPr txBox="1"/>
      </xdr:nvSpPr>
      <xdr:spPr>
        <a:xfrm>
          <a:off x="9372111" y="135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161350</xdr:rowOff>
    </xdr:from>
    <xdr:to>
      <xdr:col>46</xdr:col>
      <xdr:colOff>38100</xdr:colOff>
      <xdr:row>79</xdr:row>
      <xdr:rowOff>91500</xdr:rowOff>
    </xdr:to>
    <xdr:sp macro="" textlink="">
      <xdr:nvSpPr>
        <xdr:cNvPr id="430" name="楕円 429"/>
        <xdr:cNvSpPr/>
      </xdr:nvSpPr>
      <xdr:spPr>
        <a:xfrm>
          <a:off x="8699500" y="135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82627</xdr:rowOff>
    </xdr:from>
    <xdr:ext cx="469744" cy="259045"/>
    <xdr:sp macro="" textlink="">
      <xdr:nvSpPr>
        <xdr:cNvPr id="431" name="テキスト ボックス 430"/>
        <xdr:cNvSpPr txBox="1"/>
      </xdr:nvSpPr>
      <xdr:spPr>
        <a:xfrm>
          <a:off x="8515428" y="1362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161382</xdr:rowOff>
    </xdr:from>
    <xdr:to>
      <xdr:col>41</xdr:col>
      <xdr:colOff>101600</xdr:colOff>
      <xdr:row>79</xdr:row>
      <xdr:rowOff>91532</xdr:rowOff>
    </xdr:to>
    <xdr:sp macro="" textlink="">
      <xdr:nvSpPr>
        <xdr:cNvPr id="432" name="楕円 431"/>
        <xdr:cNvSpPr/>
      </xdr:nvSpPr>
      <xdr:spPr>
        <a:xfrm>
          <a:off x="7810500" y="135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82659</xdr:rowOff>
    </xdr:from>
    <xdr:ext cx="469744" cy="259045"/>
    <xdr:sp macro="" textlink="">
      <xdr:nvSpPr>
        <xdr:cNvPr id="433" name="テキスト ボックス 432"/>
        <xdr:cNvSpPr txBox="1"/>
      </xdr:nvSpPr>
      <xdr:spPr>
        <a:xfrm>
          <a:off x="7626428" y="1362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83266</xdr:rowOff>
    </xdr:from>
    <xdr:to>
      <xdr:col>36</xdr:col>
      <xdr:colOff>165100</xdr:colOff>
      <xdr:row>79</xdr:row>
      <xdr:rowOff>13416</xdr:rowOff>
    </xdr:to>
    <xdr:sp macro="" textlink="">
      <xdr:nvSpPr>
        <xdr:cNvPr id="434" name="楕円 433"/>
        <xdr:cNvSpPr/>
      </xdr:nvSpPr>
      <xdr:spPr>
        <a:xfrm>
          <a:off x="6921500" y="134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4543</xdr:rowOff>
    </xdr:from>
    <xdr:ext cx="469744" cy="259045"/>
    <xdr:sp macro="" textlink="">
      <xdr:nvSpPr>
        <xdr:cNvPr id="435" name="テキスト ボックス 434"/>
        <xdr:cNvSpPr txBox="1"/>
      </xdr:nvSpPr>
      <xdr:spPr>
        <a:xfrm>
          <a:off x="6737428" y="1354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118659</xdr:rowOff>
    </xdr:from>
    <xdr:to>
      <xdr:col>55</xdr:col>
      <xdr:colOff>0</xdr:colOff>
      <xdr:row>98</xdr:row>
      <xdr:rowOff>120059</xdr:rowOff>
    </xdr:to>
    <xdr:cxnSp macro="">
      <xdr:nvCxnSpPr>
        <xdr:cNvPr id="464" name="直線コネクタ 463"/>
        <xdr:cNvCxnSpPr/>
      </xdr:nvCxnSpPr>
      <xdr:spPr>
        <a:xfrm flipV="1">
          <a:off x="9639300" y="16920759"/>
          <a:ext cx="8382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120059</xdr:rowOff>
    </xdr:from>
    <xdr:to>
      <xdr:col>50</xdr:col>
      <xdr:colOff>114300</xdr:colOff>
      <xdr:row>98</xdr:row>
      <xdr:rowOff>121492</xdr:rowOff>
    </xdr:to>
    <xdr:cxnSp macro="">
      <xdr:nvCxnSpPr>
        <xdr:cNvPr id="467" name="直線コネクタ 466"/>
        <xdr:cNvCxnSpPr/>
      </xdr:nvCxnSpPr>
      <xdr:spPr>
        <a:xfrm flipV="1">
          <a:off x="8750300" y="16922159"/>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116642</xdr:rowOff>
    </xdr:from>
    <xdr:to>
      <xdr:col>45</xdr:col>
      <xdr:colOff>177800</xdr:colOff>
      <xdr:row>98</xdr:row>
      <xdr:rowOff>121492</xdr:rowOff>
    </xdr:to>
    <xdr:cxnSp macro="">
      <xdr:nvCxnSpPr>
        <xdr:cNvPr id="470" name="直線コネクタ 469"/>
        <xdr:cNvCxnSpPr/>
      </xdr:nvCxnSpPr>
      <xdr:spPr>
        <a:xfrm>
          <a:off x="7861300" y="16918742"/>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97206</xdr:rowOff>
    </xdr:from>
    <xdr:to>
      <xdr:col>41</xdr:col>
      <xdr:colOff>50800</xdr:colOff>
      <xdr:row>98</xdr:row>
      <xdr:rowOff>116642</xdr:rowOff>
    </xdr:to>
    <xdr:cxnSp macro="">
      <xdr:nvCxnSpPr>
        <xdr:cNvPr id="473" name="直線コネクタ 472"/>
        <xdr:cNvCxnSpPr/>
      </xdr:nvCxnSpPr>
      <xdr:spPr>
        <a:xfrm>
          <a:off x="6972300" y="16899306"/>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67859</xdr:rowOff>
    </xdr:from>
    <xdr:to>
      <xdr:col>55</xdr:col>
      <xdr:colOff>50800</xdr:colOff>
      <xdr:row>98</xdr:row>
      <xdr:rowOff>169459</xdr:rowOff>
    </xdr:to>
    <xdr:sp macro="" textlink="">
      <xdr:nvSpPr>
        <xdr:cNvPr id="483" name="楕円 482"/>
        <xdr:cNvSpPr/>
      </xdr:nvSpPr>
      <xdr:spPr>
        <a:xfrm>
          <a:off x="10426700" y="168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69259</xdr:rowOff>
    </xdr:from>
    <xdr:to>
      <xdr:col>50</xdr:col>
      <xdr:colOff>165100</xdr:colOff>
      <xdr:row>98</xdr:row>
      <xdr:rowOff>170859</xdr:rowOff>
    </xdr:to>
    <xdr:sp macro="" textlink="">
      <xdr:nvSpPr>
        <xdr:cNvPr id="485" name="楕円 484"/>
        <xdr:cNvSpPr/>
      </xdr:nvSpPr>
      <xdr:spPr>
        <a:xfrm>
          <a:off x="9588500" y="168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161986</xdr:rowOff>
    </xdr:from>
    <xdr:ext cx="534377" cy="259045"/>
    <xdr:sp macro="" textlink="">
      <xdr:nvSpPr>
        <xdr:cNvPr id="486" name="テキスト ボックス 485"/>
        <xdr:cNvSpPr txBox="1"/>
      </xdr:nvSpPr>
      <xdr:spPr>
        <a:xfrm>
          <a:off x="9372111" y="169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70692</xdr:rowOff>
    </xdr:from>
    <xdr:to>
      <xdr:col>46</xdr:col>
      <xdr:colOff>38100</xdr:colOff>
      <xdr:row>99</xdr:row>
      <xdr:rowOff>842</xdr:rowOff>
    </xdr:to>
    <xdr:sp macro="" textlink="">
      <xdr:nvSpPr>
        <xdr:cNvPr id="487" name="楕円 486"/>
        <xdr:cNvSpPr/>
      </xdr:nvSpPr>
      <xdr:spPr>
        <a:xfrm>
          <a:off x="8699500" y="168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163419</xdr:rowOff>
    </xdr:from>
    <xdr:ext cx="534377" cy="259045"/>
    <xdr:sp macro="" textlink="">
      <xdr:nvSpPr>
        <xdr:cNvPr id="488" name="テキスト ボックス 487"/>
        <xdr:cNvSpPr txBox="1"/>
      </xdr:nvSpPr>
      <xdr:spPr>
        <a:xfrm>
          <a:off x="8483111" y="169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65842</xdr:rowOff>
    </xdr:from>
    <xdr:to>
      <xdr:col>41</xdr:col>
      <xdr:colOff>101600</xdr:colOff>
      <xdr:row>98</xdr:row>
      <xdr:rowOff>167442</xdr:rowOff>
    </xdr:to>
    <xdr:sp macro="" textlink="">
      <xdr:nvSpPr>
        <xdr:cNvPr id="489" name="楕円 488"/>
        <xdr:cNvSpPr/>
      </xdr:nvSpPr>
      <xdr:spPr>
        <a:xfrm>
          <a:off x="7810500" y="168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158569</xdr:rowOff>
    </xdr:from>
    <xdr:ext cx="534377" cy="259045"/>
    <xdr:sp macro="" textlink="">
      <xdr:nvSpPr>
        <xdr:cNvPr id="490" name="テキスト ボックス 489"/>
        <xdr:cNvSpPr txBox="1"/>
      </xdr:nvSpPr>
      <xdr:spPr>
        <a:xfrm>
          <a:off x="7594111" y="169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46406</xdr:rowOff>
    </xdr:from>
    <xdr:to>
      <xdr:col>36</xdr:col>
      <xdr:colOff>165100</xdr:colOff>
      <xdr:row>98</xdr:row>
      <xdr:rowOff>148006</xdr:rowOff>
    </xdr:to>
    <xdr:sp macro="" textlink="">
      <xdr:nvSpPr>
        <xdr:cNvPr id="491" name="楕円 490"/>
        <xdr:cNvSpPr/>
      </xdr:nvSpPr>
      <xdr:spPr>
        <a:xfrm>
          <a:off x="6921500" y="168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164533</xdr:rowOff>
    </xdr:from>
    <xdr:ext cx="534377" cy="259045"/>
    <xdr:sp macro="" textlink="">
      <xdr:nvSpPr>
        <xdr:cNvPr id="492" name="テキスト ボックス 491"/>
        <xdr:cNvSpPr txBox="1"/>
      </xdr:nvSpPr>
      <xdr:spPr>
        <a:xfrm>
          <a:off x="6705111" y="166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166180</xdr:rowOff>
    </xdr:from>
    <xdr:to>
      <xdr:col>85</xdr:col>
      <xdr:colOff>127000</xdr:colOff>
      <xdr:row>38</xdr:row>
      <xdr:rowOff>62814</xdr:rowOff>
    </xdr:to>
    <xdr:cxnSp macro="">
      <xdr:nvCxnSpPr>
        <xdr:cNvPr id="522" name="直線コネクタ 521"/>
        <xdr:cNvCxnSpPr/>
      </xdr:nvCxnSpPr>
      <xdr:spPr>
        <a:xfrm flipV="1">
          <a:off x="15481300" y="6509830"/>
          <a:ext cx="8382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101752</xdr:rowOff>
    </xdr:from>
    <xdr:to>
      <xdr:col>81</xdr:col>
      <xdr:colOff>50800</xdr:colOff>
      <xdr:row>38</xdr:row>
      <xdr:rowOff>62814</xdr:rowOff>
    </xdr:to>
    <xdr:cxnSp macro="">
      <xdr:nvCxnSpPr>
        <xdr:cNvPr id="525" name="直線コネクタ 524"/>
        <xdr:cNvCxnSpPr/>
      </xdr:nvCxnSpPr>
      <xdr:spPr>
        <a:xfrm>
          <a:off x="14592300" y="6445402"/>
          <a:ext cx="889000" cy="1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101752</xdr:rowOff>
    </xdr:from>
    <xdr:to>
      <xdr:col>76</xdr:col>
      <xdr:colOff>114300</xdr:colOff>
      <xdr:row>37</xdr:row>
      <xdr:rowOff>146596</xdr:rowOff>
    </xdr:to>
    <xdr:cxnSp macro="">
      <xdr:nvCxnSpPr>
        <xdr:cNvPr id="528" name="直線コネクタ 527"/>
        <xdr:cNvCxnSpPr/>
      </xdr:nvCxnSpPr>
      <xdr:spPr>
        <a:xfrm flipV="1">
          <a:off x="13703300" y="6445402"/>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107048</xdr:rowOff>
    </xdr:from>
    <xdr:to>
      <xdr:col>71</xdr:col>
      <xdr:colOff>177800</xdr:colOff>
      <xdr:row>37</xdr:row>
      <xdr:rowOff>146596</xdr:rowOff>
    </xdr:to>
    <xdr:cxnSp macro="">
      <xdr:nvCxnSpPr>
        <xdr:cNvPr id="531" name="直線コネクタ 530"/>
        <xdr:cNvCxnSpPr/>
      </xdr:nvCxnSpPr>
      <xdr:spPr>
        <a:xfrm>
          <a:off x="12814300" y="645069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115379</xdr:rowOff>
    </xdr:from>
    <xdr:to>
      <xdr:col>85</xdr:col>
      <xdr:colOff>177800</xdr:colOff>
      <xdr:row>38</xdr:row>
      <xdr:rowOff>45529</xdr:rowOff>
    </xdr:to>
    <xdr:sp macro="" textlink="">
      <xdr:nvSpPr>
        <xdr:cNvPr id="541" name="楕円 540"/>
        <xdr:cNvSpPr/>
      </xdr:nvSpPr>
      <xdr:spPr>
        <a:xfrm>
          <a:off x="16268700" y="64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93806</xdr:rowOff>
    </xdr:from>
    <xdr:ext cx="534377" cy="259045"/>
    <xdr:sp macro="" textlink="">
      <xdr:nvSpPr>
        <xdr:cNvPr id="542" name="消防費該当値テキスト"/>
        <xdr:cNvSpPr txBox="1"/>
      </xdr:nvSpPr>
      <xdr:spPr>
        <a:xfrm>
          <a:off x="16370300" y="64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12014</xdr:rowOff>
    </xdr:from>
    <xdr:to>
      <xdr:col>81</xdr:col>
      <xdr:colOff>101600</xdr:colOff>
      <xdr:row>38</xdr:row>
      <xdr:rowOff>113614</xdr:rowOff>
    </xdr:to>
    <xdr:sp macro="" textlink="">
      <xdr:nvSpPr>
        <xdr:cNvPr id="543" name="楕円 542"/>
        <xdr:cNvSpPr/>
      </xdr:nvSpPr>
      <xdr:spPr>
        <a:xfrm>
          <a:off x="15430500" y="65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104741</xdr:rowOff>
    </xdr:from>
    <xdr:ext cx="534377" cy="259045"/>
    <xdr:sp macro="" textlink="">
      <xdr:nvSpPr>
        <xdr:cNvPr id="544" name="テキスト ボックス 543"/>
        <xdr:cNvSpPr txBox="1"/>
      </xdr:nvSpPr>
      <xdr:spPr>
        <a:xfrm>
          <a:off x="15214111" y="66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50952</xdr:rowOff>
    </xdr:from>
    <xdr:to>
      <xdr:col>76</xdr:col>
      <xdr:colOff>165100</xdr:colOff>
      <xdr:row>37</xdr:row>
      <xdr:rowOff>152552</xdr:rowOff>
    </xdr:to>
    <xdr:sp macro="" textlink="">
      <xdr:nvSpPr>
        <xdr:cNvPr id="545" name="楕円 544"/>
        <xdr:cNvSpPr/>
      </xdr:nvSpPr>
      <xdr:spPr>
        <a:xfrm>
          <a:off x="14541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143680</xdr:rowOff>
    </xdr:from>
    <xdr:ext cx="534377" cy="259045"/>
    <xdr:sp macro="" textlink="">
      <xdr:nvSpPr>
        <xdr:cNvPr id="546" name="テキスト ボックス 545"/>
        <xdr:cNvSpPr txBox="1"/>
      </xdr:nvSpPr>
      <xdr:spPr>
        <a:xfrm>
          <a:off x="14325111" y="64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95796</xdr:rowOff>
    </xdr:from>
    <xdr:to>
      <xdr:col>72</xdr:col>
      <xdr:colOff>38100</xdr:colOff>
      <xdr:row>38</xdr:row>
      <xdr:rowOff>25946</xdr:rowOff>
    </xdr:to>
    <xdr:sp macro="" textlink="">
      <xdr:nvSpPr>
        <xdr:cNvPr id="547" name="楕円 546"/>
        <xdr:cNvSpPr/>
      </xdr:nvSpPr>
      <xdr:spPr>
        <a:xfrm>
          <a:off x="13652500" y="64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17073</xdr:rowOff>
    </xdr:from>
    <xdr:ext cx="534377" cy="259045"/>
    <xdr:sp macro="" textlink="">
      <xdr:nvSpPr>
        <xdr:cNvPr id="548" name="テキスト ボックス 547"/>
        <xdr:cNvSpPr txBox="1"/>
      </xdr:nvSpPr>
      <xdr:spPr>
        <a:xfrm>
          <a:off x="13436111" y="65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56248</xdr:rowOff>
    </xdr:from>
    <xdr:to>
      <xdr:col>67</xdr:col>
      <xdr:colOff>101600</xdr:colOff>
      <xdr:row>37</xdr:row>
      <xdr:rowOff>157848</xdr:rowOff>
    </xdr:to>
    <xdr:sp macro="" textlink="">
      <xdr:nvSpPr>
        <xdr:cNvPr id="549" name="楕円 548"/>
        <xdr:cNvSpPr/>
      </xdr:nvSpPr>
      <xdr:spPr>
        <a:xfrm>
          <a:off x="12763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148976</xdr:rowOff>
    </xdr:from>
    <xdr:ext cx="534377" cy="259045"/>
    <xdr:sp macro="" textlink="">
      <xdr:nvSpPr>
        <xdr:cNvPr id="550" name="テキスト ボックス 549"/>
        <xdr:cNvSpPr txBox="1"/>
      </xdr:nvSpPr>
      <xdr:spPr>
        <a:xfrm>
          <a:off x="12547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128253</xdr:rowOff>
    </xdr:from>
    <xdr:to>
      <xdr:col>85</xdr:col>
      <xdr:colOff>127000</xdr:colOff>
      <xdr:row>57</xdr:row>
      <xdr:rowOff>100642</xdr:rowOff>
    </xdr:to>
    <xdr:cxnSp macro="">
      <xdr:nvCxnSpPr>
        <xdr:cNvPr id="582" name="直線コネクタ 581"/>
        <xdr:cNvCxnSpPr/>
      </xdr:nvCxnSpPr>
      <xdr:spPr>
        <a:xfrm flipV="1">
          <a:off x="15481300" y="9729453"/>
          <a:ext cx="838200" cy="1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100642</xdr:rowOff>
    </xdr:from>
    <xdr:to>
      <xdr:col>81</xdr:col>
      <xdr:colOff>50800</xdr:colOff>
      <xdr:row>57</xdr:row>
      <xdr:rowOff>154281</xdr:rowOff>
    </xdr:to>
    <xdr:cxnSp macro="">
      <xdr:nvCxnSpPr>
        <xdr:cNvPr id="585" name="直線コネクタ 584"/>
        <xdr:cNvCxnSpPr/>
      </xdr:nvCxnSpPr>
      <xdr:spPr>
        <a:xfrm flipV="1">
          <a:off x="14592300" y="9873292"/>
          <a:ext cx="8890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41125</xdr:rowOff>
    </xdr:from>
    <xdr:to>
      <xdr:col>76</xdr:col>
      <xdr:colOff>114300</xdr:colOff>
      <xdr:row>57</xdr:row>
      <xdr:rowOff>154281</xdr:rowOff>
    </xdr:to>
    <xdr:cxnSp macro="">
      <xdr:nvCxnSpPr>
        <xdr:cNvPr id="588" name="直線コネクタ 587"/>
        <xdr:cNvCxnSpPr/>
      </xdr:nvCxnSpPr>
      <xdr:spPr>
        <a:xfrm>
          <a:off x="13703300" y="9813775"/>
          <a:ext cx="889000" cy="1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41125</xdr:rowOff>
    </xdr:from>
    <xdr:to>
      <xdr:col>71</xdr:col>
      <xdr:colOff>177800</xdr:colOff>
      <xdr:row>57</xdr:row>
      <xdr:rowOff>55167</xdr:rowOff>
    </xdr:to>
    <xdr:cxnSp macro="">
      <xdr:nvCxnSpPr>
        <xdr:cNvPr id="591" name="直線コネクタ 590"/>
        <xdr:cNvCxnSpPr/>
      </xdr:nvCxnSpPr>
      <xdr:spPr>
        <a:xfrm flipV="1">
          <a:off x="12814300" y="981377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77453</xdr:rowOff>
    </xdr:from>
    <xdr:to>
      <xdr:col>85</xdr:col>
      <xdr:colOff>177800</xdr:colOff>
      <xdr:row>57</xdr:row>
      <xdr:rowOff>7603</xdr:rowOff>
    </xdr:to>
    <xdr:sp macro="" textlink="">
      <xdr:nvSpPr>
        <xdr:cNvPr id="601" name="楕円 600"/>
        <xdr:cNvSpPr/>
      </xdr:nvSpPr>
      <xdr:spPr>
        <a:xfrm>
          <a:off x="16268700" y="96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55880</xdr:rowOff>
    </xdr:from>
    <xdr:ext cx="534377" cy="259045"/>
    <xdr:sp macro="" textlink="">
      <xdr:nvSpPr>
        <xdr:cNvPr id="602" name="教育費該当値テキスト"/>
        <xdr:cNvSpPr txBox="1"/>
      </xdr:nvSpPr>
      <xdr:spPr>
        <a:xfrm>
          <a:off x="16370300" y="96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49842</xdr:rowOff>
    </xdr:from>
    <xdr:to>
      <xdr:col>81</xdr:col>
      <xdr:colOff>101600</xdr:colOff>
      <xdr:row>57</xdr:row>
      <xdr:rowOff>151442</xdr:rowOff>
    </xdr:to>
    <xdr:sp macro="" textlink="">
      <xdr:nvSpPr>
        <xdr:cNvPr id="603" name="楕円 602"/>
        <xdr:cNvSpPr/>
      </xdr:nvSpPr>
      <xdr:spPr>
        <a:xfrm>
          <a:off x="15430500" y="98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142569</xdr:rowOff>
    </xdr:from>
    <xdr:ext cx="534377" cy="259045"/>
    <xdr:sp macro="" textlink="">
      <xdr:nvSpPr>
        <xdr:cNvPr id="604" name="テキスト ボックス 603"/>
        <xdr:cNvSpPr txBox="1"/>
      </xdr:nvSpPr>
      <xdr:spPr>
        <a:xfrm>
          <a:off x="15214111" y="9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103481</xdr:rowOff>
    </xdr:from>
    <xdr:to>
      <xdr:col>76</xdr:col>
      <xdr:colOff>165100</xdr:colOff>
      <xdr:row>58</xdr:row>
      <xdr:rowOff>33631</xdr:rowOff>
    </xdr:to>
    <xdr:sp macro="" textlink="">
      <xdr:nvSpPr>
        <xdr:cNvPr id="605" name="楕円 604"/>
        <xdr:cNvSpPr/>
      </xdr:nvSpPr>
      <xdr:spPr>
        <a:xfrm>
          <a:off x="14541500" y="9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24758</xdr:rowOff>
    </xdr:from>
    <xdr:ext cx="534377" cy="259045"/>
    <xdr:sp macro="" textlink="">
      <xdr:nvSpPr>
        <xdr:cNvPr id="606" name="テキスト ボックス 605"/>
        <xdr:cNvSpPr txBox="1"/>
      </xdr:nvSpPr>
      <xdr:spPr>
        <a:xfrm>
          <a:off x="14325111" y="99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161775</xdr:rowOff>
    </xdr:from>
    <xdr:to>
      <xdr:col>72</xdr:col>
      <xdr:colOff>38100</xdr:colOff>
      <xdr:row>57</xdr:row>
      <xdr:rowOff>91925</xdr:rowOff>
    </xdr:to>
    <xdr:sp macro="" textlink="">
      <xdr:nvSpPr>
        <xdr:cNvPr id="607" name="楕円 606"/>
        <xdr:cNvSpPr/>
      </xdr:nvSpPr>
      <xdr:spPr>
        <a:xfrm>
          <a:off x="13652500" y="97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83052</xdr:rowOff>
    </xdr:from>
    <xdr:ext cx="534377" cy="259045"/>
    <xdr:sp macro="" textlink="">
      <xdr:nvSpPr>
        <xdr:cNvPr id="608" name="テキスト ボックス 607"/>
        <xdr:cNvSpPr txBox="1"/>
      </xdr:nvSpPr>
      <xdr:spPr>
        <a:xfrm>
          <a:off x="13436111" y="985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4367</xdr:rowOff>
    </xdr:from>
    <xdr:to>
      <xdr:col>67</xdr:col>
      <xdr:colOff>101600</xdr:colOff>
      <xdr:row>57</xdr:row>
      <xdr:rowOff>105967</xdr:rowOff>
    </xdr:to>
    <xdr:sp macro="" textlink="">
      <xdr:nvSpPr>
        <xdr:cNvPr id="609" name="楕円 608"/>
        <xdr:cNvSpPr/>
      </xdr:nvSpPr>
      <xdr:spPr>
        <a:xfrm>
          <a:off x="12763500" y="9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97094</xdr:rowOff>
    </xdr:from>
    <xdr:ext cx="534377" cy="259045"/>
    <xdr:sp macro="" textlink="">
      <xdr:nvSpPr>
        <xdr:cNvPr id="610" name="テキスト ボックス 609"/>
        <xdr:cNvSpPr txBox="1"/>
      </xdr:nvSpPr>
      <xdr:spPr>
        <a:xfrm>
          <a:off x="12547111" y="98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23823</xdr:rowOff>
    </xdr:from>
    <xdr:to>
      <xdr:col>85</xdr:col>
      <xdr:colOff>127000</xdr:colOff>
      <xdr:row>78</xdr:row>
      <xdr:rowOff>25400</xdr:rowOff>
    </xdr:to>
    <xdr:cxnSp macro="">
      <xdr:nvCxnSpPr>
        <xdr:cNvPr id="635" name="直線コネクタ 634"/>
        <xdr:cNvCxnSpPr/>
      </xdr:nvCxnSpPr>
      <xdr:spPr>
        <a:xfrm flipV="1">
          <a:off x="15481300" y="13396923"/>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12095</xdr:rowOff>
    </xdr:from>
    <xdr:to>
      <xdr:col>76</xdr:col>
      <xdr:colOff>114300</xdr:colOff>
      <xdr:row>78</xdr:row>
      <xdr:rowOff>25400</xdr:rowOff>
    </xdr:to>
    <xdr:cxnSp macro="">
      <xdr:nvCxnSpPr>
        <xdr:cNvPr id="641" name="直線コネクタ 640"/>
        <xdr:cNvCxnSpPr/>
      </xdr:nvCxnSpPr>
      <xdr:spPr>
        <a:xfrm>
          <a:off x="13703300" y="13385195"/>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5603</xdr:rowOff>
    </xdr:from>
    <xdr:to>
      <xdr:col>71</xdr:col>
      <xdr:colOff>177800</xdr:colOff>
      <xdr:row>78</xdr:row>
      <xdr:rowOff>12095</xdr:rowOff>
    </xdr:to>
    <xdr:cxnSp macro="">
      <xdr:nvCxnSpPr>
        <xdr:cNvPr id="644" name="直線コネクタ 643"/>
        <xdr:cNvCxnSpPr/>
      </xdr:nvCxnSpPr>
      <xdr:spPr>
        <a:xfrm>
          <a:off x="12814300" y="13378703"/>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144473</xdr:rowOff>
    </xdr:from>
    <xdr:to>
      <xdr:col>85</xdr:col>
      <xdr:colOff>177800</xdr:colOff>
      <xdr:row>78</xdr:row>
      <xdr:rowOff>74623</xdr:rowOff>
    </xdr:to>
    <xdr:sp macro="" textlink="">
      <xdr:nvSpPr>
        <xdr:cNvPr id="654" name="楕円 653"/>
        <xdr:cNvSpPr/>
      </xdr:nvSpPr>
      <xdr:spPr>
        <a:xfrm>
          <a:off x="16268700" y="133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132745</xdr:rowOff>
    </xdr:from>
    <xdr:to>
      <xdr:col>72</xdr:col>
      <xdr:colOff>38100</xdr:colOff>
      <xdr:row>78</xdr:row>
      <xdr:rowOff>62895</xdr:rowOff>
    </xdr:to>
    <xdr:sp macro="" textlink="">
      <xdr:nvSpPr>
        <xdr:cNvPr id="660" name="楕円 659"/>
        <xdr:cNvSpPr/>
      </xdr:nvSpPr>
      <xdr:spPr>
        <a:xfrm>
          <a:off x="13652500" y="133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54022</xdr:rowOff>
    </xdr:from>
    <xdr:ext cx="469744" cy="259045"/>
    <xdr:sp macro="" textlink="">
      <xdr:nvSpPr>
        <xdr:cNvPr id="661" name="テキスト ボックス 660"/>
        <xdr:cNvSpPr txBox="1"/>
      </xdr:nvSpPr>
      <xdr:spPr>
        <a:xfrm>
          <a:off x="13468428" y="1342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126253</xdr:rowOff>
    </xdr:from>
    <xdr:to>
      <xdr:col>67</xdr:col>
      <xdr:colOff>101600</xdr:colOff>
      <xdr:row>78</xdr:row>
      <xdr:rowOff>56403</xdr:rowOff>
    </xdr:to>
    <xdr:sp macro="" textlink="">
      <xdr:nvSpPr>
        <xdr:cNvPr id="662" name="楕円 661"/>
        <xdr:cNvSpPr/>
      </xdr:nvSpPr>
      <xdr:spPr>
        <a:xfrm>
          <a:off x="12763500" y="133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47530</xdr:rowOff>
    </xdr:from>
    <xdr:ext cx="469744" cy="259045"/>
    <xdr:sp macro="" textlink="">
      <xdr:nvSpPr>
        <xdr:cNvPr id="663" name="テキスト ボックス 662"/>
        <xdr:cNvSpPr txBox="1"/>
      </xdr:nvSpPr>
      <xdr:spPr>
        <a:xfrm>
          <a:off x="12579428" y="134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79184</xdr:rowOff>
    </xdr:from>
    <xdr:to>
      <xdr:col>85</xdr:col>
      <xdr:colOff>127000</xdr:colOff>
      <xdr:row>93</xdr:row>
      <xdr:rowOff>84302</xdr:rowOff>
    </xdr:to>
    <xdr:cxnSp macro="">
      <xdr:nvCxnSpPr>
        <xdr:cNvPr id="692" name="直線コネクタ 691"/>
        <xdr:cNvCxnSpPr/>
      </xdr:nvCxnSpPr>
      <xdr:spPr>
        <a:xfrm flipV="1">
          <a:off x="15481300" y="16024034"/>
          <a:ext cx="8382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84302</xdr:rowOff>
    </xdr:from>
    <xdr:to>
      <xdr:col>81</xdr:col>
      <xdr:colOff>50800</xdr:colOff>
      <xdr:row>93</xdr:row>
      <xdr:rowOff>151130</xdr:rowOff>
    </xdr:to>
    <xdr:cxnSp macro="">
      <xdr:nvCxnSpPr>
        <xdr:cNvPr id="695" name="直線コネクタ 694"/>
        <xdr:cNvCxnSpPr/>
      </xdr:nvCxnSpPr>
      <xdr:spPr>
        <a:xfrm flipV="1">
          <a:off x="14592300" y="16029152"/>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151130</xdr:rowOff>
    </xdr:from>
    <xdr:to>
      <xdr:col>76</xdr:col>
      <xdr:colOff>114300</xdr:colOff>
      <xdr:row>94</xdr:row>
      <xdr:rowOff>51219</xdr:rowOff>
    </xdr:to>
    <xdr:cxnSp macro="">
      <xdr:nvCxnSpPr>
        <xdr:cNvPr id="698" name="直線コネクタ 697"/>
        <xdr:cNvCxnSpPr/>
      </xdr:nvCxnSpPr>
      <xdr:spPr>
        <a:xfrm flipV="1">
          <a:off x="13703300" y="16095980"/>
          <a:ext cx="889000" cy="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31941</xdr:rowOff>
    </xdr:from>
    <xdr:to>
      <xdr:col>71</xdr:col>
      <xdr:colOff>177800</xdr:colOff>
      <xdr:row>94</xdr:row>
      <xdr:rowOff>51219</xdr:rowOff>
    </xdr:to>
    <xdr:cxnSp macro="">
      <xdr:nvCxnSpPr>
        <xdr:cNvPr id="701" name="直線コネクタ 700"/>
        <xdr:cNvCxnSpPr/>
      </xdr:nvCxnSpPr>
      <xdr:spPr>
        <a:xfrm>
          <a:off x="12814300" y="16148241"/>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75607</xdr:rowOff>
    </xdr:from>
    <xdr:ext cx="534377" cy="259045"/>
    <xdr:sp macro="" textlink="">
      <xdr:nvSpPr>
        <xdr:cNvPr id="705" name="テキスト ボックス 704"/>
        <xdr:cNvSpPr txBox="1"/>
      </xdr:nvSpPr>
      <xdr:spPr>
        <a:xfrm>
          <a:off x="12547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28384</xdr:rowOff>
    </xdr:from>
    <xdr:to>
      <xdr:col>85</xdr:col>
      <xdr:colOff>177800</xdr:colOff>
      <xdr:row>93</xdr:row>
      <xdr:rowOff>129984</xdr:rowOff>
    </xdr:to>
    <xdr:sp macro="" textlink="">
      <xdr:nvSpPr>
        <xdr:cNvPr id="711" name="楕円 710"/>
        <xdr:cNvSpPr/>
      </xdr:nvSpPr>
      <xdr:spPr>
        <a:xfrm>
          <a:off x="16268700" y="159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51261</xdr:rowOff>
    </xdr:from>
    <xdr:ext cx="534377" cy="259045"/>
    <xdr:sp macro="" textlink="">
      <xdr:nvSpPr>
        <xdr:cNvPr id="712" name="公債費該当値テキスト"/>
        <xdr:cNvSpPr txBox="1"/>
      </xdr:nvSpPr>
      <xdr:spPr>
        <a:xfrm>
          <a:off x="16370300" y="15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33502</xdr:rowOff>
    </xdr:from>
    <xdr:to>
      <xdr:col>81</xdr:col>
      <xdr:colOff>101600</xdr:colOff>
      <xdr:row>93</xdr:row>
      <xdr:rowOff>135102</xdr:rowOff>
    </xdr:to>
    <xdr:sp macro="" textlink="">
      <xdr:nvSpPr>
        <xdr:cNvPr id="713" name="楕円 712"/>
        <xdr:cNvSpPr/>
      </xdr:nvSpPr>
      <xdr:spPr>
        <a:xfrm>
          <a:off x="15430500" y="159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151629</xdr:rowOff>
    </xdr:from>
    <xdr:ext cx="534377" cy="259045"/>
    <xdr:sp macro="" textlink="">
      <xdr:nvSpPr>
        <xdr:cNvPr id="714" name="テキスト ボックス 713"/>
        <xdr:cNvSpPr txBox="1"/>
      </xdr:nvSpPr>
      <xdr:spPr>
        <a:xfrm>
          <a:off x="15214111" y="157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100330</xdr:rowOff>
    </xdr:from>
    <xdr:to>
      <xdr:col>76</xdr:col>
      <xdr:colOff>165100</xdr:colOff>
      <xdr:row>94</xdr:row>
      <xdr:rowOff>30480</xdr:rowOff>
    </xdr:to>
    <xdr:sp macro="" textlink="">
      <xdr:nvSpPr>
        <xdr:cNvPr id="715" name="楕円 714"/>
        <xdr:cNvSpPr/>
      </xdr:nvSpPr>
      <xdr:spPr>
        <a:xfrm>
          <a:off x="14541500" y="160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47007</xdr:rowOff>
    </xdr:from>
    <xdr:ext cx="534377" cy="259045"/>
    <xdr:sp macro="" textlink="">
      <xdr:nvSpPr>
        <xdr:cNvPr id="716" name="テキスト ボックス 715"/>
        <xdr:cNvSpPr txBox="1"/>
      </xdr:nvSpPr>
      <xdr:spPr>
        <a:xfrm>
          <a:off x="14325111" y="158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419</xdr:rowOff>
    </xdr:from>
    <xdr:to>
      <xdr:col>72</xdr:col>
      <xdr:colOff>38100</xdr:colOff>
      <xdr:row>94</xdr:row>
      <xdr:rowOff>102019</xdr:rowOff>
    </xdr:to>
    <xdr:sp macro="" textlink="">
      <xdr:nvSpPr>
        <xdr:cNvPr id="717" name="楕円 716"/>
        <xdr:cNvSpPr/>
      </xdr:nvSpPr>
      <xdr:spPr>
        <a:xfrm>
          <a:off x="13652500" y="161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93146</xdr:rowOff>
    </xdr:from>
    <xdr:ext cx="534377" cy="259045"/>
    <xdr:sp macro="" textlink="">
      <xdr:nvSpPr>
        <xdr:cNvPr id="718" name="テキスト ボックス 717"/>
        <xdr:cNvSpPr txBox="1"/>
      </xdr:nvSpPr>
      <xdr:spPr>
        <a:xfrm>
          <a:off x="13436111" y="162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152591</xdr:rowOff>
    </xdr:from>
    <xdr:to>
      <xdr:col>67</xdr:col>
      <xdr:colOff>101600</xdr:colOff>
      <xdr:row>94</xdr:row>
      <xdr:rowOff>82741</xdr:rowOff>
    </xdr:to>
    <xdr:sp macro="" textlink="">
      <xdr:nvSpPr>
        <xdr:cNvPr id="719" name="楕円 718"/>
        <xdr:cNvSpPr/>
      </xdr:nvSpPr>
      <xdr:spPr>
        <a:xfrm>
          <a:off x="12763500" y="160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99268</xdr:rowOff>
    </xdr:from>
    <xdr:ext cx="534377" cy="259045"/>
    <xdr:sp macro="" textlink="">
      <xdr:nvSpPr>
        <xdr:cNvPr id="720" name="テキスト ボックス 719"/>
        <xdr:cNvSpPr txBox="1"/>
      </xdr:nvSpPr>
      <xdr:spPr>
        <a:xfrm>
          <a:off x="12547111" y="158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78,265</a:t>
          </a:r>
          <a:r>
            <a:rPr kumimoji="1" lang="ja-JP" altLang="en-US" sz="1300">
              <a:latin typeface="ＭＳ Ｐゴシック" panose="020B0600070205080204" pitchFamily="50" charset="-128"/>
              <a:ea typeface="ＭＳ Ｐゴシック" panose="020B0600070205080204" pitchFamily="50" charset="-128"/>
            </a:rPr>
            <a:t>円で、合併特例債の元利償還金が増加傾向にある。教育費は前年度から大幅に増加しているが、小学校の長寿命化改修工事、プール改修工事によるものである。労働費、公債費以外の目的別歳出については、類似団体平均を下回っており、今後も効率的な行政運営に取り組むことで、財政の健全化と住民サービス向上の両立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行財政改革の推進や歳出予算の執行抑制による余剰金については、合併特例期間終了後を見据えて積極的に財政調整基金に積み立てている。</a:t>
          </a:r>
        </a:p>
        <a:p>
          <a:r>
            <a:rPr kumimoji="1" lang="ja-JP" altLang="en-US" sz="1400">
              <a:latin typeface="ＭＳ ゴシック" pitchFamily="49" charset="-128"/>
              <a:ea typeface="ＭＳ ゴシック" pitchFamily="49" charset="-128"/>
            </a:rPr>
            <a:t>　同規模の団体と比較して地方債現在高が大きいものの、財政調整基金残高の増加が将来負担比率を引き下げる要因となっており、今後も長期的な観点から健全な財政運営を継続する必要がある。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年度以降、全会計で黒字となっており、連結実質赤字比率は算定されていない。平成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年度は、一般会計の黒字額は標準財政規模比で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以上で推移している。これは、歳出を抑制している一方で、市税収入が堅調に推移していることが要因である。平成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年度については、豪雪対応により黒字額は減少している。</a:t>
          </a:r>
        </a:p>
        <a:p>
          <a:r>
            <a:rPr kumimoji="1" lang="ja-JP" altLang="en-US" sz="1400">
              <a:latin typeface="ＭＳ ゴシック" pitchFamily="49" charset="-128"/>
              <a:ea typeface="ＭＳ ゴシック" pitchFamily="49" charset="-128"/>
            </a:rPr>
            <a:t>　将来的に扶助費等の義務的経費が増加することに備えて、今後も歳出予算規模を抑制し健全な財政運営を継続していく。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17" sqref="AU17:AX17"/>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16107914</v>
      </c>
      <c r="BO4" s="410"/>
      <c r="BP4" s="410"/>
      <c r="BQ4" s="410"/>
      <c r="BR4" s="410"/>
      <c r="BS4" s="410"/>
      <c r="BT4" s="410"/>
      <c r="BU4" s="411"/>
      <c r="BV4" s="409">
        <v>16014018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15780615</v>
      </c>
      <c r="BO5" s="447"/>
      <c r="BP5" s="447"/>
      <c r="BQ5" s="447"/>
      <c r="BR5" s="447"/>
      <c r="BS5" s="447"/>
      <c r="BT5" s="447"/>
      <c r="BU5" s="448"/>
      <c r="BV5" s="446">
        <v>15282437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90.6</v>
      </c>
      <c r="CU5" s="444"/>
      <c r="CV5" s="444"/>
      <c r="CW5" s="444"/>
      <c r="CX5" s="444"/>
      <c r="CY5" s="444"/>
      <c r="CZ5" s="444"/>
      <c r="DA5" s="445"/>
      <c r="DB5" s="443">
        <v>90.1</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327299</v>
      </c>
      <c r="BO6" s="447"/>
      <c r="BP6" s="447"/>
      <c r="BQ6" s="447"/>
      <c r="BR6" s="447"/>
      <c r="BS6" s="447"/>
      <c r="BT6" s="447"/>
      <c r="BU6" s="448"/>
      <c r="BV6" s="446">
        <v>731581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95.3</v>
      </c>
      <c r="CU6" s="484"/>
      <c r="CV6" s="484"/>
      <c r="CW6" s="484"/>
      <c r="CX6" s="484"/>
      <c r="CY6" s="484"/>
      <c r="CZ6" s="484"/>
      <c r="DA6" s="485"/>
      <c r="DB6" s="483">
        <v>94.8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10147</v>
      </c>
      <c r="BO7" s="447"/>
      <c r="BP7" s="447"/>
      <c r="BQ7" s="447"/>
      <c r="BR7" s="447"/>
      <c r="BS7" s="447"/>
      <c r="BT7" s="447"/>
      <c r="BU7" s="448"/>
      <c r="BV7" s="446">
        <v>19937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10407057</v>
      </c>
      <c r="CU7" s="447"/>
      <c r="CV7" s="447"/>
      <c r="CW7" s="447"/>
      <c r="CX7" s="447"/>
      <c r="CY7" s="447"/>
      <c r="CZ7" s="447"/>
      <c r="DA7" s="448"/>
      <c r="DB7" s="446">
        <v>10440204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317152</v>
      </c>
      <c r="BO8" s="447"/>
      <c r="BP8" s="447"/>
      <c r="BQ8" s="447"/>
      <c r="BR8" s="447"/>
      <c r="BS8" s="447"/>
      <c r="BT8" s="447"/>
      <c r="BU8" s="448"/>
      <c r="BV8" s="446">
        <v>711644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0.42</v>
      </c>
      <c r="CU8" s="487"/>
      <c r="CV8" s="487"/>
      <c r="CW8" s="487"/>
      <c r="CX8" s="487"/>
      <c r="CY8" s="487"/>
      <c r="CZ8" s="487"/>
      <c r="DA8" s="488"/>
      <c r="DB8" s="486">
        <v>0.43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34219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-394492</v>
      </c>
      <c r="BO9" s="447"/>
      <c r="BP9" s="447"/>
      <c r="BQ9" s="447"/>
      <c r="BR9" s="447"/>
      <c r="BS9" s="447"/>
      <c r="BT9" s="447"/>
      <c r="BU9" s="448"/>
      <c r="BV9" s="446">
        <v>-191155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22.7</v>
      </c>
      <c r="CU9" s="444"/>
      <c r="CV9" s="444"/>
      <c r="CW9" s="444"/>
      <c r="CX9" s="444"/>
      <c r="CY9" s="444"/>
      <c r="CZ9" s="444"/>
      <c r="DA9" s="445"/>
      <c r="DB9" s="443">
        <v>22.5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34651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82720</v>
      </c>
      <c r="BO10" s="447"/>
      <c r="BP10" s="447"/>
      <c r="BQ10" s="447"/>
      <c r="BR10" s="447"/>
      <c r="BS10" s="447"/>
      <c r="BT10" s="447"/>
      <c r="BU10" s="448"/>
      <c r="BV10" s="446">
        <v>37574</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35184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34894</v>
      </c>
      <c r="S13" s="528"/>
      <c r="T13" s="528"/>
      <c r="U13" s="528"/>
      <c r="V13" s="529"/>
      <c r="W13" s="462" t="s">
        <v>136</v>
      </c>
      <c r="X13" s="463"/>
      <c r="Y13" s="463"/>
      <c r="Z13" s="463"/>
      <c r="AA13" s="463"/>
      <c r="AB13" s="453"/>
      <c r="AC13" s="497">
        <v>449</v>
      </c>
      <c r="AD13" s="498"/>
      <c r="AE13" s="498"/>
      <c r="AF13" s="498"/>
      <c r="AG13" s="537"/>
      <c r="AH13" s="497">
        <v>405</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-311772</v>
      </c>
      <c r="BO13" s="447"/>
      <c r="BP13" s="447"/>
      <c r="BQ13" s="447"/>
      <c r="BR13" s="447"/>
      <c r="BS13" s="447"/>
      <c r="BT13" s="447"/>
      <c r="BU13" s="448"/>
      <c r="BV13" s="446">
        <v>-153581</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10.1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35062</v>
      </c>
      <c r="S14" s="528"/>
      <c r="T14" s="528"/>
      <c r="U14" s="528"/>
      <c r="V14" s="529"/>
      <c r="W14" s="436"/>
      <c r="X14" s="437"/>
      <c r="Y14" s="437"/>
      <c r="Z14" s="437"/>
      <c r="AA14" s="437"/>
      <c r="AB14" s="426"/>
      <c r="AC14" s="530">
        <v>2.6</v>
      </c>
      <c r="AD14" s="531"/>
      <c r="AE14" s="531"/>
      <c r="AF14" s="531"/>
      <c r="AG14" s="532"/>
      <c r="AH14" s="530">
        <v>2.4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22.5</v>
      </c>
      <c r="CU14" s="542"/>
      <c r="CV14" s="542"/>
      <c r="CW14" s="542"/>
      <c r="CX14" s="542"/>
      <c r="CY14" s="542"/>
      <c r="CZ14" s="542"/>
      <c r="DA14" s="543"/>
      <c r="DB14" s="541">
        <v>40.4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135</v>
      </c>
      <c r="N15" s="535"/>
      <c r="O15" s="535"/>
      <c r="P15" s="535"/>
      <c r="Q15" s="536"/>
      <c r="R15" s="527">
        <v>34800</v>
      </c>
      <c r="S15" s="528"/>
      <c r="T15" s="528"/>
      <c r="U15" s="528"/>
      <c r="V15" s="529"/>
      <c r="W15" s="462" t="s">
        <v>143</v>
      </c>
      <c r="X15" s="463"/>
      <c r="Y15" s="463"/>
      <c r="Z15" s="463"/>
      <c r="AA15" s="463"/>
      <c r="AB15" s="453"/>
      <c r="AC15" s="497">
        <v>6503</v>
      </c>
      <c r="AD15" s="498"/>
      <c r="AE15" s="498"/>
      <c r="AF15" s="498"/>
      <c r="AG15" s="537"/>
      <c r="AH15" s="497">
        <v>6419</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3634280</v>
      </c>
      <c r="BO15" s="410"/>
      <c r="BP15" s="410"/>
      <c r="BQ15" s="410"/>
      <c r="BR15" s="410"/>
      <c r="BS15" s="410"/>
      <c r="BT15" s="410"/>
      <c r="BU15" s="411"/>
      <c r="BV15" s="409">
        <v>3642398</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37.6</v>
      </c>
      <c r="AD16" s="531"/>
      <c r="AE16" s="531"/>
      <c r="AF16" s="531"/>
      <c r="AG16" s="532"/>
      <c r="AH16" s="530">
        <v>37.9</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8723495</v>
      </c>
      <c r="BO16" s="447"/>
      <c r="BP16" s="447"/>
      <c r="BQ16" s="447"/>
      <c r="BR16" s="447"/>
      <c r="BS16" s="447"/>
      <c r="BT16" s="447"/>
      <c r="BU16" s="448"/>
      <c r="BV16" s="446">
        <v>8627430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10357</v>
      </c>
      <c r="AD17" s="498"/>
      <c r="AE17" s="498"/>
      <c r="AF17" s="498"/>
      <c r="AG17" s="537"/>
      <c r="AH17" s="497">
        <v>10097</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4592750</v>
      </c>
      <c r="BO17" s="447"/>
      <c r="BP17" s="447"/>
      <c r="BQ17" s="447"/>
      <c r="BR17" s="447"/>
      <c r="BS17" s="447"/>
      <c r="BT17" s="447"/>
      <c r="BU17" s="448"/>
      <c r="BV17" s="446">
        <v>4599313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64.44</v>
      </c>
      <c r="M18" s="559"/>
      <c r="N18" s="559"/>
      <c r="O18" s="559"/>
      <c r="P18" s="559"/>
      <c r="Q18" s="559"/>
      <c r="R18" s="560"/>
      <c r="S18" s="560"/>
      <c r="T18" s="560"/>
      <c r="U18" s="560"/>
      <c r="V18" s="561"/>
      <c r="W18" s="464"/>
      <c r="X18" s="465"/>
      <c r="Y18" s="465"/>
      <c r="Z18" s="465"/>
      <c r="AA18" s="465"/>
      <c r="AB18" s="456"/>
      <c r="AC18" s="562">
        <v>59.8</v>
      </c>
      <c r="AD18" s="563"/>
      <c r="AE18" s="563"/>
      <c r="AF18" s="563"/>
      <c r="AG18" s="564"/>
      <c r="AH18" s="562">
        <v>59.7</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9555123</v>
      </c>
      <c r="BO18" s="447"/>
      <c r="BP18" s="447"/>
      <c r="BQ18" s="447"/>
      <c r="BR18" s="447"/>
      <c r="BS18" s="447"/>
      <c r="BT18" s="447"/>
      <c r="BU18" s="448"/>
      <c r="BV18" s="446">
        <v>9431576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531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11846835</v>
      </c>
      <c r="BO19" s="447"/>
      <c r="BP19" s="447"/>
      <c r="BQ19" s="447"/>
      <c r="BR19" s="447"/>
      <c r="BS19" s="447"/>
      <c r="BT19" s="447"/>
      <c r="BU19" s="448"/>
      <c r="BV19" s="446">
        <v>11839067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11604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24991277</v>
      </c>
      <c r="BO23" s="447"/>
      <c r="BP23" s="447"/>
      <c r="BQ23" s="447"/>
      <c r="BR23" s="447"/>
      <c r="BS23" s="447"/>
      <c r="BT23" s="447"/>
      <c r="BU23" s="448"/>
      <c r="BV23" s="446">
        <v>26310201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8360</v>
      </c>
      <c r="R24" s="498"/>
      <c r="S24" s="498"/>
      <c r="T24" s="498"/>
      <c r="U24" s="498"/>
      <c r="V24" s="537"/>
      <c r="W24" s="596"/>
      <c r="X24" s="584"/>
      <c r="Y24" s="585"/>
      <c r="Z24" s="496" t="s">
        <v>167</v>
      </c>
      <c r="AA24" s="476"/>
      <c r="AB24" s="476"/>
      <c r="AC24" s="476"/>
      <c r="AD24" s="476"/>
      <c r="AE24" s="476"/>
      <c r="AF24" s="476"/>
      <c r="AG24" s="477"/>
      <c r="AH24" s="497">
        <v>315</v>
      </c>
      <c r="AI24" s="498"/>
      <c r="AJ24" s="498"/>
      <c r="AK24" s="498"/>
      <c r="AL24" s="537"/>
      <c r="AM24" s="497">
        <v>902160</v>
      </c>
      <c r="AN24" s="498"/>
      <c r="AO24" s="498"/>
      <c r="AP24" s="498"/>
      <c r="AQ24" s="498"/>
      <c r="AR24" s="537"/>
      <c r="AS24" s="497">
        <v>2864</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12095672</v>
      </c>
      <c r="BO24" s="447"/>
      <c r="BP24" s="447"/>
      <c r="BQ24" s="447"/>
      <c r="BR24" s="447"/>
      <c r="BS24" s="447"/>
      <c r="BT24" s="447"/>
      <c r="BU24" s="448"/>
      <c r="BV24" s="446">
        <v>12204865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6650</v>
      </c>
      <c r="R25" s="498"/>
      <c r="S25" s="498"/>
      <c r="T25" s="498"/>
      <c r="U25" s="498"/>
      <c r="V25" s="537"/>
      <c r="W25" s="596"/>
      <c r="X25" s="584"/>
      <c r="Y25" s="585"/>
      <c r="Z25" s="496" t="s">
        <v>170</v>
      </c>
      <c r="AA25" s="476"/>
      <c r="AB25" s="476"/>
      <c r="AC25" s="476"/>
      <c r="AD25" s="476"/>
      <c r="AE25" s="476"/>
      <c r="AF25" s="476"/>
      <c r="AG25" s="477"/>
      <c r="AH25" s="497">
        <v>56</v>
      </c>
      <c r="AI25" s="498"/>
      <c r="AJ25" s="498"/>
      <c r="AK25" s="498"/>
      <c r="AL25" s="537"/>
      <c r="AM25" s="497">
        <v>152488</v>
      </c>
      <c r="AN25" s="498"/>
      <c r="AO25" s="498"/>
      <c r="AP25" s="498"/>
      <c r="AQ25" s="498"/>
      <c r="AR25" s="537"/>
      <c r="AS25" s="497">
        <v>2723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1311297</v>
      </c>
      <c r="BO25" s="410"/>
      <c r="BP25" s="410"/>
      <c r="BQ25" s="410"/>
      <c r="BR25" s="410"/>
      <c r="BS25" s="410"/>
      <c r="BT25" s="410"/>
      <c r="BU25" s="411"/>
      <c r="BV25" s="409">
        <v>461626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6080</v>
      </c>
      <c r="R26" s="498"/>
      <c r="S26" s="498"/>
      <c r="T26" s="498"/>
      <c r="U26" s="498"/>
      <c r="V26" s="537"/>
      <c r="W26" s="596"/>
      <c r="X26" s="584"/>
      <c r="Y26" s="585"/>
      <c r="Z26" s="496" t="s">
        <v>173</v>
      </c>
      <c r="AA26" s="606"/>
      <c r="AB26" s="606"/>
      <c r="AC26" s="606"/>
      <c r="AD26" s="606"/>
      <c r="AE26" s="606"/>
      <c r="AF26" s="606"/>
      <c r="AG26" s="607"/>
      <c r="AH26" s="497">
        <v>7</v>
      </c>
      <c r="AI26" s="498"/>
      <c r="AJ26" s="498"/>
      <c r="AK26" s="498"/>
      <c r="AL26" s="537"/>
      <c r="AM26" s="497">
        <v>16534</v>
      </c>
      <c r="AN26" s="498"/>
      <c r="AO26" s="498"/>
      <c r="AP26" s="498"/>
      <c r="AQ26" s="498"/>
      <c r="AR26" s="537"/>
      <c r="AS26" s="497">
        <v>2362</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134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4180</v>
      </c>
      <c r="R27" s="498"/>
      <c r="S27" s="498"/>
      <c r="T27" s="498"/>
      <c r="U27" s="498"/>
      <c r="V27" s="537"/>
      <c r="W27" s="596"/>
      <c r="X27" s="584"/>
      <c r="Y27" s="585"/>
      <c r="Z27" s="496" t="s">
        <v>176</v>
      </c>
      <c r="AA27" s="476"/>
      <c r="AB27" s="476"/>
      <c r="AC27" s="476"/>
      <c r="AD27" s="476"/>
      <c r="AE27" s="476"/>
      <c r="AF27" s="476"/>
      <c r="AG27" s="477"/>
      <c r="AH27" s="497" t="s">
        <v>134</v>
      </c>
      <c r="AI27" s="498"/>
      <c r="AJ27" s="498"/>
      <c r="AK27" s="498"/>
      <c r="AL27" s="537"/>
      <c r="AM27" s="497" t="s">
        <v>134</v>
      </c>
      <c r="AN27" s="498"/>
      <c r="AO27" s="498"/>
      <c r="AP27" s="498"/>
      <c r="AQ27" s="498"/>
      <c r="AR27" s="537"/>
      <c r="AS27" s="497" t="s">
        <v>134</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145169</v>
      </c>
      <c r="BO27" s="620"/>
      <c r="BP27" s="620"/>
      <c r="BQ27" s="620"/>
      <c r="BR27" s="620"/>
      <c r="BS27" s="620"/>
      <c r="BT27" s="620"/>
      <c r="BU27" s="621"/>
      <c r="BV27" s="619">
        <v>145069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3560</v>
      </c>
      <c r="R28" s="498"/>
      <c r="S28" s="498"/>
      <c r="T28" s="498"/>
      <c r="U28" s="498"/>
      <c r="V28" s="537"/>
      <c r="W28" s="596"/>
      <c r="X28" s="584"/>
      <c r="Y28" s="585"/>
      <c r="Z28" s="496" t="s">
        <v>179</v>
      </c>
      <c r="AA28" s="476"/>
      <c r="AB28" s="476"/>
      <c r="AC28" s="476"/>
      <c r="AD28" s="476"/>
      <c r="AE28" s="476"/>
      <c r="AF28" s="476"/>
      <c r="AG28" s="477"/>
      <c r="AH28" s="497" t="s">
        <v>134</v>
      </c>
      <c r="AI28" s="498"/>
      <c r="AJ28" s="498"/>
      <c r="AK28" s="498"/>
      <c r="AL28" s="537"/>
      <c r="AM28" s="497" t="s">
        <v>134</v>
      </c>
      <c r="AN28" s="498"/>
      <c r="AO28" s="498"/>
      <c r="AP28" s="498"/>
      <c r="AQ28" s="498"/>
      <c r="AR28" s="537"/>
      <c r="AS28" s="497" t="s">
        <v>134</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6622766</v>
      </c>
      <c r="BO28" s="410"/>
      <c r="BP28" s="410"/>
      <c r="BQ28" s="410"/>
      <c r="BR28" s="410"/>
      <c r="BS28" s="410"/>
      <c r="BT28" s="410"/>
      <c r="BU28" s="411"/>
      <c r="BV28" s="409">
        <v>6190046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13</v>
      </c>
      <c r="M29" s="498"/>
      <c r="N29" s="498"/>
      <c r="O29" s="498"/>
      <c r="P29" s="537"/>
      <c r="Q29" s="497">
        <v>3370</v>
      </c>
      <c r="R29" s="498"/>
      <c r="S29" s="498"/>
      <c r="T29" s="498"/>
      <c r="U29" s="498"/>
      <c r="V29" s="537"/>
      <c r="W29" s="597"/>
      <c r="X29" s="598"/>
      <c r="Y29" s="599"/>
      <c r="Z29" s="496" t="s">
        <v>182</v>
      </c>
      <c r="AA29" s="476"/>
      <c r="AB29" s="476"/>
      <c r="AC29" s="476"/>
      <c r="AD29" s="476"/>
      <c r="AE29" s="476"/>
      <c r="AF29" s="476"/>
      <c r="AG29" s="477"/>
      <c r="AH29" s="497">
        <v>315</v>
      </c>
      <c r="AI29" s="498"/>
      <c r="AJ29" s="498"/>
      <c r="AK29" s="498"/>
      <c r="AL29" s="537"/>
      <c r="AM29" s="497">
        <v>902160</v>
      </c>
      <c r="AN29" s="498"/>
      <c r="AO29" s="498"/>
      <c r="AP29" s="498"/>
      <c r="AQ29" s="498"/>
      <c r="AR29" s="537"/>
      <c r="AS29" s="497">
        <v>2864</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101226</v>
      </c>
      <c r="BO29" s="447"/>
      <c r="BP29" s="447"/>
      <c r="BQ29" s="447"/>
      <c r="BR29" s="447"/>
      <c r="BS29" s="447"/>
      <c r="BT29" s="447"/>
      <c r="BU29" s="448"/>
      <c r="BV29" s="446">
        <v>100728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2114090</v>
      </c>
      <c r="BO30" s="620"/>
      <c r="BP30" s="620"/>
      <c r="BQ30" s="620"/>
      <c r="BR30" s="620"/>
      <c r="BS30" s="620"/>
      <c r="BT30" s="620"/>
      <c r="BU30" s="621"/>
      <c r="BV30" s="619">
        <v>2033979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かほく市国民健康保険特別会計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かほく市水道事業会計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河北郡市広域事務組合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かほく市土地開発公社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かほく市営バス事業特別会計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かほく市後期高齢者医療特別会計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IF('各会計、関係団体の財政状況及び健全化判断比率'!B32="","",'各会計、関係団体の財政状況及び健全化判断比率'!B32)</f>
        <v>かほく市下水道事業会計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石川県市町村職員退職手当組合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かほく市公共施設管理公社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かほく市墓地特別会計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かほく市介護保険特別会計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石川県市町村消防団員等公務災害補償等組合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株式会社高松レストハウス</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かほく市ケーブルテレビ事業特別会計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石川県後期高齢者医療連合会（一般会計）</v>
      </c>
      <c r="BZ37" s="633"/>
      <c r="CA37" s="633"/>
      <c r="CB37" s="633"/>
      <c r="CC37" s="633"/>
      <c r="CD37" s="633"/>
      <c r="CE37" s="633"/>
      <c r="CF37" s="633"/>
      <c r="CG37" s="633"/>
      <c r="CH37" s="633"/>
      <c r="CI37" s="633"/>
      <c r="CJ37" s="633"/>
      <c r="CK37" s="633"/>
      <c r="CL37" s="633"/>
      <c r="CM37" s="633"/>
      <c r="CN37" s="193"/>
      <c r="CO37" s="632">
        <f t="shared" si="3"/>
        <v>19</v>
      </c>
      <c r="CP37" s="632"/>
      <c r="CQ37" s="633" t="str">
        <f>IF('各会計、関係団体の財政状況及び健全化判断比率'!BS10="","",'各会計、関係団体の財政状況及び健全化判断比率'!BS10)</f>
        <v>社会福祉法人相生会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〇</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石川県後期高齢者医療連合会（後期高齢者医療特別会計）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石川県市町村消防賞じゅつ金組合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tosGjRf1gb6+ybNwtMmpX/GEMsckMvYEMZAPFys0BTCG5fFjM9LV/la32gwiAyGtWsvFCQDroX8YltSWFif9dw==" saltValue="nt7VTSnpGOsqi4HnUsTX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48" sqref="I4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4" t="s">
        <v>555</v>
      </c>
      <c r="D34" s="1224"/>
      <c r="E34" s="1225"/>
      <c r="F34" s="32">
        <v>6.17</v>
      </c>
      <c r="G34" s="33">
        <v>6.92</v>
      </c>
      <c r="H34" s="33">
        <v>7.23</v>
      </c>
      <c r="I34" s="33">
        <v>8.31</v>
      </c>
      <c r="J34" s="34">
        <v>9.2200000000000006</v>
      </c>
      <c r="K34" s="22"/>
      <c r="L34" s="22"/>
      <c r="M34" s="22"/>
      <c r="N34" s="22"/>
      <c r="O34" s="22"/>
      <c r="P34" s="22"/>
    </row>
    <row r="35" spans="1:16" ht="39" customHeight="1">
      <c r="A35" s="22"/>
      <c r="B35" s="35"/>
      <c r="C35" s="1218" t="s">
        <v>556</v>
      </c>
      <c r="D35" s="1219"/>
      <c r="E35" s="1220"/>
      <c r="F35" s="36">
        <v>2.54</v>
      </c>
      <c r="G35" s="37">
        <v>8.31</v>
      </c>
      <c r="H35" s="37">
        <v>8.31</v>
      </c>
      <c r="I35" s="37">
        <v>6.49</v>
      </c>
      <c r="J35" s="38">
        <v>2.67</v>
      </c>
      <c r="K35" s="22"/>
      <c r="L35" s="22"/>
      <c r="M35" s="22"/>
      <c r="N35" s="22"/>
      <c r="O35" s="22"/>
      <c r="P35" s="22"/>
    </row>
    <row r="36" spans="1:16" ht="39" customHeight="1">
      <c r="A36" s="22"/>
      <c r="B36" s="35"/>
      <c r="C36" s="1218" t="s">
        <v>557</v>
      </c>
      <c r="D36" s="1219"/>
      <c r="E36" s="1220"/>
      <c r="F36" s="36">
        <v>1.26</v>
      </c>
      <c r="G36" s="37">
        <v>1.34</v>
      </c>
      <c r="H36" s="37">
        <v>1.34</v>
      </c>
      <c r="I36" s="37">
        <v>1.6</v>
      </c>
      <c r="J36" s="38">
        <v>2</v>
      </c>
      <c r="K36" s="22"/>
      <c r="L36" s="22"/>
      <c r="M36" s="22"/>
      <c r="N36" s="22"/>
      <c r="O36" s="22"/>
      <c r="P36" s="22"/>
    </row>
    <row r="37" spans="1:16" ht="39" customHeight="1">
      <c r="A37" s="22"/>
      <c r="B37" s="35"/>
      <c r="C37" s="1218" t="s">
        <v>558</v>
      </c>
      <c r="D37" s="1219"/>
      <c r="E37" s="1220"/>
      <c r="F37" s="36">
        <v>1.71</v>
      </c>
      <c r="G37" s="37">
        <v>1.56</v>
      </c>
      <c r="H37" s="37">
        <v>0.28999999999999998</v>
      </c>
      <c r="I37" s="37">
        <v>0.61</v>
      </c>
      <c r="J37" s="38">
        <v>1.68</v>
      </c>
      <c r="K37" s="22"/>
      <c r="L37" s="22"/>
      <c r="M37" s="22"/>
      <c r="N37" s="22"/>
      <c r="O37" s="22"/>
      <c r="P37" s="22"/>
    </row>
    <row r="38" spans="1:16" ht="39" customHeight="1">
      <c r="A38" s="22"/>
      <c r="B38" s="35"/>
      <c r="C38" s="1218" t="s">
        <v>559</v>
      </c>
      <c r="D38" s="1219"/>
      <c r="E38" s="1220"/>
      <c r="F38" s="36">
        <v>0.49</v>
      </c>
      <c r="G38" s="37">
        <v>0.53</v>
      </c>
      <c r="H38" s="37">
        <v>0.68</v>
      </c>
      <c r="I38" s="37">
        <v>0.72</v>
      </c>
      <c r="J38" s="38">
        <v>0.74</v>
      </c>
      <c r="K38" s="22"/>
      <c r="L38" s="22"/>
      <c r="M38" s="22"/>
      <c r="N38" s="22"/>
      <c r="O38" s="22"/>
      <c r="P38" s="22"/>
    </row>
    <row r="39" spans="1:16" ht="39" customHeight="1">
      <c r="A39" s="22"/>
      <c r="B39" s="35"/>
      <c r="C39" s="1218" t="s">
        <v>560</v>
      </c>
      <c r="D39" s="1219"/>
      <c r="E39" s="1220"/>
      <c r="F39" s="36">
        <v>0.15</v>
      </c>
      <c r="G39" s="37">
        <v>0.2</v>
      </c>
      <c r="H39" s="37">
        <v>0.24</v>
      </c>
      <c r="I39" s="37">
        <v>0.28999999999999998</v>
      </c>
      <c r="J39" s="38">
        <v>0.34</v>
      </c>
      <c r="K39" s="22"/>
      <c r="L39" s="22"/>
      <c r="M39" s="22"/>
      <c r="N39" s="22"/>
      <c r="O39" s="22"/>
      <c r="P39" s="22"/>
    </row>
    <row r="40" spans="1:16" ht="39" customHeight="1">
      <c r="A40" s="22"/>
      <c r="B40" s="35"/>
      <c r="C40" s="1218" t="s">
        <v>561</v>
      </c>
      <c r="D40" s="1219"/>
      <c r="E40" s="1220"/>
      <c r="F40" s="36">
        <v>0</v>
      </c>
      <c r="G40" s="37">
        <v>0</v>
      </c>
      <c r="H40" s="37">
        <v>0</v>
      </c>
      <c r="I40" s="37">
        <v>0.02</v>
      </c>
      <c r="J40" s="38">
        <v>0.02</v>
      </c>
      <c r="K40" s="22"/>
      <c r="L40" s="22"/>
      <c r="M40" s="22"/>
      <c r="N40" s="22"/>
      <c r="O40" s="22"/>
      <c r="P40" s="22"/>
    </row>
    <row r="41" spans="1:16" ht="39" customHeight="1">
      <c r="A41" s="22"/>
      <c r="B41" s="35"/>
      <c r="C41" s="1218" t="s">
        <v>562</v>
      </c>
      <c r="D41" s="1219"/>
      <c r="E41" s="1220"/>
      <c r="F41" s="36">
        <v>0</v>
      </c>
      <c r="G41" s="37">
        <v>0.03</v>
      </c>
      <c r="H41" s="37">
        <v>0</v>
      </c>
      <c r="I41" s="37">
        <v>0</v>
      </c>
      <c r="J41" s="38">
        <v>0</v>
      </c>
      <c r="K41" s="22"/>
      <c r="L41" s="22"/>
      <c r="M41" s="22"/>
      <c r="N41" s="22"/>
      <c r="O41" s="22"/>
      <c r="P41" s="22"/>
    </row>
    <row r="42" spans="1:16" ht="39" customHeight="1">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564</v>
      </c>
      <c r="D43" s="1222"/>
      <c r="E43" s="1223"/>
      <c r="F43" s="41">
        <v>0.04</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9cxvZYULvK10j0dGeIi1cImiUJ+5iUwY+lE2h5+kaN2TH4kJEVaFLnI9ND7nraQEWNEnCXbc9lJaijuI1dD7w==" saltValue="0OuNwH/231Uh2PdOIMx9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E48" sqref="E48:J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4" t="s">
        <v>10</v>
      </c>
      <c r="C45" s="1235"/>
      <c r="D45" s="58"/>
      <c r="E45" s="1240" t="s">
        <v>11</v>
      </c>
      <c r="F45" s="1240"/>
      <c r="G45" s="1240"/>
      <c r="H45" s="1240"/>
      <c r="I45" s="1240"/>
      <c r="J45" s="1241"/>
      <c r="K45" s="59">
        <v>2402</v>
      </c>
      <c r="L45" s="60">
        <v>2346</v>
      </c>
      <c r="M45" s="60">
        <v>2539</v>
      </c>
      <c r="N45" s="60">
        <v>2730</v>
      </c>
      <c r="O45" s="61">
        <v>2754</v>
      </c>
      <c r="P45" s="48"/>
      <c r="Q45" s="48"/>
      <c r="R45" s="48"/>
      <c r="S45" s="48"/>
      <c r="T45" s="48"/>
      <c r="U45" s="48"/>
    </row>
    <row r="46" spans="1:21" ht="30.75" customHeight="1">
      <c r="A46" s="48"/>
      <c r="B46" s="1236"/>
      <c r="C46" s="1237"/>
      <c r="D46" s="62"/>
      <c r="E46" s="1228" t="s">
        <v>12</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13</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14</v>
      </c>
      <c r="F48" s="1228"/>
      <c r="G48" s="1228"/>
      <c r="H48" s="1228"/>
      <c r="I48" s="1228"/>
      <c r="J48" s="1229"/>
      <c r="K48" s="63">
        <v>742</v>
      </c>
      <c r="L48" s="64">
        <v>920</v>
      </c>
      <c r="M48" s="64">
        <v>966</v>
      </c>
      <c r="N48" s="64">
        <v>976</v>
      </c>
      <c r="O48" s="65">
        <v>1000</v>
      </c>
      <c r="P48" s="48"/>
      <c r="Q48" s="48"/>
      <c r="R48" s="48"/>
      <c r="S48" s="48"/>
      <c r="T48" s="48"/>
      <c r="U48" s="48"/>
    </row>
    <row r="49" spans="1:21" ht="30.75" customHeight="1">
      <c r="A49" s="48"/>
      <c r="B49" s="1236"/>
      <c r="C49" s="1237"/>
      <c r="D49" s="62"/>
      <c r="E49" s="1228" t="s">
        <v>15</v>
      </c>
      <c r="F49" s="1228"/>
      <c r="G49" s="1228"/>
      <c r="H49" s="1228"/>
      <c r="I49" s="1228"/>
      <c r="J49" s="1229"/>
      <c r="K49" s="63">
        <v>356</v>
      </c>
      <c r="L49" s="64">
        <v>300</v>
      </c>
      <c r="M49" s="64">
        <v>301</v>
      </c>
      <c r="N49" s="64">
        <v>299</v>
      </c>
      <c r="O49" s="65">
        <v>211</v>
      </c>
      <c r="P49" s="48"/>
      <c r="Q49" s="48"/>
      <c r="R49" s="48"/>
      <c r="S49" s="48"/>
      <c r="T49" s="48"/>
      <c r="U49" s="48"/>
    </row>
    <row r="50" spans="1:21" ht="30.75" customHeight="1">
      <c r="A50" s="48"/>
      <c r="B50" s="1236"/>
      <c r="C50" s="1237"/>
      <c r="D50" s="62"/>
      <c r="E50" s="1228" t="s">
        <v>16</v>
      </c>
      <c r="F50" s="1228"/>
      <c r="G50" s="1228"/>
      <c r="H50" s="1228"/>
      <c r="I50" s="1228"/>
      <c r="J50" s="1229"/>
      <c r="K50" s="63" t="s">
        <v>505</v>
      </c>
      <c r="L50" s="64" t="s">
        <v>505</v>
      </c>
      <c r="M50" s="64" t="s">
        <v>505</v>
      </c>
      <c r="N50" s="64" t="s">
        <v>505</v>
      </c>
      <c r="O50" s="65" t="s">
        <v>505</v>
      </c>
      <c r="P50" s="48"/>
      <c r="Q50" s="48"/>
      <c r="R50" s="48"/>
      <c r="S50" s="48"/>
      <c r="T50" s="48"/>
      <c r="U50" s="48"/>
    </row>
    <row r="51" spans="1:21" ht="30.75" customHeight="1">
      <c r="A51" s="48"/>
      <c r="B51" s="1238"/>
      <c r="C51" s="1239"/>
      <c r="D51" s="66"/>
      <c r="E51" s="1228" t="s">
        <v>17</v>
      </c>
      <c r="F51" s="1228"/>
      <c r="G51" s="1228"/>
      <c r="H51" s="1228"/>
      <c r="I51" s="1228"/>
      <c r="J51" s="1229"/>
      <c r="K51" s="63" t="s">
        <v>505</v>
      </c>
      <c r="L51" s="64" t="s">
        <v>505</v>
      </c>
      <c r="M51" s="64">
        <v>0</v>
      </c>
      <c r="N51" s="64" t="s">
        <v>505</v>
      </c>
      <c r="O51" s="65" t="s">
        <v>505</v>
      </c>
      <c r="P51" s="48"/>
      <c r="Q51" s="48"/>
      <c r="R51" s="48"/>
      <c r="S51" s="48"/>
      <c r="T51" s="48"/>
      <c r="U51" s="48"/>
    </row>
    <row r="52" spans="1:21" ht="30.75" customHeight="1">
      <c r="A52" s="48"/>
      <c r="B52" s="1226" t="s">
        <v>18</v>
      </c>
      <c r="C52" s="1227"/>
      <c r="D52" s="66"/>
      <c r="E52" s="1228" t="s">
        <v>19</v>
      </c>
      <c r="F52" s="1228"/>
      <c r="G52" s="1228"/>
      <c r="H52" s="1228"/>
      <c r="I52" s="1228"/>
      <c r="J52" s="1229"/>
      <c r="K52" s="63">
        <v>2705</v>
      </c>
      <c r="L52" s="64">
        <v>2844</v>
      </c>
      <c r="M52" s="64">
        <v>3039</v>
      </c>
      <c r="N52" s="64">
        <v>3146</v>
      </c>
      <c r="O52" s="65">
        <v>3079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795</v>
      </c>
      <c r="L53" s="69">
        <v>722</v>
      </c>
      <c r="M53" s="69">
        <v>767</v>
      </c>
      <c r="N53" s="69">
        <v>859</v>
      </c>
      <c r="O53" s="70">
        <v>886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rpoNJtj6YggO2RtTAEl2693PeDDqwovChOGiUYJoIcZgBBNvkECruvqQ76n8HDFaafEkTSLzoPr/BDau5ZEFQ==" saltValue="WWr0IOyaC9YpFtFJChu+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I48" sqref="I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548</v>
      </c>
      <c r="J40" s="79" t="s">
        <v>549</v>
      </c>
      <c r="K40" s="79" t="s">
        <v>550</v>
      </c>
      <c r="L40" s="79" t="s">
        <v>551</v>
      </c>
      <c r="M40" s="80" t="s">
        <v>552</v>
      </c>
    </row>
    <row r="41" spans="2:13" ht="27.75" customHeight="1">
      <c r="B41" s="1242" t="s">
        <v>23</v>
      </c>
      <c r="C41" s="1243"/>
      <c r="D41" s="81"/>
      <c r="E41" s="1248" t="s">
        <v>24</v>
      </c>
      <c r="F41" s="1248"/>
      <c r="G41" s="1248"/>
      <c r="H41" s="1249"/>
      <c r="I41" s="82">
        <v>28788</v>
      </c>
      <c r="J41" s="83">
        <v>28568</v>
      </c>
      <c r="K41" s="83">
        <v>27597</v>
      </c>
      <c r="L41" s="83">
        <v>26310</v>
      </c>
      <c r="M41" s="84">
        <v>24991</v>
      </c>
    </row>
    <row r="42" spans="2:13" ht="27.75" customHeight="1">
      <c r="B42" s="1244"/>
      <c r="C42" s="1245"/>
      <c r="D42" s="85"/>
      <c r="E42" s="1250" t="s">
        <v>25</v>
      </c>
      <c r="F42" s="1250"/>
      <c r="G42" s="1250"/>
      <c r="H42" s="1251"/>
      <c r="I42" s="86" t="s">
        <v>505</v>
      </c>
      <c r="J42" s="87" t="s">
        <v>505</v>
      </c>
      <c r="K42" s="87" t="s">
        <v>505</v>
      </c>
      <c r="L42" s="87">
        <v>41</v>
      </c>
      <c r="M42" s="88">
        <v>42</v>
      </c>
    </row>
    <row r="43" spans="2:13" ht="27.75" customHeight="1">
      <c r="B43" s="1244"/>
      <c r="C43" s="1245"/>
      <c r="D43" s="85"/>
      <c r="E43" s="1250" t="s">
        <v>26</v>
      </c>
      <c r="F43" s="1250"/>
      <c r="G43" s="1250"/>
      <c r="H43" s="1251"/>
      <c r="I43" s="86">
        <v>11995</v>
      </c>
      <c r="J43" s="87">
        <v>11849</v>
      </c>
      <c r="K43" s="87">
        <v>10944</v>
      </c>
      <c r="L43" s="87">
        <v>9909</v>
      </c>
      <c r="M43" s="88">
        <v>9074</v>
      </c>
    </row>
    <row r="44" spans="2:13" ht="27.75" customHeight="1">
      <c r="B44" s="1244"/>
      <c r="C44" s="1245"/>
      <c r="D44" s="85"/>
      <c r="E44" s="1250" t="s">
        <v>27</v>
      </c>
      <c r="F44" s="1250"/>
      <c r="G44" s="1250"/>
      <c r="H44" s="1251"/>
      <c r="I44" s="86">
        <v>1304</v>
      </c>
      <c r="J44" s="87">
        <v>1158</v>
      </c>
      <c r="K44" s="87">
        <v>866</v>
      </c>
      <c r="L44" s="87">
        <v>574</v>
      </c>
      <c r="M44" s="88">
        <v>368</v>
      </c>
    </row>
    <row r="45" spans="2:13" ht="27.75" customHeight="1">
      <c r="B45" s="1244"/>
      <c r="C45" s="1245"/>
      <c r="D45" s="85"/>
      <c r="E45" s="1250" t="s">
        <v>28</v>
      </c>
      <c r="F45" s="1250"/>
      <c r="G45" s="1250"/>
      <c r="H45" s="1251"/>
      <c r="I45" s="86">
        <v>2669</v>
      </c>
      <c r="J45" s="87">
        <v>2584</v>
      </c>
      <c r="K45" s="87">
        <v>2476</v>
      </c>
      <c r="L45" s="87">
        <v>2459</v>
      </c>
      <c r="M45" s="88">
        <v>2336</v>
      </c>
    </row>
    <row r="46" spans="2:13" ht="27.75" customHeight="1">
      <c r="B46" s="1244"/>
      <c r="C46" s="1245"/>
      <c r="D46" s="89"/>
      <c r="E46" s="1250" t="s">
        <v>29</v>
      </c>
      <c r="F46" s="1250"/>
      <c r="G46" s="1250"/>
      <c r="H46" s="1251"/>
      <c r="I46" s="86">
        <v>109</v>
      </c>
      <c r="J46" s="87">
        <v>109</v>
      </c>
      <c r="K46" s="87">
        <v>109</v>
      </c>
      <c r="L46" s="87">
        <v>85</v>
      </c>
      <c r="M46" s="88">
        <v>69</v>
      </c>
    </row>
    <row r="47" spans="2:13" ht="27.75" customHeight="1">
      <c r="B47" s="1244"/>
      <c r="C47" s="1245"/>
      <c r="D47" s="90"/>
      <c r="E47" s="1252" t="s">
        <v>30</v>
      </c>
      <c r="F47" s="1253"/>
      <c r="G47" s="1253"/>
      <c r="H47" s="1254"/>
      <c r="I47" s="86" t="s">
        <v>505</v>
      </c>
      <c r="J47" s="87" t="s">
        <v>505</v>
      </c>
      <c r="K47" s="87" t="s">
        <v>505</v>
      </c>
      <c r="L47" s="87" t="s">
        <v>505</v>
      </c>
      <c r="M47" s="88" t="s">
        <v>505</v>
      </c>
    </row>
    <row r="48" spans="2:13" ht="27.75" customHeight="1">
      <c r="B48" s="1244"/>
      <c r="C48" s="1245"/>
      <c r="D48" s="85"/>
      <c r="E48" s="1250" t="s">
        <v>31</v>
      </c>
      <c r="F48" s="1250"/>
      <c r="G48" s="1250"/>
      <c r="H48" s="1251"/>
      <c r="I48" s="86" t="s">
        <v>505</v>
      </c>
      <c r="J48" s="87" t="s">
        <v>505</v>
      </c>
      <c r="K48" s="87" t="s">
        <v>505</v>
      </c>
      <c r="L48" s="87" t="s">
        <v>505</v>
      </c>
      <c r="M48" s="88" t="s">
        <v>505</v>
      </c>
    </row>
    <row r="49" spans="2:13" ht="27.75" customHeight="1">
      <c r="B49" s="1246"/>
      <c r="C49" s="1247"/>
      <c r="D49" s="85"/>
      <c r="E49" s="1250" t="s">
        <v>32</v>
      </c>
      <c r="F49" s="1250"/>
      <c r="G49" s="1250"/>
      <c r="H49" s="1251"/>
      <c r="I49" s="86" t="s">
        <v>505</v>
      </c>
      <c r="J49" s="87" t="s">
        <v>505</v>
      </c>
      <c r="K49" s="87" t="s">
        <v>505</v>
      </c>
      <c r="L49" s="87" t="s">
        <v>505</v>
      </c>
      <c r="M49" s="88" t="s">
        <v>505</v>
      </c>
    </row>
    <row r="50" spans="2:13" ht="27.75" customHeight="1">
      <c r="B50" s="1255" t="s">
        <v>33</v>
      </c>
      <c r="C50" s="1256"/>
      <c r="D50" s="91"/>
      <c r="E50" s="1250" t="s">
        <v>34</v>
      </c>
      <c r="F50" s="1250"/>
      <c r="G50" s="1250"/>
      <c r="H50" s="1251"/>
      <c r="I50" s="86">
        <v>4860</v>
      </c>
      <c r="J50" s="87">
        <v>5315</v>
      </c>
      <c r="K50" s="87">
        <v>6152</v>
      </c>
      <c r="L50" s="87">
        <v>6746</v>
      </c>
      <c r="M50" s="88">
        <v>7419</v>
      </c>
    </row>
    <row r="51" spans="2:13" ht="27.75" customHeight="1">
      <c r="B51" s="1244"/>
      <c r="C51" s="1245"/>
      <c r="D51" s="85"/>
      <c r="E51" s="1250" t="s">
        <v>35</v>
      </c>
      <c r="F51" s="1250"/>
      <c r="G51" s="1250"/>
      <c r="H51" s="1251"/>
      <c r="I51" s="86">
        <v>4520</v>
      </c>
      <c r="J51" s="87">
        <v>4287</v>
      </c>
      <c r="K51" s="87">
        <v>3633</v>
      </c>
      <c r="L51" s="87">
        <v>3216</v>
      </c>
      <c r="M51" s="88">
        <v>2969</v>
      </c>
    </row>
    <row r="52" spans="2:13" ht="27.75" customHeight="1">
      <c r="B52" s="1246"/>
      <c r="C52" s="1247"/>
      <c r="D52" s="85"/>
      <c r="E52" s="1250" t="s">
        <v>36</v>
      </c>
      <c r="F52" s="1250"/>
      <c r="G52" s="1250"/>
      <c r="H52" s="1251"/>
      <c r="I52" s="86">
        <v>30335</v>
      </c>
      <c r="J52" s="87">
        <v>29512</v>
      </c>
      <c r="K52" s="87">
        <v>28002</v>
      </c>
      <c r="L52" s="87">
        <v>26333</v>
      </c>
      <c r="M52" s="88">
        <v>24762</v>
      </c>
    </row>
    <row r="53" spans="2:13" ht="27.75" customHeight="1" thickBot="1">
      <c r="B53" s="1257" t="s">
        <v>37</v>
      </c>
      <c r="C53" s="1258"/>
      <c r="D53" s="92"/>
      <c r="E53" s="1259" t="s">
        <v>38</v>
      </c>
      <c r="F53" s="1259"/>
      <c r="G53" s="1259"/>
      <c r="H53" s="1260"/>
      <c r="I53" s="93">
        <v>5150</v>
      </c>
      <c r="J53" s="94">
        <v>5154</v>
      </c>
      <c r="K53" s="94">
        <v>4204</v>
      </c>
      <c r="L53" s="94">
        <v>3084</v>
      </c>
      <c r="M53" s="95">
        <v>1730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w1gKRTAEWcaO89OTIMvpqBeV2/AeGZINvBQRAT9cjIEFG9ycv8V25ctiIJLhu48vleSIkXx8usdD31XoDToWQ==" saltValue="/ZG73k4qtwxMf7f5lGv0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58" sqref="H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550</v>
      </c>
      <c r="G54" s="104" t="s">
        <v>551</v>
      </c>
      <c r="H54" s="105" t="s">
        <v>552</v>
      </c>
    </row>
    <row r="55" spans="2:8" ht="52.5" customHeight="1">
      <c r="B55" s="106"/>
      <c r="C55" s="1269" t="s">
        <v>41</v>
      </c>
      <c r="D55" s="1269"/>
      <c r="E55" s="1270"/>
      <c r="F55" s="107">
        <v>5702</v>
      </c>
      <c r="G55" s="107">
        <v>6190</v>
      </c>
      <c r="H55" s="108">
        <v>6623</v>
      </c>
    </row>
    <row r="56" spans="2:8" ht="52.5" customHeight="1">
      <c r="B56" s="109"/>
      <c r="C56" s="1271" t="s">
        <v>42</v>
      </c>
      <c r="D56" s="1271"/>
      <c r="E56" s="1272"/>
      <c r="F56" s="110">
        <v>101</v>
      </c>
      <c r="G56" s="110">
        <v>101</v>
      </c>
      <c r="H56" s="111">
        <v>101</v>
      </c>
    </row>
    <row r="57" spans="2:8" ht="53.25" customHeight="1">
      <c r="B57" s="109"/>
      <c r="C57" s="1273" t="s">
        <v>43</v>
      </c>
      <c r="D57" s="1273"/>
      <c r="E57" s="1274"/>
      <c r="F57" s="112">
        <v>2049</v>
      </c>
      <c r="G57" s="112">
        <v>2034</v>
      </c>
      <c r="H57" s="113">
        <v>2114</v>
      </c>
    </row>
    <row r="58" spans="2:8" ht="45.75" customHeight="1">
      <c r="B58" s="114"/>
      <c r="C58" s="1261" t="s">
        <v>44</v>
      </c>
      <c r="D58" s="1262"/>
      <c r="E58" s="1263"/>
      <c r="F58" s="115">
        <v>1858</v>
      </c>
      <c r="G58" s="115">
        <v>1732</v>
      </c>
      <c r="H58" s="116">
        <v>1696</v>
      </c>
    </row>
    <row r="59" spans="2:8" ht="45.75" customHeight="1">
      <c r="B59" s="114"/>
      <c r="C59" s="1261" t="s">
        <v>44</v>
      </c>
      <c r="D59" s="1262"/>
      <c r="E59" s="1263"/>
      <c r="F59" s="115" t="s">
        <v>581</v>
      </c>
      <c r="G59" s="115">
        <v>105</v>
      </c>
      <c r="H59" s="116">
        <v>214</v>
      </c>
    </row>
    <row r="60" spans="2:8" ht="45.75" customHeight="1">
      <c r="B60" s="114"/>
      <c r="C60" s="1261" t="s">
        <v>44</v>
      </c>
      <c r="D60" s="1262"/>
      <c r="E60" s="1263"/>
      <c r="F60" s="115" t="s">
        <v>582</v>
      </c>
      <c r="G60" s="115">
        <v>63</v>
      </c>
      <c r="H60" s="116">
        <v>64</v>
      </c>
    </row>
    <row r="61" spans="2:8" ht="45.75" customHeight="1">
      <c r="B61" s="114"/>
      <c r="C61" s="1261" t="s">
        <v>44</v>
      </c>
      <c r="D61" s="1262"/>
      <c r="E61" s="1263"/>
      <c r="F61" s="115">
        <v>51</v>
      </c>
      <c r="G61" s="115">
        <v>48</v>
      </c>
      <c r="H61" s="116">
        <v>40</v>
      </c>
    </row>
    <row r="62" spans="2:8" ht="45.75" customHeight="1" thickBot="1">
      <c r="B62" s="117"/>
      <c r="C62" s="1264" t="s">
        <v>44</v>
      </c>
      <c r="D62" s="1265"/>
      <c r="E62" s="1266"/>
      <c r="F62" s="118">
        <v>2</v>
      </c>
      <c r="G62" s="118">
        <v>40</v>
      </c>
      <c r="H62" s="119">
        <v>40</v>
      </c>
    </row>
    <row r="63" spans="2:8" ht="52.5" customHeight="1" thickBot="1">
      <c r="B63" s="120"/>
      <c r="C63" s="1267" t="s">
        <v>45</v>
      </c>
      <c r="D63" s="1267"/>
      <c r="E63" s="1268"/>
      <c r="F63" s="121">
        <v>7852</v>
      </c>
      <c r="G63" s="121">
        <v>8325</v>
      </c>
      <c r="H63" s="122">
        <v>8838</v>
      </c>
    </row>
    <row r="64" spans="2:8" ht="15" customHeight="1"/>
    <row r="65" ht="0" hidden="1" customHeight="1"/>
    <row r="66" ht="0" hidden="1" customHeight="1"/>
  </sheetData>
  <sheetProtection algorithmName="SHA-512" hashValue="YV51o2y5thNy/hd0P+h+9Siv7Jq7cc4mqWkndWqQSC9tow1hoxBkDWd6WrBfyhPQ6xdPNBuyQK4MTV9PRErQSg==" saltValue="lxDJNr+ajN32pOR0yDgJ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6" zoomScaleNormal="100" zoomScaleSheetLayoutView="55" workbookViewId="0">
      <selection activeCell="DE29" sqref="DE2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548</v>
      </c>
      <c r="BQ50" s="1279"/>
      <c r="BR50" s="1279"/>
      <c r="BS50" s="1279"/>
      <c r="BT50" s="1279"/>
      <c r="BU50" s="1279"/>
      <c r="BV50" s="1279"/>
      <c r="BW50" s="1279"/>
      <c r="BX50" s="1279" t="s">
        <v>549</v>
      </c>
      <c r="BY50" s="1279"/>
      <c r="BZ50" s="1279"/>
      <c r="CA50" s="1279"/>
      <c r="CB50" s="1279"/>
      <c r="CC50" s="1279"/>
      <c r="CD50" s="1279"/>
      <c r="CE50" s="1279"/>
      <c r="CF50" s="1279" t="s">
        <v>550</v>
      </c>
      <c r="CG50" s="1279"/>
      <c r="CH50" s="1279"/>
      <c r="CI50" s="1279"/>
      <c r="CJ50" s="1279"/>
      <c r="CK50" s="1279"/>
      <c r="CL50" s="1279"/>
      <c r="CM50" s="1279"/>
      <c r="CN50" s="1279" t="s">
        <v>551</v>
      </c>
      <c r="CO50" s="1279"/>
      <c r="CP50" s="1279"/>
      <c r="CQ50" s="1279"/>
      <c r="CR50" s="1279"/>
      <c r="CS50" s="1279"/>
      <c r="CT50" s="1279"/>
      <c r="CU50" s="1279"/>
      <c r="CV50" s="1279" t="s">
        <v>552</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588</v>
      </c>
      <c r="AO51" s="1282"/>
      <c r="AP51" s="1282"/>
      <c r="AQ51" s="1282"/>
      <c r="AR51" s="1282"/>
      <c r="AS51" s="1282"/>
      <c r="AT51" s="1282"/>
      <c r="AU51" s="1282"/>
      <c r="AV51" s="1282"/>
      <c r="AW51" s="1282"/>
      <c r="AX51" s="1282"/>
      <c r="AY51" s="1282"/>
      <c r="AZ51" s="1282"/>
      <c r="BA51" s="1282"/>
      <c r="BB51" s="1282" t="s">
        <v>590</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53.6</v>
      </c>
      <c r="CG51" s="1280"/>
      <c r="CH51" s="1280"/>
      <c r="CI51" s="1280"/>
      <c r="CJ51" s="1280"/>
      <c r="CK51" s="1280"/>
      <c r="CL51" s="1280"/>
      <c r="CM51" s="1280"/>
      <c r="CN51" s="1280">
        <v>40.4</v>
      </c>
      <c r="CO51" s="1280"/>
      <c r="CP51" s="1280"/>
      <c r="CQ51" s="1280"/>
      <c r="CR51" s="1280"/>
      <c r="CS51" s="1280"/>
      <c r="CT51" s="1280"/>
      <c r="CU51" s="1280"/>
      <c r="CV51" s="1280">
        <v>22.5</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591</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49.5</v>
      </c>
      <c r="CG53" s="1280"/>
      <c r="CH53" s="1280"/>
      <c r="CI53" s="1280"/>
      <c r="CJ53" s="1280"/>
      <c r="CK53" s="1280"/>
      <c r="CL53" s="1280"/>
      <c r="CM53" s="1280"/>
      <c r="CN53" s="1280">
        <v>51.9</v>
      </c>
      <c r="CO53" s="1280"/>
      <c r="CP53" s="1280"/>
      <c r="CQ53" s="1280"/>
      <c r="CR53" s="1280"/>
      <c r="CS53" s="1280"/>
      <c r="CT53" s="1280"/>
      <c r="CU53" s="1280"/>
      <c r="CV53" s="1280">
        <v>53.7</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592</v>
      </c>
      <c r="AO55" s="1279"/>
      <c r="AP55" s="1279"/>
      <c r="AQ55" s="1279"/>
      <c r="AR55" s="1279"/>
      <c r="AS55" s="1279"/>
      <c r="AT55" s="1279"/>
      <c r="AU55" s="1279"/>
      <c r="AV55" s="1279"/>
      <c r="AW55" s="1279"/>
      <c r="AX55" s="1279"/>
      <c r="AY55" s="1279"/>
      <c r="AZ55" s="1279"/>
      <c r="BA55" s="1279"/>
      <c r="BB55" s="1282" t="s">
        <v>589</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56.8</v>
      </c>
      <c r="CG55" s="1280"/>
      <c r="CH55" s="1280"/>
      <c r="CI55" s="1280"/>
      <c r="CJ55" s="1280"/>
      <c r="CK55" s="1280"/>
      <c r="CL55" s="1280"/>
      <c r="CM55" s="1280"/>
      <c r="CN55" s="1280">
        <v>52.3</v>
      </c>
      <c r="CO55" s="1280"/>
      <c r="CP55" s="1280"/>
      <c r="CQ55" s="1280"/>
      <c r="CR55" s="1280"/>
      <c r="CS55" s="1280"/>
      <c r="CT55" s="1280"/>
      <c r="CU55" s="1280"/>
      <c r="CV55" s="1280">
        <v>55.4</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593</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v>
      </c>
      <c r="CG57" s="1280"/>
      <c r="CH57" s="1280"/>
      <c r="CI57" s="1280"/>
      <c r="CJ57" s="1280"/>
      <c r="CK57" s="1280"/>
      <c r="CL57" s="1280"/>
      <c r="CM57" s="1280"/>
      <c r="CN57" s="1280">
        <v>57.1</v>
      </c>
      <c r="CO57" s="1280"/>
      <c r="CP57" s="1280"/>
      <c r="CQ57" s="1280"/>
      <c r="CR57" s="1280"/>
      <c r="CS57" s="1280"/>
      <c r="CT57" s="1280"/>
      <c r="CU57" s="1280"/>
      <c r="CV57" s="1280">
        <v>55.2</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594</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548</v>
      </c>
      <c r="BQ72" s="1279"/>
      <c r="BR72" s="1279"/>
      <c r="BS72" s="1279"/>
      <c r="BT72" s="1279"/>
      <c r="BU72" s="1279"/>
      <c r="BV72" s="1279"/>
      <c r="BW72" s="1279"/>
      <c r="BX72" s="1279" t="s">
        <v>549</v>
      </c>
      <c r="BY72" s="1279"/>
      <c r="BZ72" s="1279"/>
      <c r="CA72" s="1279"/>
      <c r="CB72" s="1279"/>
      <c r="CC72" s="1279"/>
      <c r="CD72" s="1279"/>
      <c r="CE72" s="1279"/>
      <c r="CF72" s="1279" t="s">
        <v>550</v>
      </c>
      <c r="CG72" s="1279"/>
      <c r="CH72" s="1279"/>
      <c r="CI72" s="1279"/>
      <c r="CJ72" s="1279"/>
      <c r="CK72" s="1279"/>
      <c r="CL72" s="1279"/>
      <c r="CM72" s="1279"/>
      <c r="CN72" s="1279" t="s">
        <v>551</v>
      </c>
      <c r="CO72" s="1279"/>
      <c r="CP72" s="1279"/>
      <c r="CQ72" s="1279"/>
      <c r="CR72" s="1279"/>
      <c r="CS72" s="1279"/>
      <c r="CT72" s="1279"/>
      <c r="CU72" s="1279"/>
      <c r="CV72" s="1279" t="s">
        <v>552</v>
      </c>
      <c r="CW72" s="1279"/>
      <c r="CX72" s="1279"/>
      <c r="CY72" s="1279"/>
      <c r="CZ72" s="1279"/>
      <c r="DA72" s="1279"/>
      <c r="DB72" s="1279"/>
      <c r="DC72" s="1279"/>
    </row>
    <row r="73" spans="2:107">
      <c r="B73" s="374"/>
      <c r="G73" s="1293"/>
      <c r="H73" s="1293"/>
      <c r="I73" s="1293"/>
      <c r="J73" s="1293"/>
      <c r="K73" s="1296"/>
      <c r="L73" s="1296"/>
      <c r="M73" s="1296"/>
      <c r="N73" s="1296"/>
      <c r="AM73" s="383"/>
      <c r="AN73" s="1282" t="s">
        <v>588</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0">
        <v>65.2</v>
      </c>
      <c r="BQ73" s="1280"/>
      <c r="BR73" s="1280"/>
      <c r="BS73" s="1280"/>
      <c r="BT73" s="1280"/>
      <c r="BU73" s="1280"/>
      <c r="BV73" s="1280"/>
      <c r="BW73" s="1280"/>
      <c r="BX73" s="1280">
        <v>67.3</v>
      </c>
      <c r="BY73" s="1280"/>
      <c r="BZ73" s="1280"/>
      <c r="CA73" s="1280"/>
      <c r="CB73" s="1280"/>
      <c r="CC73" s="1280"/>
      <c r="CD73" s="1280"/>
      <c r="CE73" s="1280"/>
      <c r="CF73" s="1280">
        <v>53.6</v>
      </c>
      <c r="CG73" s="1280"/>
      <c r="CH73" s="1280"/>
      <c r="CI73" s="1280"/>
      <c r="CJ73" s="1280"/>
      <c r="CK73" s="1280"/>
      <c r="CL73" s="1280"/>
      <c r="CM73" s="1280"/>
      <c r="CN73" s="1280">
        <v>40.4</v>
      </c>
      <c r="CO73" s="1280"/>
      <c r="CP73" s="1280"/>
      <c r="CQ73" s="1280"/>
      <c r="CR73" s="1280"/>
      <c r="CS73" s="1280"/>
      <c r="CT73" s="1280"/>
      <c r="CU73" s="1280"/>
      <c r="CV73" s="1280">
        <v>22.5</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597</v>
      </c>
      <c r="BC75" s="1282"/>
      <c r="BD75" s="1282"/>
      <c r="BE75" s="1282"/>
      <c r="BF75" s="1282"/>
      <c r="BG75" s="1282"/>
      <c r="BH75" s="1282"/>
      <c r="BI75" s="1282"/>
      <c r="BJ75" s="1282"/>
      <c r="BK75" s="1282"/>
      <c r="BL75" s="1282"/>
      <c r="BM75" s="1282"/>
      <c r="BN75" s="1282"/>
      <c r="BO75" s="1282"/>
      <c r="BP75" s="1280">
        <v>10.7</v>
      </c>
      <c r="BQ75" s="1280"/>
      <c r="BR75" s="1280"/>
      <c r="BS75" s="1280"/>
      <c r="BT75" s="1280"/>
      <c r="BU75" s="1280"/>
      <c r="BV75" s="1280"/>
      <c r="BW75" s="1280"/>
      <c r="BX75" s="1280">
        <v>9.9</v>
      </c>
      <c r="BY75" s="1280"/>
      <c r="BZ75" s="1280"/>
      <c r="CA75" s="1280"/>
      <c r="CB75" s="1280"/>
      <c r="CC75" s="1280"/>
      <c r="CD75" s="1280"/>
      <c r="CE75" s="1280"/>
      <c r="CF75" s="1280">
        <v>9.6999999999999993</v>
      </c>
      <c r="CG75" s="1280"/>
      <c r="CH75" s="1280"/>
      <c r="CI75" s="1280"/>
      <c r="CJ75" s="1280"/>
      <c r="CK75" s="1280"/>
      <c r="CL75" s="1280"/>
      <c r="CM75" s="1280"/>
      <c r="CN75" s="1280">
        <v>10.1</v>
      </c>
      <c r="CO75" s="1280"/>
      <c r="CP75" s="1280"/>
      <c r="CQ75" s="1280"/>
      <c r="CR75" s="1280"/>
      <c r="CS75" s="1280"/>
      <c r="CT75" s="1280"/>
      <c r="CU75" s="1280"/>
      <c r="CV75" s="1280">
        <v>10.8</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598</v>
      </c>
      <c r="AO77" s="1279"/>
      <c r="AP77" s="1279"/>
      <c r="AQ77" s="1279"/>
      <c r="AR77" s="1279"/>
      <c r="AS77" s="1279"/>
      <c r="AT77" s="1279"/>
      <c r="AU77" s="1279"/>
      <c r="AV77" s="1279"/>
      <c r="AW77" s="1279"/>
      <c r="AX77" s="1279"/>
      <c r="AY77" s="1279"/>
      <c r="AZ77" s="1279"/>
      <c r="BA77" s="1279"/>
      <c r="BB77" s="1282" t="s">
        <v>589</v>
      </c>
      <c r="BC77" s="1282"/>
      <c r="BD77" s="1282"/>
      <c r="BE77" s="1282"/>
      <c r="BF77" s="1282"/>
      <c r="BG77" s="1282"/>
      <c r="BH77" s="1282"/>
      <c r="BI77" s="1282"/>
      <c r="BJ77" s="1282"/>
      <c r="BK77" s="1282"/>
      <c r="BL77" s="1282"/>
      <c r="BM77" s="1282"/>
      <c r="BN77" s="1282"/>
      <c r="BO77" s="1282"/>
      <c r="BP77" s="1280">
        <v>65.3</v>
      </c>
      <c r="BQ77" s="1280"/>
      <c r="BR77" s="1280"/>
      <c r="BS77" s="1280"/>
      <c r="BT77" s="1280"/>
      <c r="BU77" s="1280"/>
      <c r="BV77" s="1280"/>
      <c r="BW77" s="1280"/>
      <c r="BX77" s="1280">
        <v>60.8</v>
      </c>
      <c r="BY77" s="1280"/>
      <c r="BZ77" s="1280"/>
      <c r="CA77" s="1280"/>
      <c r="CB77" s="1280"/>
      <c r="CC77" s="1280"/>
      <c r="CD77" s="1280"/>
      <c r="CE77" s="1280"/>
      <c r="CF77" s="1280">
        <v>56.8</v>
      </c>
      <c r="CG77" s="1280"/>
      <c r="CH77" s="1280"/>
      <c r="CI77" s="1280"/>
      <c r="CJ77" s="1280"/>
      <c r="CK77" s="1280"/>
      <c r="CL77" s="1280"/>
      <c r="CM77" s="1280"/>
      <c r="CN77" s="1280">
        <v>52.3</v>
      </c>
      <c r="CO77" s="1280"/>
      <c r="CP77" s="1280"/>
      <c r="CQ77" s="1280"/>
      <c r="CR77" s="1280"/>
      <c r="CS77" s="1280"/>
      <c r="CT77" s="1280"/>
      <c r="CU77" s="1280"/>
      <c r="CV77" s="1280">
        <v>55.4</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599</v>
      </c>
      <c r="BC79" s="1282"/>
      <c r="BD79" s="1282"/>
      <c r="BE79" s="1282"/>
      <c r="BF79" s="1282"/>
      <c r="BG79" s="1282"/>
      <c r="BH79" s="1282"/>
      <c r="BI79" s="1282"/>
      <c r="BJ79" s="1282"/>
      <c r="BK79" s="1282"/>
      <c r="BL79" s="1282"/>
      <c r="BM79" s="1282"/>
      <c r="BN79" s="1282"/>
      <c r="BO79" s="1282"/>
      <c r="BP79" s="1280">
        <v>12</v>
      </c>
      <c r="BQ79" s="1280"/>
      <c r="BR79" s="1280"/>
      <c r="BS79" s="1280"/>
      <c r="BT79" s="1280"/>
      <c r="BU79" s="1280"/>
      <c r="BV79" s="1280"/>
      <c r="BW79" s="1280"/>
      <c r="BX79" s="1280">
        <v>11.1</v>
      </c>
      <c r="BY79" s="1280"/>
      <c r="BZ79" s="1280"/>
      <c r="CA79" s="1280"/>
      <c r="CB79" s="1280"/>
      <c r="CC79" s="1280"/>
      <c r="CD79" s="1280"/>
      <c r="CE79" s="1280"/>
      <c r="CF79" s="1280">
        <v>10.199999999999999</v>
      </c>
      <c r="CG79" s="1280"/>
      <c r="CH79" s="1280"/>
      <c r="CI79" s="1280"/>
      <c r="CJ79" s="1280"/>
      <c r="CK79" s="1280"/>
      <c r="CL79" s="1280"/>
      <c r="CM79" s="1280"/>
      <c r="CN79" s="1280">
        <v>10</v>
      </c>
      <c r="CO79" s="1280"/>
      <c r="CP79" s="1280"/>
      <c r="CQ79" s="1280"/>
      <c r="CR79" s="1280"/>
      <c r="CS79" s="1280"/>
      <c r="CT79" s="1280"/>
      <c r="CU79" s="1280"/>
      <c r="CV79" s="1280">
        <v>9.6999999999999993</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EXeboJgXFISXzK3H1ooY3lDkXU/dfeHjKpSs2HKXX8KUXpGqsGDTUPrMeE/bmzO1ITG98YGBaDHcQVsABJzXQ==" saltValue="DPS+seqRISQd9iao/TFe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WAS3peuYtkxrjUA5JjwJ1LM5RUY4k7dWfAVWYRah7iuyDXdO0hlrdIlnVpUzVHAFMDF+iIg8JI11JuRyqeXDg==" saltValue="yImxQVYBUVcsZYNCw0xH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Normal="10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X2qFW+LcTUA+BoeXSqbtW9/O6tBX8cUtp+66wqFGXjep0EUvLxIYGbdqIxaLr7pUIoTgqKJZGJ8A6f+Ifk6sQ==" saltValue="H9CUCYTTFD6/tmPoVDy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81630</v>
      </c>
      <c r="E3" s="141"/>
      <c r="F3" s="142">
        <v>90961</v>
      </c>
      <c r="G3" s="143"/>
      <c r="H3" s="144"/>
    </row>
    <row r="4" spans="1:8">
      <c r="A4" s="145"/>
      <c r="B4" s="146"/>
      <c r="C4" s="147"/>
      <c r="D4" s="148">
        <v>53670</v>
      </c>
      <c r="E4" s="149"/>
      <c r="F4" s="150">
        <v>37720</v>
      </c>
      <c r="G4" s="151"/>
      <c r="H4" s="152"/>
    </row>
    <row r="5" spans="1:8">
      <c r="A5" s="133" t="s">
        <v>540</v>
      </c>
      <c r="B5" s="138"/>
      <c r="C5" s="139"/>
      <c r="D5" s="140">
        <v>60963</v>
      </c>
      <c r="E5" s="141"/>
      <c r="F5" s="142">
        <v>106614</v>
      </c>
      <c r="G5" s="143"/>
      <c r="H5" s="144"/>
    </row>
    <row r="6" spans="1:8">
      <c r="A6" s="145"/>
      <c r="B6" s="146"/>
      <c r="C6" s="147"/>
      <c r="D6" s="148">
        <v>43747</v>
      </c>
      <c r="E6" s="149"/>
      <c r="F6" s="150">
        <v>45545</v>
      </c>
      <c r="G6" s="151"/>
      <c r="H6" s="152"/>
    </row>
    <row r="7" spans="1:8">
      <c r="A7" s="133" t="s">
        <v>541</v>
      </c>
      <c r="B7" s="138"/>
      <c r="C7" s="139"/>
      <c r="D7" s="140">
        <v>37915</v>
      </c>
      <c r="E7" s="141"/>
      <c r="F7" s="142">
        <v>81768</v>
      </c>
      <c r="G7" s="143"/>
      <c r="H7" s="144"/>
    </row>
    <row r="8" spans="1:8">
      <c r="A8" s="145"/>
      <c r="B8" s="146"/>
      <c r="C8" s="147"/>
      <c r="D8" s="148">
        <v>21888</v>
      </c>
      <c r="E8" s="149"/>
      <c r="F8" s="150">
        <v>37917</v>
      </c>
      <c r="G8" s="151"/>
      <c r="H8" s="152"/>
    </row>
    <row r="9" spans="1:8">
      <c r="A9" s="133" t="s">
        <v>542</v>
      </c>
      <c r="B9" s="138"/>
      <c r="C9" s="139"/>
      <c r="D9" s="140">
        <v>33329</v>
      </c>
      <c r="E9" s="141"/>
      <c r="F9" s="142">
        <v>65876</v>
      </c>
      <c r="G9" s="143"/>
      <c r="H9" s="144"/>
    </row>
    <row r="10" spans="1:8">
      <c r="A10" s="145"/>
      <c r="B10" s="146"/>
      <c r="C10" s="147"/>
      <c r="D10" s="148">
        <v>16821</v>
      </c>
      <c r="E10" s="149"/>
      <c r="F10" s="150">
        <v>36484</v>
      </c>
      <c r="G10" s="151"/>
      <c r="H10" s="152"/>
    </row>
    <row r="11" spans="1:8">
      <c r="A11" s="133" t="s">
        <v>543</v>
      </c>
      <c r="B11" s="138"/>
      <c r="C11" s="139"/>
      <c r="D11" s="140">
        <v>44145</v>
      </c>
      <c r="E11" s="141"/>
      <c r="F11" s="142">
        <v>68468</v>
      </c>
      <c r="G11" s="143"/>
      <c r="H11" s="144"/>
    </row>
    <row r="12" spans="1:8">
      <c r="A12" s="145"/>
      <c r="B12" s="146"/>
      <c r="C12" s="153"/>
      <c r="D12" s="148">
        <v>15631</v>
      </c>
      <c r="E12" s="149"/>
      <c r="F12" s="150">
        <v>34140</v>
      </c>
      <c r="G12" s="151"/>
      <c r="H12" s="152"/>
    </row>
    <row r="13" spans="1:8">
      <c r="A13" s="133"/>
      <c r="B13" s="138"/>
      <c r="C13" s="154"/>
      <c r="D13" s="155">
        <v>51596</v>
      </c>
      <c r="E13" s="156"/>
      <c r="F13" s="157">
        <v>82737</v>
      </c>
      <c r="G13" s="158"/>
      <c r="H13" s="144"/>
    </row>
    <row r="14" spans="1:8">
      <c r="A14" s="145"/>
      <c r="B14" s="146"/>
      <c r="C14" s="147"/>
      <c r="D14" s="148">
        <v>30351</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2.74</v>
      </c>
      <c r="C19" s="159">
        <f>ROUND(VALUE(SUBSTITUTE(実質収支比率等に係る経年分析!G$48,"▲","-")),2)</f>
        <v>8.5299999999999994</v>
      </c>
      <c r="D19" s="159">
        <f>ROUND(VALUE(SUBSTITUTE(実質収支比率等に係る経年分析!H$48,"▲","-")),2)</f>
        <v>8.56</v>
      </c>
      <c r="E19" s="159">
        <f>ROUND(VALUE(SUBSTITUTE(実質収支比率等に係る経年分析!I$48,"▲","-")),2)</f>
        <v>6.82</v>
      </c>
      <c r="F19" s="159">
        <f>ROUND(VALUE(SUBSTITUTE(実質収支比率等に係る経年分析!J$48,"▲","-")),2)</f>
        <v>3.05</v>
      </c>
    </row>
    <row r="20" spans="1:11">
      <c r="A20" s="159" t="s">
        <v>49</v>
      </c>
      <c r="B20" s="159">
        <f>ROUND(VALUE(SUBSTITUTE(実質収支比率等に係る経年分析!F$47,"▲","-")),2)</f>
        <v>44.22</v>
      </c>
      <c r="C20" s="159">
        <f>ROUND(VALUE(SUBSTITUTE(実質収支比率等に係る経年分析!G$47,"▲","-")),2)</f>
        <v>46.89</v>
      </c>
      <c r="D20" s="159">
        <f>ROUND(VALUE(SUBSTITUTE(実質収支比率等に係る経年分析!H$47,"▲","-")),2)</f>
        <v>54.09</v>
      </c>
      <c r="E20" s="159">
        <f>ROUND(VALUE(SUBSTITUTE(実質収支比率等に係る経年分析!I$47,"▲","-")),2)</f>
        <v>59.29</v>
      </c>
      <c r="F20" s="159">
        <f>ROUND(VALUE(SUBSTITUTE(実質収支比率等に係る経年分析!J$47,"▲","-")),2)</f>
        <v>63.64</v>
      </c>
    </row>
    <row r="21" spans="1:11">
      <c r="A21" s="159" t="s">
        <v>50</v>
      </c>
      <c r="B21" s="159">
        <f>IF(ISNUMBER(VALUE(SUBSTITUTE(実質収支比率等に係る経年分析!F$49,"▲","-"))),ROUND(VALUE(SUBSTITUTE(実質収支比率等に係る経年分析!F$49,"▲","-")),2),NA())</f>
        <v>3.56</v>
      </c>
      <c r="C21" s="159">
        <f>IF(ISNUMBER(VALUE(SUBSTITUTE(実質収支比率等に係る経年分析!G$49,"▲","-"))),ROUND(VALUE(SUBSTITUTE(実質収支比率等に係る経年分析!G$49,"▲","-")),2),NA())</f>
        <v>6.66</v>
      </c>
      <c r="D21" s="159">
        <f>IF(ISNUMBER(VALUE(SUBSTITUTE(実質収支比率等に係る経年分析!H$49,"▲","-"))),ROUND(VALUE(SUBSTITUTE(実質収支比率等に係る経年分析!H$49,"▲","-")),2),NA())</f>
        <v>3.94</v>
      </c>
      <c r="E21" s="159">
        <f>IF(ISNUMBER(VALUE(SUBSTITUTE(実質収支比率等に係る経年分析!I$49,"▲","-"))),ROUND(VALUE(SUBSTITUTE(実質収支比率等に係る経年分析!I$49,"▲","-")),2),NA())</f>
        <v>-1.47</v>
      </c>
      <c r="F21" s="159">
        <f>IF(ISNUMBER(VALUE(SUBSTITUTE(実質収支比率等に係る経年分析!J$49,"▲","-"))),ROUND(VALUE(SUBSTITUTE(実質収支比率等に係る経年分析!J$49,"▲","-")),2),NA())</f>
        <v>-3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かほく市後期高齢者医療特別会計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かほく市営バス事業特別会計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かほく市ケーブルテレビ事業特別会計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0.34</v>
      </c>
    </row>
    <row r="32" spans="1:11">
      <c r="A32" s="160" t="str">
        <f>IF(連結実質赤字比率に係る赤字・黒字の構成分析!C$38="",NA(),連結実質赤字比率に係る赤字・黒字の構成分析!C$38)</f>
        <v>かほく市介護保険特別会計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0.74</v>
      </c>
    </row>
    <row r="33" spans="1:16">
      <c r="A33" s="160" t="str">
        <f>IF(連結実質赤字比率に係る赤字・黒字の構成分析!C$37="",NA(),連結実質赤字比率に係る赤字・黒字の構成分析!C$37)</f>
        <v>かほく市国民健康保険特別会計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0.28999999999999998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1.68</v>
      </c>
    </row>
    <row r="34" spans="1:16">
      <c r="A34" s="160" t="str">
        <f>IF(連結実質赤字比率に係る赤字・黒字の構成分析!C$36="",NA(),連結実質赤字比率に係る赤字・黒字の構成分析!C$36)</f>
        <v>かほく市下水道事業会計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8.31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2.67</v>
      </c>
    </row>
    <row r="36" spans="1:16">
      <c r="A36" s="160" t="str">
        <f>IF(連結実質赤字比率に係る赤字・黒字の構成分析!C$34="",NA(),連結実質赤字比率に係る赤字・黒字の構成分析!C$34)</f>
        <v>かほく市水道事業会計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8.31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9.2200000000000006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2705</v>
      </c>
      <c r="E42" s="161"/>
      <c r="F42" s="161"/>
      <c r="G42" s="161">
        <f>'実質公債費比率（分子）の構造'!L$52</f>
        <v>2844</v>
      </c>
      <c r="H42" s="161"/>
      <c r="I42" s="161"/>
      <c r="J42" s="161">
        <f>'実質公債費比率（分子）の構造'!M$52</f>
        <v>3039</v>
      </c>
      <c r="K42" s="161"/>
      <c r="L42" s="161"/>
      <c r="M42" s="161">
        <f>'実質公債費比率（分子）の構造'!N$52</f>
        <v>3146</v>
      </c>
      <c r="N42" s="161"/>
      <c r="O42" s="161"/>
      <c r="P42" s="161">
        <f>'実質公債費比率（分子）の構造'!O$52</f>
        <v>3079</v>
      </c>
    </row>
    <row r="43" spans="1:16">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356</v>
      </c>
      <c r="C45" s="161"/>
      <c r="D45" s="161"/>
      <c r="E45" s="161">
        <f>'実質公債費比率（分子）の構造'!L$49</f>
        <v>300</v>
      </c>
      <c r="F45" s="161"/>
      <c r="G45" s="161"/>
      <c r="H45" s="161">
        <f>'実質公債費比率（分子）の構造'!M$49</f>
        <v>301</v>
      </c>
      <c r="I45" s="161"/>
      <c r="J45" s="161"/>
      <c r="K45" s="161">
        <f>'実質公債費比率（分子）の構造'!N$49</f>
        <v>299</v>
      </c>
      <c r="L45" s="161"/>
      <c r="M45" s="161"/>
      <c r="N45" s="161">
        <f>'実質公債費比率（分子）の構造'!O$49</f>
        <v>211</v>
      </c>
      <c r="O45" s="161"/>
      <c r="P45" s="161"/>
    </row>
    <row r="46" spans="1:16">
      <c r="A46" s="161" t="s">
        <v>61</v>
      </c>
      <c r="B46" s="161">
        <f>'実質公債費比率（分子）の構造'!K$48</f>
        <v>742</v>
      </c>
      <c r="C46" s="161"/>
      <c r="D46" s="161"/>
      <c r="E46" s="161">
        <f>'実質公債費比率（分子）の構造'!L$48</f>
        <v>920</v>
      </c>
      <c r="F46" s="161"/>
      <c r="G46" s="161"/>
      <c r="H46" s="161">
        <f>'実質公債費比率（分子）の構造'!M$48</f>
        <v>966</v>
      </c>
      <c r="I46" s="161"/>
      <c r="J46" s="161"/>
      <c r="K46" s="161">
        <f>'実質公債費比率（分子）の構造'!N$48</f>
        <v>976</v>
      </c>
      <c r="L46" s="161"/>
      <c r="M46" s="161"/>
      <c r="N46" s="161">
        <f>'実質公債費比率（分子）の構造'!O$48</f>
        <v>1000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2402</v>
      </c>
      <c r="C49" s="161"/>
      <c r="D49" s="161"/>
      <c r="E49" s="161">
        <f>'実質公債費比率（分子）の構造'!L$45</f>
        <v>2346</v>
      </c>
      <c r="F49" s="161"/>
      <c r="G49" s="161"/>
      <c r="H49" s="161">
        <f>'実質公債費比率（分子）の構造'!M$45</f>
        <v>2539</v>
      </c>
      <c r="I49" s="161"/>
      <c r="J49" s="161"/>
      <c r="K49" s="161">
        <f>'実質公債費比率（分子）の構造'!N$45</f>
        <v>2730</v>
      </c>
      <c r="L49" s="161"/>
      <c r="M49" s="161"/>
      <c r="N49" s="161">
        <f>'実質公債費比率（分子）の構造'!O$45</f>
        <v>2754</v>
      </c>
      <c r="O49" s="161"/>
      <c r="P49" s="161"/>
    </row>
    <row r="50" spans="1:16">
      <c r="A50" s="161" t="s">
        <v>65</v>
      </c>
      <c r="B50" s="161" t="e">
        <f>NA()</f>
        <v>#N/A</v>
      </c>
      <c r="C50" s="161">
        <f>IF(ISNUMBER('実質公債費比率（分子）の構造'!K$53),'実質公債費比率（分子）の構造'!K$53,NA())</f>
        <v>795</v>
      </c>
      <c r="D50" s="161" t="e">
        <f>NA()</f>
        <v>#N/A</v>
      </c>
      <c r="E50" s="161" t="e">
        <f>NA()</f>
        <v>#N/A</v>
      </c>
      <c r="F50" s="161">
        <f>IF(ISNUMBER('実質公債費比率（分子）の構造'!L$53),'実質公債費比率（分子）の構造'!L$53,NA())</f>
        <v>722</v>
      </c>
      <c r="G50" s="161" t="e">
        <f>NA()</f>
        <v>#N/A</v>
      </c>
      <c r="H50" s="161" t="e">
        <f>NA()</f>
        <v>#N/A</v>
      </c>
      <c r="I50" s="161">
        <f>IF(ISNUMBER('実質公債費比率（分子）の構造'!M$53),'実質公債費比率（分子）の構造'!M$53,NA())</f>
        <v>767</v>
      </c>
      <c r="J50" s="161" t="e">
        <f>NA()</f>
        <v>#N/A</v>
      </c>
      <c r="K50" s="161" t="e">
        <f>NA()</f>
        <v>#N/A</v>
      </c>
      <c r="L50" s="161">
        <f>IF(ISNUMBER('実質公債費比率（分子）の構造'!N$53),'実質公債費比率（分子）の構造'!N$53,NA())</f>
        <v>859</v>
      </c>
      <c r="M50" s="161" t="e">
        <f>NA()</f>
        <v>#N/A</v>
      </c>
      <c r="N50" s="161" t="e">
        <f>NA()</f>
        <v>#N/A</v>
      </c>
      <c r="O50" s="161">
        <f>IF(ISNUMBER('実質公債費比率（分子）の構造'!O$53),'実質公債費比率（分子）の構造'!O$53,NA())</f>
        <v>886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30335</v>
      </c>
      <c r="E56" s="160"/>
      <c r="F56" s="160"/>
      <c r="G56" s="160">
        <f>'将来負担比率（分子）の構造'!J$52</f>
        <v>29512</v>
      </c>
      <c r="H56" s="160"/>
      <c r="I56" s="160"/>
      <c r="J56" s="160">
        <f>'将来負担比率（分子）の構造'!K$52</f>
        <v>28002</v>
      </c>
      <c r="K56" s="160"/>
      <c r="L56" s="160"/>
      <c r="M56" s="160">
        <f>'将来負担比率（分子）の構造'!L$52</f>
        <v>26333</v>
      </c>
      <c r="N56" s="160"/>
      <c r="O56" s="160"/>
      <c r="P56" s="160">
        <f>'将来負担比率（分子）の構造'!M$52</f>
        <v>24762</v>
      </c>
    </row>
    <row r="57" spans="1:16">
      <c r="A57" s="160" t="s">
        <v>35</v>
      </c>
      <c r="B57" s="160"/>
      <c r="C57" s="160"/>
      <c r="D57" s="160">
        <f>'将来負担比率（分子）の構造'!I$51</f>
        <v>4520</v>
      </c>
      <c r="E57" s="160"/>
      <c r="F57" s="160"/>
      <c r="G57" s="160">
        <f>'将来負担比率（分子）の構造'!J$51</f>
        <v>4287</v>
      </c>
      <c r="H57" s="160"/>
      <c r="I57" s="160"/>
      <c r="J57" s="160">
        <f>'将来負担比率（分子）の構造'!K$51</f>
        <v>3633</v>
      </c>
      <c r="K57" s="160"/>
      <c r="L57" s="160"/>
      <c r="M57" s="160">
        <f>'将来負担比率（分子）の構造'!L$51</f>
        <v>3216</v>
      </c>
      <c r="N57" s="160"/>
      <c r="O57" s="160"/>
      <c r="P57" s="160">
        <f>'将来負担比率（分子）の構造'!M$51</f>
        <v>2969</v>
      </c>
    </row>
    <row r="58" spans="1:16">
      <c r="A58" s="160" t="s">
        <v>34</v>
      </c>
      <c r="B58" s="160"/>
      <c r="C58" s="160"/>
      <c r="D58" s="160">
        <f>'将来負担比率（分子）の構造'!I$50</f>
        <v>4860</v>
      </c>
      <c r="E58" s="160"/>
      <c r="F58" s="160"/>
      <c r="G58" s="160">
        <f>'将来負担比率（分子）の構造'!J$50</f>
        <v>5315</v>
      </c>
      <c r="H58" s="160"/>
      <c r="I58" s="160"/>
      <c r="J58" s="160">
        <f>'将来負担比率（分子）の構造'!K$50</f>
        <v>6152</v>
      </c>
      <c r="K58" s="160"/>
      <c r="L58" s="160"/>
      <c r="M58" s="160">
        <f>'将来負担比率（分子）の構造'!L$50</f>
        <v>6746</v>
      </c>
      <c r="N58" s="160"/>
      <c r="O58" s="160"/>
      <c r="P58" s="160">
        <f>'将来負担比率（分子）の構造'!M$50</f>
        <v>7419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109</v>
      </c>
      <c r="C61" s="160"/>
      <c r="D61" s="160"/>
      <c r="E61" s="160">
        <f>'将来負担比率（分子）の構造'!J$46</f>
        <v>109</v>
      </c>
      <c r="F61" s="160"/>
      <c r="G61" s="160"/>
      <c r="H61" s="160">
        <f>'将来負担比率（分子）の構造'!K$46</f>
        <v>109</v>
      </c>
      <c r="I61" s="160"/>
      <c r="J61" s="160"/>
      <c r="K61" s="160">
        <f>'将来負担比率（分子）の構造'!L$46</f>
        <v>85</v>
      </c>
      <c r="L61" s="160"/>
      <c r="M61" s="160"/>
      <c r="N61" s="160">
        <f>'将来負担比率（分子）の構造'!M$46</f>
        <v>69</v>
      </c>
      <c r="O61" s="160"/>
      <c r="P61" s="160"/>
    </row>
    <row r="62" spans="1:16">
      <c r="A62" s="160" t="s">
        <v>28</v>
      </c>
      <c r="B62" s="160">
        <f>'将来負担比率（分子）の構造'!I$45</f>
        <v>2669</v>
      </c>
      <c r="C62" s="160"/>
      <c r="D62" s="160"/>
      <c r="E62" s="160">
        <f>'将来負担比率（分子）の構造'!J$45</f>
        <v>2584</v>
      </c>
      <c r="F62" s="160"/>
      <c r="G62" s="160"/>
      <c r="H62" s="160">
        <f>'将来負担比率（分子）の構造'!K$45</f>
        <v>2476</v>
      </c>
      <c r="I62" s="160"/>
      <c r="J62" s="160"/>
      <c r="K62" s="160">
        <f>'将来負担比率（分子）の構造'!L$45</f>
        <v>2459</v>
      </c>
      <c r="L62" s="160"/>
      <c r="M62" s="160"/>
      <c r="N62" s="160">
        <f>'将来負担比率（分子）の構造'!M$45</f>
        <v>2336</v>
      </c>
      <c r="O62" s="160"/>
      <c r="P62" s="160"/>
    </row>
    <row r="63" spans="1:16">
      <c r="A63" s="160" t="s">
        <v>27</v>
      </c>
      <c r="B63" s="160">
        <f>'将来負担比率（分子）の構造'!I$44</f>
        <v>1304</v>
      </c>
      <c r="C63" s="160"/>
      <c r="D63" s="160"/>
      <c r="E63" s="160">
        <f>'将来負担比率（分子）の構造'!J$44</f>
        <v>1158</v>
      </c>
      <c r="F63" s="160"/>
      <c r="G63" s="160"/>
      <c r="H63" s="160">
        <f>'将来負担比率（分子）の構造'!K$44</f>
        <v>866</v>
      </c>
      <c r="I63" s="160"/>
      <c r="J63" s="160"/>
      <c r="K63" s="160">
        <f>'将来負担比率（分子）の構造'!L$44</f>
        <v>574</v>
      </c>
      <c r="L63" s="160"/>
      <c r="M63" s="160"/>
      <c r="N63" s="160">
        <f>'将来負担比率（分子）の構造'!M$44</f>
        <v>368</v>
      </c>
      <c r="O63" s="160"/>
      <c r="P63" s="160"/>
    </row>
    <row r="64" spans="1:16">
      <c r="A64" s="160" t="s">
        <v>26</v>
      </c>
      <c r="B64" s="160">
        <f>'将来負担比率（分子）の構造'!I$43</f>
        <v>11995</v>
      </c>
      <c r="C64" s="160"/>
      <c r="D64" s="160"/>
      <c r="E64" s="160">
        <f>'将来負担比率（分子）の構造'!J$43</f>
        <v>11849</v>
      </c>
      <c r="F64" s="160"/>
      <c r="G64" s="160"/>
      <c r="H64" s="160">
        <f>'将来負担比率（分子）の構造'!K$43</f>
        <v>10944</v>
      </c>
      <c r="I64" s="160"/>
      <c r="J64" s="160"/>
      <c r="K64" s="160">
        <f>'将来負担比率（分子）の構造'!L$43</f>
        <v>9909</v>
      </c>
      <c r="L64" s="160"/>
      <c r="M64" s="160"/>
      <c r="N64" s="160">
        <f>'将来負担比率（分子）の構造'!M$43</f>
        <v>9074</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41</v>
      </c>
      <c r="L65" s="160"/>
      <c r="M65" s="160"/>
      <c r="N65" s="160">
        <f>'将来負担比率（分子）の構造'!M$42</f>
        <v>42</v>
      </c>
      <c r="O65" s="160"/>
      <c r="P65" s="160"/>
    </row>
    <row r="66" spans="1:16">
      <c r="A66" s="160" t="s">
        <v>24</v>
      </c>
      <c r="B66" s="160">
        <f>'将来負担比率（分子）の構造'!I$41</f>
        <v>28788</v>
      </c>
      <c r="C66" s="160"/>
      <c r="D66" s="160"/>
      <c r="E66" s="160">
        <f>'将来負担比率（分子）の構造'!J$41</f>
        <v>28568</v>
      </c>
      <c r="F66" s="160"/>
      <c r="G66" s="160"/>
      <c r="H66" s="160">
        <f>'将来負担比率（分子）の構造'!K$41</f>
        <v>27597</v>
      </c>
      <c r="I66" s="160"/>
      <c r="J66" s="160"/>
      <c r="K66" s="160">
        <f>'将来負担比率（分子）の構造'!L$41</f>
        <v>26310</v>
      </c>
      <c r="L66" s="160"/>
      <c r="M66" s="160"/>
      <c r="N66" s="160">
        <f>'将来負担比率（分子）の構造'!M$41</f>
        <v>24991</v>
      </c>
      <c r="O66" s="160"/>
      <c r="P66" s="160"/>
    </row>
    <row r="67" spans="1:16">
      <c r="A67" s="160" t="s">
        <v>69</v>
      </c>
      <c r="B67" s="160" t="e">
        <f>NA()</f>
        <v>#N/A</v>
      </c>
      <c r="C67" s="160">
        <f>IF(ISNUMBER('将来負担比率（分子）の構造'!I$53), IF('将来負担比率（分子）の構造'!I$53 &lt; 0, 0, '将来負担比率（分子）の構造'!I$53), NA())</f>
        <v>5150</v>
      </c>
      <c r="D67" s="160" t="e">
        <f>NA()</f>
        <v>#N/A</v>
      </c>
      <c r="E67" s="160" t="e">
        <f>NA()</f>
        <v>#N/A</v>
      </c>
      <c r="F67" s="160">
        <f>IF(ISNUMBER('将来負担比率（分子）の構造'!J$53), IF('将来負担比率（分子）の構造'!J$53 &lt; 0, 0, '将来負担比率（分子）の構造'!J$53), NA())</f>
        <v>5154</v>
      </c>
      <c r="G67" s="160" t="e">
        <f>NA()</f>
        <v>#N/A</v>
      </c>
      <c r="H67" s="160" t="e">
        <f>NA()</f>
        <v>#N/A</v>
      </c>
      <c r="I67" s="160">
        <f>IF(ISNUMBER('将来負担比率（分子）の構造'!K$53), IF('将来負担比率（分子）の構造'!K$53 &lt; 0, 0, '将来負担比率（分子）の構造'!K$53), NA())</f>
        <v>4204</v>
      </c>
      <c r="J67" s="160" t="e">
        <f>NA()</f>
        <v>#N/A</v>
      </c>
      <c r="K67" s="160" t="e">
        <f>NA()</f>
        <v>#N/A</v>
      </c>
      <c r="L67" s="160">
        <f>IF(ISNUMBER('将来負担比率（分子）の構造'!L$53), IF('将来負担比率（分子）の構造'!L$53 &lt; 0, 0, '将来負担比率（分子）の構造'!L$53), NA())</f>
        <v>3084</v>
      </c>
      <c r="M67" s="160" t="e">
        <f>NA()</f>
        <v>#N/A</v>
      </c>
      <c r="N67" s="160" t="e">
        <f>NA()</f>
        <v>#N/A</v>
      </c>
      <c r="O67" s="160">
        <f>IF(ISNUMBER('将来負担比率（分子）の構造'!M$53), IF('将来負担比率（分子）の構造'!M$53 &lt; 0, 0, '将来負担比率（分子）の構造'!M$53), NA())</f>
        <v>1730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5702</v>
      </c>
      <c r="C72" s="164">
        <f>基金残高に係る経年分析!G55</f>
        <v>6190</v>
      </c>
      <c r="D72" s="164">
        <f>基金残高に係る経年分析!H55</f>
        <v>6623</v>
      </c>
    </row>
    <row r="73" spans="1:16">
      <c r="A73" s="163" t="s">
        <v>72</v>
      </c>
      <c r="B73" s="164">
        <f>基金残高に係る経年分析!F56</f>
        <v>101</v>
      </c>
      <c r="C73" s="164">
        <f>基金残高に係る経年分析!G56</f>
        <v>101</v>
      </c>
      <c r="D73" s="164">
        <f>基金残高に係る経年分析!H56</f>
        <v>101</v>
      </c>
    </row>
    <row r="74" spans="1:16">
      <c r="A74" s="163" t="s">
        <v>73</v>
      </c>
      <c r="B74" s="164">
        <f>基金残高に係る経年分析!F57</f>
        <v>2049</v>
      </c>
      <c r="C74" s="164">
        <f>基金残高に係る経年分析!G57</f>
        <v>2034</v>
      </c>
      <c r="D74" s="164">
        <f>基金残高に係る経年分析!H57</f>
        <v>2114</v>
      </c>
    </row>
  </sheetData>
  <sheetProtection algorithmName="SHA-512" hashValue="/Ne3QYGeStHWIpyXjyobiXmnnWfPy0vuYdytxPO1WRpf14ykTNzxGKCA8V835INMC19Wzp+8plltiema5Jv3Nw==" saltValue="NE+KtDkkui7KGwdGYIDf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4142627</v>
      </c>
      <c r="S5" s="649"/>
      <c r="T5" s="649"/>
      <c r="U5" s="649"/>
      <c r="V5" s="649"/>
      <c r="W5" s="649"/>
      <c r="X5" s="649"/>
      <c r="Y5" s="650"/>
      <c r="Z5" s="651">
        <v>25.7</v>
      </c>
      <c r="AA5" s="651"/>
      <c r="AB5" s="651"/>
      <c r="AC5" s="651"/>
      <c r="AD5" s="652">
        <v>3818719</v>
      </c>
      <c r="AE5" s="652"/>
      <c r="AF5" s="652"/>
      <c r="AG5" s="652"/>
      <c r="AH5" s="652"/>
      <c r="AI5" s="652"/>
      <c r="AJ5" s="652"/>
      <c r="AK5" s="652"/>
      <c r="AL5" s="653">
        <v>38.1</v>
      </c>
      <c r="AM5" s="654"/>
      <c r="AN5" s="654"/>
      <c r="AO5" s="655"/>
      <c r="AP5" s="645" t="s">
        <v>221</v>
      </c>
      <c r="AQ5" s="646"/>
      <c r="AR5" s="646"/>
      <c r="AS5" s="646"/>
      <c r="AT5" s="646"/>
      <c r="AU5" s="646"/>
      <c r="AV5" s="646"/>
      <c r="AW5" s="646"/>
      <c r="AX5" s="646"/>
      <c r="AY5" s="646"/>
      <c r="AZ5" s="646"/>
      <c r="BA5" s="646"/>
      <c r="BB5" s="646"/>
      <c r="BC5" s="646"/>
      <c r="BD5" s="646"/>
      <c r="BE5" s="646"/>
      <c r="BF5" s="647"/>
      <c r="BG5" s="659">
        <v>3818719</v>
      </c>
      <c r="BH5" s="660"/>
      <c r="BI5" s="660"/>
      <c r="BJ5" s="660"/>
      <c r="BK5" s="660"/>
      <c r="BL5" s="660"/>
      <c r="BM5" s="660"/>
      <c r="BN5" s="661"/>
      <c r="BO5" s="662">
        <v>92.2</v>
      </c>
      <c r="BP5" s="662"/>
      <c r="BQ5" s="662"/>
      <c r="BR5" s="662"/>
      <c r="BS5" s="663">
        <v>35203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112447</v>
      </c>
      <c r="S6" s="660"/>
      <c r="T6" s="660"/>
      <c r="U6" s="660"/>
      <c r="V6" s="660"/>
      <c r="W6" s="660"/>
      <c r="X6" s="660"/>
      <c r="Y6" s="661"/>
      <c r="Z6" s="662">
        <v>0.7</v>
      </c>
      <c r="AA6" s="662"/>
      <c r="AB6" s="662"/>
      <c r="AC6" s="662"/>
      <c r="AD6" s="663">
        <v>112447</v>
      </c>
      <c r="AE6" s="663"/>
      <c r="AF6" s="663"/>
      <c r="AG6" s="663"/>
      <c r="AH6" s="663"/>
      <c r="AI6" s="663"/>
      <c r="AJ6" s="663"/>
      <c r="AK6" s="663"/>
      <c r="AL6" s="664">
        <v>1.1000000000000001</v>
      </c>
      <c r="AM6" s="665"/>
      <c r="AN6" s="665"/>
      <c r="AO6" s="666"/>
      <c r="AP6" s="656" t="s">
        <v>226</v>
      </c>
      <c r="AQ6" s="657"/>
      <c r="AR6" s="657"/>
      <c r="AS6" s="657"/>
      <c r="AT6" s="657"/>
      <c r="AU6" s="657"/>
      <c r="AV6" s="657"/>
      <c r="AW6" s="657"/>
      <c r="AX6" s="657"/>
      <c r="AY6" s="657"/>
      <c r="AZ6" s="657"/>
      <c r="BA6" s="657"/>
      <c r="BB6" s="657"/>
      <c r="BC6" s="657"/>
      <c r="BD6" s="657"/>
      <c r="BE6" s="657"/>
      <c r="BF6" s="658"/>
      <c r="BG6" s="659">
        <v>3818719</v>
      </c>
      <c r="BH6" s="660"/>
      <c r="BI6" s="660"/>
      <c r="BJ6" s="660"/>
      <c r="BK6" s="660"/>
      <c r="BL6" s="660"/>
      <c r="BM6" s="660"/>
      <c r="BN6" s="661"/>
      <c r="BO6" s="662">
        <v>92.2</v>
      </c>
      <c r="BP6" s="662"/>
      <c r="BQ6" s="662"/>
      <c r="BR6" s="662"/>
      <c r="BS6" s="663">
        <v>35203</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151301</v>
      </c>
      <c r="CS6" s="660"/>
      <c r="CT6" s="660"/>
      <c r="CU6" s="660"/>
      <c r="CV6" s="660"/>
      <c r="CW6" s="660"/>
      <c r="CX6" s="660"/>
      <c r="CY6" s="661"/>
      <c r="CZ6" s="653">
        <v>1</v>
      </c>
      <c r="DA6" s="654"/>
      <c r="DB6" s="654"/>
      <c r="DC6" s="673"/>
      <c r="DD6" s="668" t="s">
        <v>123</v>
      </c>
      <c r="DE6" s="660"/>
      <c r="DF6" s="660"/>
      <c r="DG6" s="660"/>
      <c r="DH6" s="660"/>
      <c r="DI6" s="660"/>
      <c r="DJ6" s="660"/>
      <c r="DK6" s="660"/>
      <c r="DL6" s="660"/>
      <c r="DM6" s="660"/>
      <c r="DN6" s="660"/>
      <c r="DO6" s="660"/>
      <c r="DP6" s="661"/>
      <c r="DQ6" s="668">
        <v>151301</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7865</v>
      </c>
      <c r="S7" s="660"/>
      <c r="T7" s="660"/>
      <c r="U7" s="660"/>
      <c r="V7" s="660"/>
      <c r="W7" s="660"/>
      <c r="X7" s="660"/>
      <c r="Y7" s="661"/>
      <c r="Z7" s="662">
        <v>0</v>
      </c>
      <c r="AA7" s="662"/>
      <c r="AB7" s="662"/>
      <c r="AC7" s="662"/>
      <c r="AD7" s="663">
        <v>7865</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1882170</v>
      </c>
      <c r="BH7" s="660"/>
      <c r="BI7" s="660"/>
      <c r="BJ7" s="660"/>
      <c r="BK7" s="660"/>
      <c r="BL7" s="660"/>
      <c r="BM7" s="660"/>
      <c r="BN7" s="661"/>
      <c r="BO7" s="662">
        <v>45.4</v>
      </c>
      <c r="BP7" s="662"/>
      <c r="BQ7" s="662"/>
      <c r="BR7" s="662"/>
      <c r="BS7" s="663">
        <v>35203</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1819410</v>
      </c>
      <c r="CS7" s="660"/>
      <c r="CT7" s="660"/>
      <c r="CU7" s="660"/>
      <c r="CV7" s="660"/>
      <c r="CW7" s="660"/>
      <c r="CX7" s="660"/>
      <c r="CY7" s="661"/>
      <c r="CZ7" s="662">
        <v>11.5</v>
      </c>
      <c r="DA7" s="662"/>
      <c r="DB7" s="662"/>
      <c r="DC7" s="662"/>
      <c r="DD7" s="668">
        <v>52752</v>
      </c>
      <c r="DE7" s="660"/>
      <c r="DF7" s="660"/>
      <c r="DG7" s="660"/>
      <c r="DH7" s="660"/>
      <c r="DI7" s="660"/>
      <c r="DJ7" s="660"/>
      <c r="DK7" s="660"/>
      <c r="DL7" s="660"/>
      <c r="DM7" s="660"/>
      <c r="DN7" s="660"/>
      <c r="DO7" s="660"/>
      <c r="DP7" s="661"/>
      <c r="DQ7" s="668">
        <v>1522865</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16698</v>
      </c>
      <c r="S8" s="660"/>
      <c r="T8" s="660"/>
      <c r="U8" s="660"/>
      <c r="V8" s="660"/>
      <c r="W8" s="660"/>
      <c r="X8" s="660"/>
      <c r="Y8" s="661"/>
      <c r="Z8" s="662">
        <v>0.1</v>
      </c>
      <c r="AA8" s="662"/>
      <c r="AB8" s="662"/>
      <c r="AC8" s="662"/>
      <c r="AD8" s="663">
        <v>16698</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63449</v>
      </c>
      <c r="BH8" s="660"/>
      <c r="BI8" s="660"/>
      <c r="BJ8" s="660"/>
      <c r="BK8" s="660"/>
      <c r="BL8" s="660"/>
      <c r="BM8" s="660"/>
      <c r="BN8" s="661"/>
      <c r="BO8" s="662">
        <v>1.5</v>
      </c>
      <c r="BP8" s="662"/>
      <c r="BQ8" s="662"/>
      <c r="BR8" s="662"/>
      <c r="BS8" s="668" t="s">
        <v>123</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5236730</v>
      </c>
      <c r="CS8" s="660"/>
      <c r="CT8" s="660"/>
      <c r="CU8" s="660"/>
      <c r="CV8" s="660"/>
      <c r="CW8" s="660"/>
      <c r="CX8" s="660"/>
      <c r="CY8" s="661"/>
      <c r="CZ8" s="662">
        <v>33.200000000000003</v>
      </c>
      <c r="DA8" s="662"/>
      <c r="DB8" s="662"/>
      <c r="DC8" s="662"/>
      <c r="DD8" s="668">
        <v>344836</v>
      </c>
      <c r="DE8" s="660"/>
      <c r="DF8" s="660"/>
      <c r="DG8" s="660"/>
      <c r="DH8" s="660"/>
      <c r="DI8" s="660"/>
      <c r="DJ8" s="660"/>
      <c r="DK8" s="660"/>
      <c r="DL8" s="660"/>
      <c r="DM8" s="660"/>
      <c r="DN8" s="660"/>
      <c r="DO8" s="660"/>
      <c r="DP8" s="661"/>
      <c r="DQ8" s="668">
        <v>2858621</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23915</v>
      </c>
      <c r="S9" s="660"/>
      <c r="T9" s="660"/>
      <c r="U9" s="660"/>
      <c r="V9" s="660"/>
      <c r="W9" s="660"/>
      <c r="X9" s="660"/>
      <c r="Y9" s="661"/>
      <c r="Z9" s="662">
        <v>0.1</v>
      </c>
      <c r="AA9" s="662"/>
      <c r="AB9" s="662"/>
      <c r="AC9" s="662"/>
      <c r="AD9" s="663">
        <v>23915</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1542623</v>
      </c>
      <c r="BH9" s="660"/>
      <c r="BI9" s="660"/>
      <c r="BJ9" s="660"/>
      <c r="BK9" s="660"/>
      <c r="BL9" s="660"/>
      <c r="BM9" s="660"/>
      <c r="BN9" s="661"/>
      <c r="BO9" s="662">
        <v>37.200000000000003</v>
      </c>
      <c r="BP9" s="662"/>
      <c r="BQ9" s="662"/>
      <c r="BR9" s="662"/>
      <c r="BS9" s="668" t="s">
        <v>123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1048519</v>
      </c>
      <c r="CS9" s="660"/>
      <c r="CT9" s="660"/>
      <c r="CU9" s="660"/>
      <c r="CV9" s="660"/>
      <c r="CW9" s="660"/>
      <c r="CX9" s="660"/>
      <c r="CY9" s="661"/>
      <c r="CZ9" s="662">
        <v>6.6</v>
      </c>
      <c r="DA9" s="662"/>
      <c r="DB9" s="662"/>
      <c r="DC9" s="662"/>
      <c r="DD9" s="668" t="s">
        <v>237</v>
      </c>
      <c r="DE9" s="660"/>
      <c r="DF9" s="660"/>
      <c r="DG9" s="660"/>
      <c r="DH9" s="660"/>
      <c r="DI9" s="660"/>
      <c r="DJ9" s="660"/>
      <c r="DK9" s="660"/>
      <c r="DL9" s="660"/>
      <c r="DM9" s="660"/>
      <c r="DN9" s="660"/>
      <c r="DO9" s="660"/>
      <c r="DP9" s="661"/>
      <c r="DQ9" s="668">
        <v>945889</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134</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237</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98483</v>
      </c>
      <c r="BH10" s="660"/>
      <c r="BI10" s="660"/>
      <c r="BJ10" s="660"/>
      <c r="BK10" s="660"/>
      <c r="BL10" s="660"/>
      <c r="BM10" s="660"/>
      <c r="BN10" s="661"/>
      <c r="BO10" s="662">
        <v>2.4</v>
      </c>
      <c r="BP10" s="662"/>
      <c r="BQ10" s="662"/>
      <c r="BR10" s="662"/>
      <c r="BS10" s="668" t="s">
        <v>237</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47838</v>
      </c>
      <c r="CS10" s="660"/>
      <c r="CT10" s="660"/>
      <c r="CU10" s="660"/>
      <c r="CV10" s="660"/>
      <c r="CW10" s="660"/>
      <c r="CX10" s="660"/>
      <c r="CY10" s="661"/>
      <c r="CZ10" s="662">
        <v>0.3</v>
      </c>
      <c r="DA10" s="662"/>
      <c r="DB10" s="662"/>
      <c r="DC10" s="662"/>
      <c r="DD10" s="668">
        <v>12923</v>
      </c>
      <c r="DE10" s="660"/>
      <c r="DF10" s="660"/>
      <c r="DG10" s="660"/>
      <c r="DH10" s="660"/>
      <c r="DI10" s="660"/>
      <c r="DJ10" s="660"/>
      <c r="DK10" s="660"/>
      <c r="DL10" s="660"/>
      <c r="DM10" s="660"/>
      <c r="DN10" s="660"/>
      <c r="DO10" s="660"/>
      <c r="DP10" s="661"/>
      <c r="DQ10" s="668">
        <v>37925</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177615</v>
      </c>
      <c r="BH11" s="660"/>
      <c r="BI11" s="660"/>
      <c r="BJ11" s="660"/>
      <c r="BK11" s="660"/>
      <c r="BL11" s="660"/>
      <c r="BM11" s="660"/>
      <c r="BN11" s="661"/>
      <c r="BO11" s="662">
        <v>4.3</v>
      </c>
      <c r="BP11" s="662"/>
      <c r="BQ11" s="662"/>
      <c r="BR11" s="662"/>
      <c r="BS11" s="668">
        <v>35203</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459772</v>
      </c>
      <c r="CS11" s="660"/>
      <c r="CT11" s="660"/>
      <c r="CU11" s="660"/>
      <c r="CV11" s="660"/>
      <c r="CW11" s="660"/>
      <c r="CX11" s="660"/>
      <c r="CY11" s="661"/>
      <c r="CZ11" s="662">
        <v>2.9</v>
      </c>
      <c r="DA11" s="662"/>
      <c r="DB11" s="662"/>
      <c r="DC11" s="662"/>
      <c r="DD11" s="668">
        <v>135389</v>
      </c>
      <c r="DE11" s="660"/>
      <c r="DF11" s="660"/>
      <c r="DG11" s="660"/>
      <c r="DH11" s="660"/>
      <c r="DI11" s="660"/>
      <c r="DJ11" s="660"/>
      <c r="DK11" s="660"/>
      <c r="DL11" s="660"/>
      <c r="DM11" s="660"/>
      <c r="DN11" s="660"/>
      <c r="DO11" s="660"/>
      <c r="DP11" s="661"/>
      <c r="DQ11" s="668">
        <v>239783</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623162</v>
      </c>
      <c r="S12" s="660"/>
      <c r="T12" s="660"/>
      <c r="U12" s="660"/>
      <c r="V12" s="660"/>
      <c r="W12" s="660"/>
      <c r="X12" s="660"/>
      <c r="Y12" s="661"/>
      <c r="Z12" s="662">
        <v>3.9</v>
      </c>
      <c r="AA12" s="662"/>
      <c r="AB12" s="662"/>
      <c r="AC12" s="662"/>
      <c r="AD12" s="663">
        <v>623162</v>
      </c>
      <c r="AE12" s="663"/>
      <c r="AF12" s="663"/>
      <c r="AG12" s="663"/>
      <c r="AH12" s="663"/>
      <c r="AI12" s="663"/>
      <c r="AJ12" s="663"/>
      <c r="AK12" s="663"/>
      <c r="AL12" s="664">
        <v>6.2</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1638085</v>
      </c>
      <c r="BH12" s="660"/>
      <c r="BI12" s="660"/>
      <c r="BJ12" s="660"/>
      <c r="BK12" s="660"/>
      <c r="BL12" s="660"/>
      <c r="BM12" s="660"/>
      <c r="BN12" s="661"/>
      <c r="BO12" s="662">
        <v>39.5</v>
      </c>
      <c r="BP12" s="662"/>
      <c r="BQ12" s="662"/>
      <c r="BR12" s="662"/>
      <c r="BS12" s="668" t="s">
        <v>134</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152921</v>
      </c>
      <c r="CS12" s="660"/>
      <c r="CT12" s="660"/>
      <c r="CU12" s="660"/>
      <c r="CV12" s="660"/>
      <c r="CW12" s="660"/>
      <c r="CX12" s="660"/>
      <c r="CY12" s="661"/>
      <c r="CZ12" s="662">
        <v>1</v>
      </c>
      <c r="DA12" s="662"/>
      <c r="DB12" s="662"/>
      <c r="DC12" s="662"/>
      <c r="DD12" s="668">
        <v>2042</v>
      </c>
      <c r="DE12" s="660"/>
      <c r="DF12" s="660"/>
      <c r="DG12" s="660"/>
      <c r="DH12" s="660"/>
      <c r="DI12" s="660"/>
      <c r="DJ12" s="660"/>
      <c r="DK12" s="660"/>
      <c r="DL12" s="660"/>
      <c r="DM12" s="660"/>
      <c r="DN12" s="660"/>
      <c r="DO12" s="660"/>
      <c r="DP12" s="661"/>
      <c r="DQ12" s="668">
        <v>133535</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28994</v>
      </c>
      <c r="S13" s="660"/>
      <c r="T13" s="660"/>
      <c r="U13" s="660"/>
      <c r="V13" s="660"/>
      <c r="W13" s="660"/>
      <c r="X13" s="660"/>
      <c r="Y13" s="661"/>
      <c r="Z13" s="662">
        <v>0.2</v>
      </c>
      <c r="AA13" s="662"/>
      <c r="AB13" s="662"/>
      <c r="AC13" s="662"/>
      <c r="AD13" s="663">
        <v>28994</v>
      </c>
      <c r="AE13" s="663"/>
      <c r="AF13" s="663"/>
      <c r="AG13" s="663"/>
      <c r="AH13" s="663"/>
      <c r="AI13" s="663"/>
      <c r="AJ13" s="663"/>
      <c r="AK13" s="663"/>
      <c r="AL13" s="664">
        <v>0.3</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1638085</v>
      </c>
      <c r="BH13" s="660"/>
      <c r="BI13" s="660"/>
      <c r="BJ13" s="660"/>
      <c r="BK13" s="660"/>
      <c r="BL13" s="660"/>
      <c r="BM13" s="660"/>
      <c r="BN13" s="661"/>
      <c r="BO13" s="662">
        <v>39.5</v>
      </c>
      <c r="BP13" s="662"/>
      <c r="BQ13" s="662"/>
      <c r="BR13" s="662"/>
      <c r="BS13" s="668" t="s">
        <v>123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1795965</v>
      </c>
      <c r="CS13" s="660"/>
      <c r="CT13" s="660"/>
      <c r="CU13" s="660"/>
      <c r="CV13" s="660"/>
      <c r="CW13" s="660"/>
      <c r="CX13" s="660"/>
      <c r="CY13" s="661"/>
      <c r="CZ13" s="662">
        <v>11.4</v>
      </c>
      <c r="DA13" s="662"/>
      <c r="DB13" s="662"/>
      <c r="DC13" s="662"/>
      <c r="DD13" s="668">
        <v>437150</v>
      </c>
      <c r="DE13" s="660"/>
      <c r="DF13" s="660"/>
      <c r="DG13" s="660"/>
      <c r="DH13" s="660"/>
      <c r="DI13" s="660"/>
      <c r="DJ13" s="660"/>
      <c r="DK13" s="660"/>
      <c r="DL13" s="660"/>
      <c r="DM13" s="660"/>
      <c r="DN13" s="660"/>
      <c r="DO13" s="660"/>
      <c r="DP13" s="661"/>
      <c r="DQ13" s="668">
        <v>1377010</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237</v>
      </c>
      <c r="AA14" s="662"/>
      <c r="AB14" s="662"/>
      <c r="AC14" s="662"/>
      <c r="AD14" s="663" t="s">
        <v>237</v>
      </c>
      <c r="AE14" s="663"/>
      <c r="AF14" s="663"/>
      <c r="AG14" s="663"/>
      <c r="AH14" s="663"/>
      <c r="AI14" s="663"/>
      <c r="AJ14" s="663"/>
      <c r="AK14" s="663"/>
      <c r="AL14" s="664" t="s">
        <v>123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88190</v>
      </c>
      <c r="BH14" s="660"/>
      <c r="BI14" s="660"/>
      <c r="BJ14" s="660"/>
      <c r="BK14" s="660"/>
      <c r="BL14" s="660"/>
      <c r="BM14" s="660"/>
      <c r="BN14" s="661"/>
      <c r="BO14" s="662">
        <v>2.1</v>
      </c>
      <c r="BP14" s="662"/>
      <c r="BQ14" s="662"/>
      <c r="BR14" s="662"/>
      <c r="BS14" s="668" t="s">
        <v>123</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556077</v>
      </c>
      <c r="CS14" s="660"/>
      <c r="CT14" s="660"/>
      <c r="CU14" s="660"/>
      <c r="CV14" s="660"/>
      <c r="CW14" s="660"/>
      <c r="CX14" s="660"/>
      <c r="CY14" s="661"/>
      <c r="CZ14" s="662">
        <v>3.5</v>
      </c>
      <c r="DA14" s="662"/>
      <c r="DB14" s="662"/>
      <c r="DC14" s="662"/>
      <c r="DD14" s="668">
        <v>86213</v>
      </c>
      <c r="DE14" s="660"/>
      <c r="DF14" s="660"/>
      <c r="DG14" s="660"/>
      <c r="DH14" s="660"/>
      <c r="DI14" s="660"/>
      <c r="DJ14" s="660"/>
      <c r="DK14" s="660"/>
      <c r="DL14" s="660"/>
      <c r="DM14" s="660"/>
      <c r="DN14" s="660"/>
      <c r="DO14" s="660"/>
      <c r="DP14" s="661"/>
      <c r="DQ14" s="668">
        <v>478345</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37683</v>
      </c>
      <c r="S15" s="660"/>
      <c r="T15" s="660"/>
      <c r="U15" s="660"/>
      <c r="V15" s="660"/>
      <c r="W15" s="660"/>
      <c r="X15" s="660"/>
      <c r="Y15" s="661"/>
      <c r="Z15" s="662">
        <v>0.2</v>
      </c>
      <c r="AA15" s="662"/>
      <c r="AB15" s="662"/>
      <c r="AC15" s="662"/>
      <c r="AD15" s="663">
        <v>37683</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210274</v>
      </c>
      <c r="BH15" s="660"/>
      <c r="BI15" s="660"/>
      <c r="BJ15" s="660"/>
      <c r="BK15" s="660"/>
      <c r="BL15" s="660"/>
      <c r="BM15" s="660"/>
      <c r="BN15" s="661"/>
      <c r="BO15" s="662">
        <v>5.0999999999999996</v>
      </c>
      <c r="BP15" s="662"/>
      <c r="BQ15" s="662"/>
      <c r="BR15" s="662"/>
      <c r="BS15" s="668" t="s">
        <v>123</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1748692</v>
      </c>
      <c r="CS15" s="660"/>
      <c r="CT15" s="660"/>
      <c r="CU15" s="660"/>
      <c r="CV15" s="660"/>
      <c r="CW15" s="660"/>
      <c r="CX15" s="660"/>
      <c r="CY15" s="661"/>
      <c r="CZ15" s="662">
        <v>11.1</v>
      </c>
      <c r="DA15" s="662"/>
      <c r="DB15" s="662"/>
      <c r="DC15" s="662"/>
      <c r="DD15" s="668">
        <v>481882</v>
      </c>
      <c r="DE15" s="660"/>
      <c r="DF15" s="660"/>
      <c r="DG15" s="660"/>
      <c r="DH15" s="660"/>
      <c r="DI15" s="660"/>
      <c r="DJ15" s="660"/>
      <c r="DK15" s="660"/>
      <c r="DL15" s="660"/>
      <c r="DM15" s="660"/>
      <c r="DN15" s="660"/>
      <c r="DO15" s="660"/>
      <c r="DP15" s="661"/>
      <c r="DQ15" s="668">
        <v>1074589</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237</v>
      </c>
      <c r="AA16" s="662"/>
      <c r="AB16" s="662"/>
      <c r="AC16" s="662"/>
      <c r="AD16" s="663" t="s">
        <v>123</v>
      </c>
      <c r="AE16" s="663"/>
      <c r="AF16" s="663"/>
      <c r="AG16" s="663"/>
      <c r="AH16" s="663"/>
      <c r="AI16" s="663"/>
      <c r="AJ16" s="663"/>
      <c r="AK16" s="663"/>
      <c r="AL16" s="664" t="s">
        <v>123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9710</v>
      </c>
      <c r="CS16" s="660"/>
      <c r="CT16" s="660"/>
      <c r="CU16" s="660"/>
      <c r="CV16" s="660"/>
      <c r="CW16" s="660"/>
      <c r="CX16" s="660"/>
      <c r="CY16" s="661"/>
      <c r="CZ16" s="662">
        <v>0.1</v>
      </c>
      <c r="DA16" s="662"/>
      <c r="DB16" s="662"/>
      <c r="DC16" s="662"/>
      <c r="DD16" s="668" t="s">
        <v>123</v>
      </c>
      <c r="DE16" s="660"/>
      <c r="DF16" s="660"/>
      <c r="DG16" s="660"/>
      <c r="DH16" s="660"/>
      <c r="DI16" s="660"/>
      <c r="DJ16" s="660"/>
      <c r="DK16" s="660"/>
      <c r="DL16" s="660"/>
      <c r="DM16" s="660"/>
      <c r="DN16" s="660"/>
      <c r="DO16" s="660"/>
      <c r="DP16" s="661"/>
      <c r="DQ16" s="668">
        <v>5429</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24242</v>
      </c>
      <c r="S17" s="660"/>
      <c r="T17" s="660"/>
      <c r="U17" s="660"/>
      <c r="V17" s="660"/>
      <c r="W17" s="660"/>
      <c r="X17" s="660"/>
      <c r="Y17" s="661"/>
      <c r="Z17" s="662">
        <v>0.2</v>
      </c>
      <c r="AA17" s="662"/>
      <c r="AB17" s="662"/>
      <c r="AC17" s="662"/>
      <c r="AD17" s="663">
        <v>24242</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134</v>
      </c>
      <c r="BH17" s="660"/>
      <c r="BI17" s="660"/>
      <c r="BJ17" s="660"/>
      <c r="BK17" s="660"/>
      <c r="BL17" s="660"/>
      <c r="BM17" s="660"/>
      <c r="BN17" s="661"/>
      <c r="BO17" s="662" t="s">
        <v>237</v>
      </c>
      <c r="BP17" s="662"/>
      <c r="BQ17" s="662"/>
      <c r="BR17" s="662"/>
      <c r="BS17" s="668" t="s">
        <v>237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2753680</v>
      </c>
      <c r="CS17" s="660"/>
      <c r="CT17" s="660"/>
      <c r="CU17" s="660"/>
      <c r="CV17" s="660"/>
      <c r="CW17" s="660"/>
      <c r="CX17" s="660"/>
      <c r="CY17" s="661"/>
      <c r="CZ17" s="662">
        <v>17.399999999999999</v>
      </c>
      <c r="DA17" s="662"/>
      <c r="DB17" s="662"/>
      <c r="DC17" s="662"/>
      <c r="DD17" s="668" t="s">
        <v>237</v>
      </c>
      <c r="DE17" s="660"/>
      <c r="DF17" s="660"/>
      <c r="DG17" s="660"/>
      <c r="DH17" s="660"/>
      <c r="DI17" s="660"/>
      <c r="DJ17" s="660"/>
      <c r="DK17" s="660"/>
      <c r="DL17" s="660"/>
      <c r="DM17" s="660"/>
      <c r="DN17" s="660"/>
      <c r="DO17" s="660"/>
      <c r="DP17" s="661"/>
      <c r="DQ17" s="668">
        <v>2694244</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5873327</v>
      </c>
      <c r="S18" s="660"/>
      <c r="T18" s="660"/>
      <c r="U18" s="660"/>
      <c r="V18" s="660"/>
      <c r="W18" s="660"/>
      <c r="X18" s="660"/>
      <c r="Y18" s="661"/>
      <c r="Z18" s="662">
        <v>36.5</v>
      </c>
      <c r="AA18" s="662"/>
      <c r="AB18" s="662"/>
      <c r="AC18" s="662"/>
      <c r="AD18" s="663">
        <v>5294304</v>
      </c>
      <c r="AE18" s="663"/>
      <c r="AF18" s="663"/>
      <c r="AG18" s="663"/>
      <c r="AH18" s="663"/>
      <c r="AI18" s="663"/>
      <c r="AJ18" s="663"/>
      <c r="AK18" s="663"/>
      <c r="AL18" s="664">
        <v>52.8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237</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5294304</v>
      </c>
      <c r="S19" s="660"/>
      <c r="T19" s="660"/>
      <c r="U19" s="660"/>
      <c r="V19" s="660"/>
      <c r="W19" s="660"/>
      <c r="X19" s="660"/>
      <c r="Y19" s="661"/>
      <c r="Z19" s="662">
        <v>32.9</v>
      </c>
      <c r="AA19" s="662"/>
      <c r="AB19" s="662"/>
      <c r="AC19" s="662"/>
      <c r="AD19" s="663">
        <v>5294304</v>
      </c>
      <c r="AE19" s="663"/>
      <c r="AF19" s="663"/>
      <c r="AG19" s="663"/>
      <c r="AH19" s="663"/>
      <c r="AI19" s="663"/>
      <c r="AJ19" s="663"/>
      <c r="AK19" s="663"/>
      <c r="AL19" s="664">
        <v>52.8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323908</v>
      </c>
      <c r="BH19" s="660"/>
      <c r="BI19" s="660"/>
      <c r="BJ19" s="660"/>
      <c r="BK19" s="660"/>
      <c r="BL19" s="660"/>
      <c r="BM19" s="660"/>
      <c r="BN19" s="661"/>
      <c r="BO19" s="662">
        <v>7.8</v>
      </c>
      <c r="BP19" s="662"/>
      <c r="BQ19" s="662"/>
      <c r="BR19" s="662"/>
      <c r="BS19" s="668" t="s">
        <v>123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134</v>
      </c>
      <c r="DA19" s="662"/>
      <c r="DB19" s="662"/>
      <c r="DC19" s="662"/>
      <c r="DD19" s="668" t="s">
        <v>237</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579023</v>
      </c>
      <c r="S20" s="660"/>
      <c r="T20" s="660"/>
      <c r="U20" s="660"/>
      <c r="V20" s="660"/>
      <c r="W20" s="660"/>
      <c r="X20" s="660"/>
      <c r="Y20" s="661"/>
      <c r="Z20" s="662">
        <v>3.6</v>
      </c>
      <c r="AA20" s="662"/>
      <c r="AB20" s="662"/>
      <c r="AC20" s="662"/>
      <c r="AD20" s="663" t="s">
        <v>123</v>
      </c>
      <c r="AE20" s="663"/>
      <c r="AF20" s="663"/>
      <c r="AG20" s="663"/>
      <c r="AH20" s="663"/>
      <c r="AI20" s="663"/>
      <c r="AJ20" s="663"/>
      <c r="AK20" s="663"/>
      <c r="AL20" s="664" t="s">
        <v>134</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323908</v>
      </c>
      <c r="BH20" s="660"/>
      <c r="BI20" s="660"/>
      <c r="BJ20" s="660"/>
      <c r="BK20" s="660"/>
      <c r="BL20" s="660"/>
      <c r="BM20" s="660"/>
      <c r="BN20" s="661"/>
      <c r="BO20" s="662">
        <v>7.8</v>
      </c>
      <c r="BP20" s="662"/>
      <c r="BQ20" s="662"/>
      <c r="BR20" s="662"/>
      <c r="BS20" s="668" t="s">
        <v>237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15780615</v>
      </c>
      <c r="CS20" s="660"/>
      <c r="CT20" s="660"/>
      <c r="CU20" s="660"/>
      <c r="CV20" s="660"/>
      <c r="CW20" s="660"/>
      <c r="CX20" s="660"/>
      <c r="CY20" s="661"/>
      <c r="CZ20" s="662">
        <v>100</v>
      </c>
      <c r="DA20" s="662"/>
      <c r="DB20" s="662"/>
      <c r="DC20" s="662"/>
      <c r="DD20" s="668">
        <v>1553187</v>
      </c>
      <c r="DE20" s="660"/>
      <c r="DF20" s="660"/>
      <c r="DG20" s="660"/>
      <c r="DH20" s="660"/>
      <c r="DI20" s="660"/>
      <c r="DJ20" s="660"/>
      <c r="DK20" s="660"/>
      <c r="DL20" s="660"/>
      <c r="DM20" s="660"/>
      <c r="DN20" s="660"/>
      <c r="DO20" s="660"/>
      <c r="DP20" s="661"/>
      <c r="DQ20" s="668">
        <v>11519536</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123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123</v>
      </c>
      <c r="BP21" s="662"/>
      <c r="BQ21" s="662"/>
      <c r="BR21" s="662"/>
      <c r="BS21" s="668" t="s">
        <v>237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10890960</v>
      </c>
      <c r="S22" s="660"/>
      <c r="T22" s="660"/>
      <c r="U22" s="660"/>
      <c r="V22" s="660"/>
      <c r="W22" s="660"/>
      <c r="X22" s="660"/>
      <c r="Y22" s="661"/>
      <c r="Z22" s="662">
        <v>67.599999999999994</v>
      </c>
      <c r="AA22" s="662"/>
      <c r="AB22" s="662"/>
      <c r="AC22" s="662"/>
      <c r="AD22" s="663">
        <v>9988029</v>
      </c>
      <c r="AE22" s="663"/>
      <c r="AF22" s="663"/>
      <c r="AG22" s="663"/>
      <c r="AH22" s="663"/>
      <c r="AI22" s="663"/>
      <c r="AJ22" s="663"/>
      <c r="AK22" s="663"/>
      <c r="AL22" s="664">
        <v>99.6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134</v>
      </c>
      <c r="BP22" s="662"/>
      <c r="BQ22" s="662"/>
      <c r="BR22" s="662"/>
      <c r="BS22" s="668" t="s">
        <v>123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2429</v>
      </c>
      <c r="S23" s="660"/>
      <c r="T23" s="660"/>
      <c r="U23" s="660"/>
      <c r="V23" s="660"/>
      <c r="W23" s="660"/>
      <c r="X23" s="660"/>
      <c r="Y23" s="661"/>
      <c r="Z23" s="662">
        <v>0</v>
      </c>
      <c r="AA23" s="662"/>
      <c r="AB23" s="662"/>
      <c r="AC23" s="662"/>
      <c r="AD23" s="663">
        <v>2429</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323908</v>
      </c>
      <c r="BH23" s="660"/>
      <c r="BI23" s="660"/>
      <c r="BJ23" s="660"/>
      <c r="BK23" s="660"/>
      <c r="BL23" s="660"/>
      <c r="BM23" s="660"/>
      <c r="BN23" s="661"/>
      <c r="BO23" s="662">
        <v>7.8</v>
      </c>
      <c r="BP23" s="662"/>
      <c r="BQ23" s="662"/>
      <c r="BR23" s="662"/>
      <c r="BS23" s="668" t="s">
        <v>123</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58350</v>
      </c>
      <c r="S24" s="660"/>
      <c r="T24" s="660"/>
      <c r="U24" s="660"/>
      <c r="V24" s="660"/>
      <c r="W24" s="660"/>
      <c r="X24" s="660"/>
      <c r="Y24" s="661"/>
      <c r="Z24" s="662">
        <v>0.4</v>
      </c>
      <c r="AA24" s="662"/>
      <c r="AB24" s="662"/>
      <c r="AC24" s="662"/>
      <c r="AD24" s="663" t="s">
        <v>123</v>
      </c>
      <c r="AE24" s="663"/>
      <c r="AF24" s="663"/>
      <c r="AG24" s="663"/>
      <c r="AH24" s="663"/>
      <c r="AI24" s="663"/>
      <c r="AJ24" s="663"/>
      <c r="AK24" s="663"/>
      <c r="AL24" s="664" t="s">
        <v>123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134</v>
      </c>
      <c r="BH24" s="660"/>
      <c r="BI24" s="660"/>
      <c r="BJ24" s="660"/>
      <c r="BK24" s="660"/>
      <c r="BL24" s="660"/>
      <c r="BM24" s="660"/>
      <c r="BN24" s="661"/>
      <c r="BO24" s="662" t="s">
        <v>123</v>
      </c>
      <c r="BP24" s="662"/>
      <c r="BQ24" s="662"/>
      <c r="BR24" s="662"/>
      <c r="BS24" s="668" t="s">
        <v>237</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7623134</v>
      </c>
      <c r="CS24" s="649"/>
      <c r="CT24" s="649"/>
      <c r="CU24" s="649"/>
      <c r="CV24" s="649"/>
      <c r="CW24" s="649"/>
      <c r="CX24" s="649"/>
      <c r="CY24" s="650"/>
      <c r="CZ24" s="653">
        <v>48.3</v>
      </c>
      <c r="DA24" s="654"/>
      <c r="DB24" s="654"/>
      <c r="DC24" s="673"/>
      <c r="DD24" s="692">
        <v>5918306</v>
      </c>
      <c r="DE24" s="649"/>
      <c r="DF24" s="649"/>
      <c r="DG24" s="649"/>
      <c r="DH24" s="649"/>
      <c r="DI24" s="649"/>
      <c r="DJ24" s="649"/>
      <c r="DK24" s="650"/>
      <c r="DL24" s="692">
        <v>5860494</v>
      </c>
      <c r="DM24" s="649"/>
      <c r="DN24" s="649"/>
      <c r="DO24" s="649"/>
      <c r="DP24" s="649"/>
      <c r="DQ24" s="649"/>
      <c r="DR24" s="649"/>
      <c r="DS24" s="649"/>
      <c r="DT24" s="649"/>
      <c r="DU24" s="649"/>
      <c r="DV24" s="650"/>
      <c r="DW24" s="653">
        <v>55.6</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385110</v>
      </c>
      <c r="S25" s="660"/>
      <c r="T25" s="660"/>
      <c r="U25" s="660"/>
      <c r="V25" s="660"/>
      <c r="W25" s="660"/>
      <c r="X25" s="660"/>
      <c r="Y25" s="661"/>
      <c r="Z25" s="662">
        <v>2.4</v>
      </c>
      <c r="AA25" s="662"/>
      <c r="AB25" s="662"/>
      <c r="AC25" s="662"/>
      <c r="AD25" s="663">
        <v>2143</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134</v>
      </c>
      <c r="BH25" s="660"/>
      <c r="BI25" s="660"/>
      <c r="BJ25" s="660"/>
      <c r="BK25" s="660"/>
      <c r="BL25" s="660"/>
      <c r="BM25" s="660"/>
      <c r="BN25" s="661"/>
      <c r="BO25" s="662" t="s">
        <v>237</v>
      </c>
      <c r="BP25" s="662"/>
      <c r="BQ25" s="662"/>
      <c r="BR25" s="662"/>
      <c r="BS25" s="668" t="s">
        <v>123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2413886</v>
      </c>
      <c r="CS25" s="695"/>
      <c r="CT25" s="695"/>
      <c r="CU25" s="695"/>
      <c r="CV25" s="695"/>
      <c r="CW25" s="695"/>
      <c r="CX25" s="695"/>
      <c r="CY25" s="696"/>
      <c r="CZ25" s="664">
        <v>15.3</v>
      </c>
      <c r="DA25" s="693"/>
      <c r="DB25" s="693"/>
      <c r="DC25" s="697"/>
      <c r="DD25" s="668">
        <v>2251599</v>
      </c>
      <c r="DE25" s="695"/>
      <c r="DF25" s="695"/>
      <c r="DG25" s="695"/>
      <c r="DH25" s="695"/>
      <c r="DI25" s="695"/>
      <c r="DJ25" s="695"/>
      <c r="DK25" s="696"/>
      <c r="DL25" s="668">
        <v>2215176</v>
      </c>
      <c r="DM25" s="695"/>
      <c r="DN25" s="695"/>
      <c r="DO25" s="695"/>
      <c r="DP25" s="695"/>
      <c r="DQ25" s="695"/>
      <c r="DR25" s="695"/>
      <c r="DS25" s="695"/>
      <c r="DT25" s="695"/>
      <c r="DU25" s="695"/>
      <c r="DV25" s="696"/>
      <c r="DW25" s="664">
        <v>21</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17187</v>
      </c>
      <c r="S26" s="660"/>
      <c r="T26" s="660"/>
      <c r="U26" s="660"/>
      <c r="V26" s="660"/>
      <c r="W26" s="660"/>
      <c r="X26" s="660"/>
      <c r="Y26" s="661"/>
      <c r="Z26" s="662">
        <v>0.1</v>
      </c>
      <c r="AA26" s="662"/>
      <c r="AB26" s="662"/>
      <c r="AC26" s="662"/>
      <c r="AD26" s="663" t="s">
        <v>237</v>
      </c>
      <c r="AE26" s="663"/>
      <c r="AF26" s="663"/>
      <c r="AG26" s="663"/>
      <c r="AH26" s="663"/>
      <c r="AI26" s="663"/>
      <c r="AJ26" s="663"/>
      <c r="AK26" s="663"/>
      <c r="AL26" s="664" t="s">
        <v>123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1590439</v>
      </c>
      <c r="CS26" s="660"/>
      <c r="CT26" s="660"/>
      <c r="CU26" s="660"/>
      <c r="CV26" s="660"/>
      <c r="CW26" s="660"/>
      <c r="CX26" s="660"/>
      <c r="CY26" s="661"/>
      <c r="CZ26" s="664">
        <v>10.1</v>
      </c>
      <c r="DA26" s="693"/>
      <c r="DB26" s="693"/>
      <c r="DC26" s="697"/>
      <c r="DD26" s="668">
        <v>1442727</v>
      </c>
      <c r="DE26" s="660"/>
      <c r="DF26" s="660"/>
      <c r="DG26" s="660"/>
      <c r="DH26" s="660"/>
      <c r="DI26" s="660"/>
      <c r="DJ26" s="660"/>
      <c r="DK26" s="661"/>
      <c r="DL26" s="668" t="s">
        <v>237</v>
      </c>
      <c r="DM26" s="660"/>
      <c r="DN26" s="660"/>
      <c r="DO26" s="660"/>
      <c r="DP26" s="660"/>
      <c r="DQ26" s="660"/>
      <c r="DR26" s="660"/>
      <c r="DS26" s="660"/>
      <c r="DT26" s="660"/>
      <c r="DU26" s="660"/>
      <c r="DV26" s="661"/>
      <c r="DW26" s="664" t="s">
        <v>237</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1685418</v>
      </c>
      <c r="S27" s="660"/>
      <c r="T27" s="660"/>
      <c r="U27" s="660"/>
      <c r="V27" s="660"/>
      <c r="W27" s="660"/>
      <c r="X27" s="660"/>
      <c r="Y27" s="661"/>
      <c r="Z27" s="662">
        <v>10.5</v>
      </c>
      <c r="AA27" s="662"/>
      <c r="AB27" s="662"/>
      <c r="AC27" s="662"/>
      <c r="AD27" s="663" t="s">
        <v>123</v>
      </c>
      <c r="AE27" s="663"/>
      <c r="AF27" s="663"/>
      <c r="AG27" s="663"/>
      <c r="AH27" s="663"/>
      <c r="AI27" s="663"/>
      <c r="AJ27" s="663"/>
      <c r="AK27" s="663"/>
      <c r="AL27" s="664" t="s">
        <v>123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4142627</v>
      </c>
      <c r="BH27" s="660"/>
      <c r="BI27" s="660"/>
      <c r="BJ27" s="660"/>
      <c r="BK27" s="660"/>
      <c r="BL27" s="660"/>
      <c r="BM27" s="660"/>
      <c r="BN27" s="661"/>
      <c r="BO27" s="662">
        <v>100</v>
      </c>
      <c r="BP27" s="662"/>
      <c r="BQ27" s="662"/>
      <c r="BR27" s="662"/>
      <c r="BS27" s="668">
        <v>35203</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2455568</v>
      </c>
      <c r="CS27" s="695"/>
      <c r="CT27" s="695"/>
      <c r="CU27" s="695"/>
      <c r="CV27" s="695"/>
      <c r="CW27" s="695"/>
      <c r="CX27" s="695"/>
      <c r="CY27" s="696"/>
      <c r="CZ27" s="664">
        <v>15.6</v>
      </c>
      <c r="DA27" s="693"/>
      <c r="DB27" s="693"/>
      <c r="DC27" s="697"/>
      <c r="DD27" s="668">
        <v>972463</v>
      </c>
      <c r="DE27" s="695"/>
      <c r="DF27" s="695"/>
      <c r="DG27" s="695"/>
      <c r="DH27" s="695"/>
      <c r="DI27" s="695"/>
      <c r="DJ27" s="695"/>
      <c r="DK27" s="696"/>
      <c r="DL27" s="668">
        <v>951074</v>
      </c>
      <c r="DM27" s="695"/>
      <c r="DN27" s="695"/>
      <c r="DO27" s="695"/>
      <c r="DP27" s="695"/>
      <c r="DQ27" s="695"/>
      <c r="DR27" s="695"/>
      <c r="DS27" s="695"/>
      <c r="DT27" s="695"/>
      <c r="DU27" s="695"/>
      <c r="DV27" s="696"/>
      <c r="DW27" s="664">
        <v>9</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134</v>
      </c>
      <c r="S28" s="660"/>
      <c r="T28" s="660"/>
      <c r="U28" s="660"/>
      <c r="V28" s="660"/>
      <c r="W28" s="660"/>
      <c r="X28" s="660"/>
      <c r="Y28" s="661"/>
      <c r="Z28" s="662" t="s">
        <v>237</v>
      </c>
      <c r="AA28" s="662"/>
      <c r="AB28" s="662"/>
      <c r="AC28" s="662"/>
      <c r="AD28" s="663" t="s">
        <v>123</v>
      </c>
      <c r="AE28" s="663"/>
      <c r="AF28" s="663"/>
      <c r="AG28" s="663"/>
      <c r="AH28" s="663"/>
      <c r="AI28" s="663"/>
      <c r="AJ28" s="663"/>
      <c r="AK28" s="663"/>
      <c r="AL28" s="664" t="s">
        <v>237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2753680</v>
      </c>
      <c r="CS28" s="660"/>
      <c r="CT28" s="660"/>
      <c r="CU28" s="660"/>
      <c r="CV28" s="660"/>
      <c r="CW28" s="660"/>
      <c r="CX28" s="660"/>
      <c r="CY28" s="661"/>
      <c r="CZ28" s="664">
        <v>17.399999999999999</v>
      </c>
      <c r="DA28" s="693"/>
      <c r="DB28" s="693"/>
      <c r="DC28" s="697"/>
      <c r="DD28" s="668">
        <v>2694244</v>
      </c>
      <c r="DE28" s="660"/>
      <c r="DF28" s="660"/>
      <c r="DG28" s="660"/>
      <c r="DH28" s="660"/>
      <c r="DI28" s="660"/>
      <c r="DJ28" s="660"/>
      <c r="DK28" s="661"/>
      <c r="DL28" s="668">
        <v>2694244</v>
      </c>
      <c r="DM28" s="660"/>
      <c r="DN28" s="660"/>
      <c r="DO28" s="660"/>
      <c r="DP28" s="660"/>
      <c r="DQ28" s="660"/>
      <c r="DR28" s="660"/>
      <c r="DS28" s="660"/>
      <c r="DT28" s="660"/>
      <c r="DU28" s="660"/>
      <c r="DV28" s="661"/>
      <c r="DW28" s="664">
        <v>25.5</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933005</v>
      </c>
      <c r="S29" s="660"/>
      <c r="T29" s="660"/>
      <c r="U29" s="660"/>
      <c r="V29" s="660"/>
      <c r="W29" s="660"/>
      <c r="X29" s="660"/>
      <c r="Y29" s="661"/>
      <c r="Z29" s="662">
        <v>5.8</v>
      </c>
      <c r="AA29" s="662"/>
      <c r="AB29" s="662"/>
      <c r="AC29" s="662"/>
      <c r="AD29" s="663" t="s">
        <v>123</v>
      </c>
      <c r="AE29" s="663"/>
      <c r="AF29" s="663"/>
      <c r="AG29" s="663"/>
      <c r="AH29" s="663"/>
      <c r="AI29" s="663"/>
      <c r="AJ29" s="663"/>
      <c r="AK29" s="663"/>
      <c r="AL29" s="664" t="s">
        <v>237</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2753664</v>
      </c>
      <c r="CS29" s="695"/>
      <c r="CT29" s="695"/>
      <c r="CU29" s="695"/>
      <c r="CV29" s="695"/>
      <c r="CW29" s="695"/>
      <c r="CX29" s="695"/>
      <c r="CY29" s="696"/>
      <c r="CZ29" s="664">
        <v>17.399999999999999</v>
      </c>
      <c r="DA29" s="693"/>
      <c r="DB29" s="693"/>
      <c r="DC29" s="697"/>
      <c r="DD29" s="668">
        <v>2694228</v>
      </c>
      <c r="DE29" s="695"/>
      <c r="DF29" s="695"/>
      <c r="DG29" s="695"/>
      <c r="DH29" s="695"/>
      <c r="DI29" s="695"/>
      <c r="DJ29" s="695"/>
      <c r="DK29" s="696"/>
      <c r="DL29" s="668">
        <v>2694228</v>
      </c>
      <c r="DM29" s="695"/>
      <c r="DN29" s="695"/>
      <c r="DO29" s="695"/>
      <c r="DP29" s="695"/>
      <c r="DQ29" s="695"/>
      <c r="DR29" s="695"/>
      <c r="DS29" s="695"/>
      <c r="DT29" s="695"/>
      <c r="DU29" s="695"/>
      <c r="DV29" s="696"/>
      <c r="DW29" s="664">
        <v>25.5</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89956</v>
      </c>
      <c r="S30" s="660"/>
      <c r="T30" s="660"/>
      <c r="U30" s="660"/>
      <c r="V30" s="660"/>
      <c r="W30" s="660"/>
      <c r="X30" s="660"/>
      <c r="Y30" s="661"/>
      <c r="Z30" s="662">
        <v>0.6</v>
      </c>
      <c r="AA30" s="662"/>
      <c r="AB30" s="662"/>
      <c r="AC30" s="662"/>
      <c r="AD30" s="663">
        <v>34591</v>
      </c>
      <c r="AE30" s="663"/>
      <c r="AF30" s="663"/>
      <c r="AG30" s="663"/>
      <c r="AH30" s="663"/>
      <c r="AI30" s="663"/>
      <c r="AJ30" s="663"/>
      <c r="AK30" s="663"/>
      <c r="AL30" s="664">
        <v>0.3</v>
      </c>
      <c r="AM30" s="665"/>
      <c r="AN30" s="665"/>
      <c r="AO30" s="666"/>
      <c r="AP30" s="707" t="s">
        <v>302</v>
      </c>
      <c r="AQ30" s="708"/>
      <c r="AR30" s="708"/>
      <c r="AS30" s="708"/>
      <c r="AT30" s="713" t="s">
        <v>303</v>
      </c>
      <c r="AU30" s="210"/>
      <c r="AV30" s="210"/>
      <c r="AW30" s="210"/>
      <c r="AX30" s="645" t="s">
        <v>182</v>
      </c>
      <c r="AY30" s="646"/>
      <c r="AZ30" s="646"/>
      <c r="BA30" s="646"/>
      <c r="BB30" s="646"/>
      <c r="BC30" s="646"/>
      <c r="BD30" s="646"/>
      <c r="BE30" s="646"/>
      <c r="BF30" s="647"/>
      <c r="BG30" s="719">
        <v>99</v>
      </c>
      <c r="BH30" s="720"/>
      <c r="BI30" s="720"/>
      <c r="BJ30" s="720"/>
      <c r="BK30" s="720"/>
      <c r="BL30" s="720"/>
      <c r="BM30" s="654">
        <v>92.8</v>
      </c>
      <c r="BN30" s="720"/>
      <c r="BO30" s="720"/>
      <c r="BP30" s="720"/>
      <c r="BQ30" s="721"/>
      <c r="BR30" s="719">
        <v>98.8</v>
      </c>
      <c r="BS30" s="720"/>
      <c r="BT30" s="720"/>
      <c r="BU30" s="720"/>
      <c r="BV30" s="720"/>
      <c r="BW30" s="720"/>
      <c r="BX30" s="654">
        <v>92</v>
      </c>
      <c r="BY30" s="720"/>
      <c r="BZ30" s="720"/>
      <c r="CA30" s="720"/>
      <c r="CB30" s="721"/>
      <c r="CD30" s="724"/>
      <c r="CE30" s="725"/>
      <c r="CF30" s="674" t="s">
        <v>304</v>
      </c>
      <c r="CG30" s="675"/>
      <c r="CH30" s="675"/>
      <c r="CI30" s="675"/>
      <c r="CJ30" s="675"/>
      <c r="CK30" s="675"/>
      <c r="CL30" s="675"/>
      <c r="CM30" s="675"/>
      <c r="CN30" s="675"/>
      <c r="CO30" s="675"/>
      <c r="CP30" s="675"/>
      <c r="CQ30" s="676"/>
      <c r="CR30" s="659">
        <v>2535324</v>
      </c>
      <c r="CS30" s="660"/>
      <c r="CT30" s="660"/>
      <c r="CU30" s="660"/>
      <c r="CV30" s="660"/>
      <c r="CW30" s="660"/>
      <c r="CX30" s="660"/>
      <c r="CY30" s="661"/>
      <c r="CZ30" s="664">
        <v>16.100000000000001</v>
      </c>
      <c r="DA30" s="693"/>
      <c r="DB30" s="693"/>
      <c r="DC30" s="697"/>
      <c r="DD30" s="668">
        <v>2476436</v>
      </c>
      <c r="DE30" s="660"/>
      <c r="DF30" s="660"/>
      <c r="DG30" s="660"/>
      <c r="DH30" s="660"/>
      <c r="DI30" s="660"/>
      <c r="DJ30" s="660"/>
      <c r="DK30" s="661"/>
      <c r="DL30" s="668">
        <v>2476436</v>
      </c>
      <c r="DM30" s="660"/>
      <c r="DN30" s="660"/>
      <c r="DO30" s="660"/>
      <c r="DP30" s="660"/>
      <c r="DQ30" s="660"/>
      <c r="DR30" s="660"/>
      <c r="DS30" s="660"/>
      <c r="DT30" s="660"/>
      <c r="DU30" s="660"/>
      <c r="DV30" s="661"/>
      <c r="DW30" s="664">
        <v>23.5</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61869</v>
      </c>
      <c r="S31" s="660"/>
      <c r="T31" s="660"/>
      <c r="U31" s="660"/>
      <c r="V31" s="660"/>
      <c r="W31" s="660"/>
      <c r="X31" s="660"/>
      <c r="Y31" s="661"/>
      <c r="Z31" s="662">
        <v>0.4</v>
      </c>
      <c r="AA31" s="662"/>
      <c r="AB31" s="662"/>
      <c r="AC31" s="662"/>
      <c r="AD31" s="663" t="s">
        <v>123</v>
      </c>
      <c r="AE31" s="663"/>
      <c r="AF31" s="663"/>
      <c r="AG31" s="663"/>
      <c r="AH31" s="663"/>
      <c r="AI31" s="663"/>
      <c r="AJ31" s="663"/>
      <c r="AK31" s="663"/>
      <c r="AL31" s="664" t="s">
        <v>134</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99.4</v>
      </c>
      <c r="BH31" s="695"/>
      <c r="BI31" s="695"/>
      <c r="BJ31" s="695"/>
      <c r="BK31" s="695"/>
      <c r="BL31" s="695"/>
      <c r="BM31" s="665">
        <v>97.5</v>
      </c>
      <c r="BN31" s="717"/>
      <c r="BO31" s="717"/>
      <c r="BP31" s="717"/>
      <c r="BQ31" s="718"/>
      <c r="BR31" s="716">
        <v>99.3</v>
      </c>
      <c r="BS31" s="695"/>
      <c r="BT31" s="695"/>
      <c r="BU31" s="695"/>
      <c r="BV31" s="695"/>
      <c r="BW31" s="695"/>
      <c r="BX31" s="665">
        <v>96.9</v>
      </c>
      <c r="BY31" s="717"/>
      <c r="BZ31" s="717"/>
      <c r="CA31" s="717"/>
      <c r="CB31" s="718"/>
      <c r="CD31" s="724"/>
      <c r="CE31" s="725"/>
      <c r="CF31" s="674" t="s">
        <v>308</v>
      </c>
      <c r="CG31" s="675"/>
      <c r="CH31" s="675"/>
      <c r="CI31" s="675"/>
      <c r="CJ31" s="675"/>
      <c r="CK31" s="675"/>
      <c r="CL31" s="675"/>
      <c r="CM31" s="675"/>
      <c r="CN31" s="675"/>
      <c r="CO31" s="675"/>
      <c r="CP31" s="675"/>
      <c r="CQ31" s="676"/>
      <c r="CR31" s="659">
        <v>218340</v>
      </c>
      <c r="CS31" s="695"/>
      <c r="CT31" s="695"/>
      <c r="CU31" s="695"/>
      <c r="CV31" s="695"/>
      <c r="CW31" s="695"/>
      <c r="CX31" s="695"/>
      <c r="CY31" s="696"/>
      <c r="CZ31" s="664">
        <v>1.4</v>
      </c>
      <c r="DA31" s="693"/>
      <c r="DB31" s="693"/>
      <c r="DC31" s="697"/>
      <c r="DD31" s="668">
        <v>217792</v>
      </c>
      <c r="DE31" s="695"/>
      <c r="DF31" s="695"/>
      <c r="DG31" s="695"/>
      <c r="DH31" s="695"/>
      <c r="DI31" s="695"/>
      <c r="DJ31" s="695"/>
      <c r="DK31" s="696"/>
      <c r="DL31" s="668">
        <v>217792</v>
      </c>
      <c r="DM31" s="695"/>
      <c r="DN31" s="695"/>
      <c r="DO31" s="695"/>
      <c r="DP31" s="695"/>
      <c r="DQ31" s="695"/>
      <c r="DR31" s="695"/>
      <c r="DS31" s="695"/>
      <c r="DT31" s="695"/>
      <c r="DU31" s="695"/>
      <c r="DV31" s="696"/>
      <c r="DW31" s="664">
        <v>2.1</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81286</v>
      </c>
      <c r="S32" s="660"/>
      <c r="T32" s="660"/>
      <c r="U32" s="660"/>
      <c r="V32" s="660"/>
      <c r="W32" s="660"/>
      <c r="X32" s="660"/>
      <c r="Y32" s="661"/>
      <c r="Z32" s="662">
        <v>0.5</v>
      </c>
      <c r="AA32" s="662"/>
      <c r="AB32" s="662"/>
      <c r="AC32" s="662"/>
      <c r="AD32" s="663" t="s">
        <v>134</v>
      </c>
      <c r="AE32" s="663"/>
      <c r="AF32" s="663"/>
      <c r="AG32" s="663"/>
      <c r="AH32" s="663"/>
      <c r="AI32" s="663"/>
      <c r="AJ32" s="663"/>
      <c r="AK32" s="663"/>
      <c r="AL32" s="664" t="s">
        <v>237</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98.5</v>
      </c>
      <c r="BH32" s="729"/>
      <c r="BI32" s="729"/>
      <c r="BJ32" s="729"/>
      <c r="BK32" s="729"/>
      <c r="BL32" s="729"/>
      <c r="BM32" s="730">
        <v>88</v>
      </c>
      <c r="BN32" s="729"/>
      <c r="BO32" s="729"/>
      <c r="BP32" s="729"/>
      <c r="BQ32" s="731"/>
      <c r="BR32" s="728">
        <v>98.2</v>
      </c>
      <c r="BS32" s="729"/>
      <c r="BT32" s="729"/>
      <c r="BU32" s="729"/>
      <c r="BV32" s="729"/>
      <c r="BW32" s="729"/>
      <c r="BX32" s="730">
        <v>86.8</v>
      </c>
      <c r="BY32" s="729"/>
      <c r="BZ32" s="729"/>
      <c r="CA32" s="729"/>
      <c r="CB32" s="731"/>
      <c r="CD32" s="726"/>
      <c r="CE32" s="727"/>
      <c r="CF32" s="674" t="s">
        <v>311</v>
      </c>
      <c r="CG32" s="675"/>
      <c r="CH32" s="675"/>
      <c r="CI32" s="675"/>
      <c r="CJ32" s="675"/>
      <c r="CK32" s="675"/>
      <c r="CL32" s="675"/>
      <c r="CM32" s="675"/>
      <c r="CN32" s="675"/>
      <c r="CO32" s="675"/>
      <c r="CP32" s="675"/>
      <c r="CQ32" s="676"/>
      <c r="CR32" s="659">
        <v>16</v>
      </c>
      <c r="CS32" s="660"/>
      <c r="CT32" s="660"/>
      <c r="CU32" s="660"/>
      <c r="CV32" s="660"/>
      <c r="CW32" s="660"/>
      <c r="CX32" s="660"/>
      <c r="CY32" s="661"/>
      <c r="CZ32" s="664">
        <v>0</v>
      </c>
      <c r="DA32" s="693"/>
      <c r="DB32" s="693"/>
      <c r="DC32" s="697"/>
      <c r="DD32" s="668">
        <v>16</v>
      </c>
      <c r="DE32" s="660"/>
      <c r="DF32" s="660"/>
      <c r="DG32" s="660"/>
      <c r="DH32" s="660"/>
      <c r="DI32" s="660"/>
      <c r="DJ32" s="660"/>
      <c r="DK32" s="661"/>
      <c r="DL32" s="668">
        <v>16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381581</v>
      </c>
      <c r="S33" s="660"/>
      <c r="T33" s="660"/>
      <c r="U33" s="660"/>
      <c r="V33" s="660"/>
      <c r="W33" s="660"/>
      <c r="X33" s="660"/>
      <c r="Y33" s="661"/>
      <c r="Z33" s="662">
        <v>2.4</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6594584</v>
      </c>
      <c r="CS33" s="695"/>
      <c r="CT33" s="695"/>
      <c r="CU33" s="695"/>
      <c r="CV33" s="695"/>
      <c r="CW33" s="695"/>
      <c r="CX33" s="695"/>
      <c r="CY33" s="696"/>
      <c r="CZ33" s="664">
        <v>41.8</v>
      </c>
      <c r="DA33" s="693"/>
      <c r="DB33" s="693"/>
      <c r="DC33" s="697"/>
      <c r="DD33" s="668">
        <v>5311351</v>
      </c>
      <c r="DE33" s="695"/>
      <c r="DF33" s="695"/>
      <c r="DG33" s="695"/>
      <c r="DH33" s="695"/>
      <c r="DI33" s="695"/>
      <c r="DJ33" s="695"/>
      <c r="DK33" s="696"/>
      <c r="DL33" s="668">
        <v>3694629</v>
      </c>
      <c r="DM33" s="695"/>
      <c r="DN33" s="695"/>
      <c r="DO33" s="695"/>
      <c r="DP33" s="695"/>
      <c r="DQ33" s="695"/>
      <c r="DR33" s="695"/>
      <c r="DS33" s="695"/>
      <c r="DT33" s="695"/>
      <c r="DU33" s="695"/>
      <c r="DV33" s="696"/>
      <c r="DW33" s="664">
        <v>35</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304363</v>
      </c>
      <c r="S34" s="660"/>
      <c r="T34" s="660"/>
      <c r="U34" s="660"/>
      <c r="V34" s="660"/>
      <c r="W34" s="660"/>
      <c r="X34" s="660"/>
      <c r="Y34" s="661"/>
      <c r="Z34" s="662">
        <v>1.9</v>
      </c>
      <c r="AA34" s="662"/>
      <c r="AB34" s="662"/>
      <c r="AC34" s="662"/>
      <c r="AD34" s="663">
        <v>16</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2443545</v>
      </c>
      <c r="CS34" s="660"/>
      <c r="CT34" s="660"/>
      <c r="CU34" s="660"/>
      <c r="CV34" s="660"/>
      <c r="CW34" s="660"/>
      <c r="CX34" s="660"/>
      <c r="CY34" s="661"/>
      <c r="CZ34" s="664">
        <v>15.5</v>
      </c>
      <c r="DA34" s="693"/>
      <c r="DB34" s="693"/>
      <c r="DC34" s="697"/>
      <c r="DD34" s="668">
        <v>1737134</v>
      </c>
      <c r="DE34" s="660"/>
      <c r="DF34" s="660"/>
      <c r="DG34" s="660"/>
      <c r="DH34" s="660"/>
      <c r="DI34" s="660"/>
      <c r="DJ34" s="660"/>
      <c r="DK34" s="661"/>
      <c r="DL34" s="668">
        <v>1301731</v>
      </c>
      <c r="DM34" s="660"/>
      <c r="DN34" s="660"/>
      <c r="DO34" s="660"/>
      <c r="DP34" s="660"/>
      <c r="DQ34" s="660"/>
      <c r="DR34" s="660"/>
      <c r="DS34" s="660"/>
      <c r="DT34" s="660"/>
      <c r="DU34" s="660"/>
      <c r="DV34" s="661"/>
      <c r="DW34" s="664">
        <v>12.3</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1216400</v>
      </c>
      <c r="S35" s="660"/>
      <c r="T35" s="660"/>
      <c r="U35" s="660"/>
      <c r="V35" s="660"/>
      <c r="W35" s="660"/>
      <c r="X35" s="660"/>
      <c r="Y35" s="661"/>
      <c r="Z35" s="662">
        <v>7.6</v>
      </c>
      <c r="AA35" s="662"/>
      <c r="AB35" s="662"/>
      <c r="AC35" s="662"/>
      <c r="AD35" s="663" t="s">
        <v>123</v>
      </c>
      <c r="AE35" s="663"/>
      <c r="AF35" s="663"/>
      <c r="AG35" s="663"/>
      <c r="AH35" s="663"/>
      <c r="AI35" s="663"/>
      <c r="AJ35" s="663"/>
      <c r="AK35" s="663"/>
      <c r="AL35" s="664" t="s">
        <v>123</v>
      </c>
      <c r="AM35" s="665"/>
      <c r="AN35" s="665"/>
      <c r="AO35" s="666"/>
      <c r="AP35" s="214"/>
      <c r="AQ35" s="732" t="s">
        <v>319</v>
      </c>
      <c r="AR35" s="733"/>
      <c r="AS35" s="733"/>
      <c r="AT35" s="733"/>
      <c r="AU35" s="733"/>
      <c r="AV35" s="733"/>
      <c r="AW35" s="733"/>
      <c r="AX35" s="733"/>
      <c r="AY35" s="734"/>
      <c r="AZ35" s="648">
        <v>2301414</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175510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201890</v>
      </c>
      <c r="CS35" s="695"/>
      <c r="CT35" s="695"/>
      <c r="CU35" s="695"/>
      <c r="CV35" s="695"/>
      <c r="CW35" s="695"/>
      <c r="CX35" s="695"/>
      <c r="CY35" s="696"/>
      <c r="CZ35" s="664">
        <v>1.3</v>
      </c>
      <c r="DA35" s="693"/>
      <c r="DB35" s="693"/>
      <c r="DC35" s="697"/>
      <c r="DD35" s="668">
        <v>160032</v>
      </c>
      <c r="DE35" s="695"/>
      <c r="DF35" s="695"/>
      <c r="DG35" s="695"/>
      <c r="DH35" s="695"/>
      <c r="DI35" s="695"/>
      <c r="DJ35" s="695"/>
      <c r="DK35" s="696"/>
      <c r="DL35" s="668">
        <v>83647</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237</v>
      </c>
      <c r="AE36" s="663"/>
      <c r="AF36" s="663"/>
      <c r="AG36" s="663"/>
      <c r="AH36" s="663"/>
      <c r="AI36" s="663"/>
      <c r="AJ36" s="663"/>
      <c r="AK36" s="663"/>
      <c r="AL36" s="664" t="s">
        <v>237</v>
      </c>
      <c r="AM36" s="665"/>
      <c r="AN36" s="665"/>
      <c r="AO36" s="666"/>
      <c r="AQ36" s="736" t="s">
        <v>323</v>
      </c>
      <c r="AR36" s="737"/>
      <c r="AS36" s="737"/>
      <c r="AT36" s="737"/>
      <c r="AU36" s="737"/>
      <c r="AV36" s="737"/>
      <c r="AW36" s="737"/>
      <c r="AX36" s="737"/>
      <c r="AY36" s="738"/>
      <c r="AZ36" s="659">
        <v>1100000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144176</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2503858</v>
      </c>
      <c r="CS36" s="660"/>
      <c r="CT36" s="660"/>
      <c r="CU36" s="660"/>
      <c r="CV36" s="660"/>
      <c r="CW36" s="660"/>
      <c r="CX36" s="660"/>
      <c r="CY36" s="661"/>
      <c r="CZ36" s="664">
        <v>15.9</v>
      </c>
      <c r="DA36" s="693"/>
      <c r="DB36" s="693"/>
      <c r="DC36" s="697"/>
      <c r="DD36" s="668">
        <v>2334572</v>
      </c>
      <c r="DE36" s="660"/>
      <c r="DF36" s="660"/>
      <c r="DG36" s="660"/>
      <c r="DH36" s="660"/>
      <c r="DI36" s="660"/>
      <c r="DJ36" s="660"/>
      <c r="DK36" s="661"/>
      <c r="DL36" s="668">
        <v>1411053</v>
      </c>
      <c r="DM36" s="660"/>
      <c r="DN36" s="660"/>
      <c r="DO36" s="660"/>
      <c r="DP36" s="660"/>
      <c r="DQ36" s="660"/>
      <c r="DR36" s="660"/>
      <c r="DS36" s="660"/>
      <c r="DT36" s="660"/>
      <c r="DU36" s="660"/>
      <c r="DV36" s="661"/>
      <c r="DW36" s="664">
        <v>13.4</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519900</v>
      </c>
      <c r="S37" s="660"/>
      <c r="T37" s="660"/>
      <c r="U37" s="660"/>
      <c r="V37" s="660"/>
      <c r="W37" s="660"/>
      <c r="X37" s="660"/>
      <c r="Y37" s="661"/>
      <c r="Z37" s="662">
        <v>3.2</v>
      </c>
      <c r="AA37" s="662"/>
      <c r="AB37" s="662"/>
      <c r="AC37" s="662"/>
      <c r="AD37" s="663" t="s">
        <v>237</v>
      </c>
      <c r="AE37" s="663"/>
      <c r="AF37" s="663"/>
      <c r="AG37" s="663"/>
      <c r="AH37" s="663"/>
      <c r="AI37" s="663"/>
      <c r="AJ37" s="663"/>
      <c r="AK37" s="663"/>
      <c r="AL37" s="664" t="s">
        <v>123</v>
      </c>
      <c r="AM37" s="665"/>
      <c r="AN37" s="665"/>
      <c r="AO37" s="666"/>
      <c r="AQ37" s="736" t="s">
        <v>327</v>
      </c>
      <c r="AR37" s="737"/>
      <c r="AS37" s="737"/>
      <c r="AT37" s="737"/>
      <c r="AU37" s="737"/>
      <c r="AV37" s="737"/>
      <c r="AW37" s="737"/>
      <c r="AX37" s="737"/>
      <c r="AY37" s="738"/>
      <c r="AZ37" s="659">
        <v>66272</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4081</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548169</v>
      </c>
      <c r="CS37" s="695"/>
      <c r="CT37" s="695"/>
      <c r="CU37" s="695"/>
      <c r="CV37" s="695"/>
      <c r="CW37" s="695"/>
      <c r="CX37" s="695"/>
      <c r="CY37" s="696"/>
      <c r="CZ37" s="664">
        <v>3.5</v>
      </c>
      <c r="DA37" s="693"/>
      <c r="DB37" s="693"/>
      <c r="DC37" s="697"/>
      <c r="DD37" s="668">
        <v>548169</v>
      </c>
      <c r="DE37" s="695"/>
      <c r="DF37" s="695"/>
      <c r="DG37" s="695"/>
      <c r="DH37" s="695"/>
      <c r="DI37" s="695"/>
      <c r="DJ37" s="695"/>
      <c r="DK37" s="696"/>
      <c r="DL37" s="668">
        <v>534281</v>
      </c>
      <c r="DM37" s="695"/>
      <c r="DN37" s="695"/>
      <c r="DO37" s="695"/>
      <c r="DP37" s="695"/>
      <c r="DQ37" s="695"/>
      <c r="DR37" s="695"/>
      <c r="DS37" s="695"/>
      <c r="DT37" s="695"/>
      <c r="DU37" s="695"/>
      <c r="DV37" s="696"/>
      <c r="DW37" s="664">
        <v>5.0999999999999996</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16107914</v>
      </c>
      <c r="S38" s="740"/>
      <c r="T38" s="740"/>
      <c r="U38" s="740"/>
      <c r="V38" s="740"/>
      <c r="W38" s="740"/>
      <c r="X38" s="740"/>
      <c r="Y38" s="741"/>
      <c r="Z38" s="742">
        <v>100</v>
      </c>
      <c r="AA38" s="742"/>
      <c r="AB38" s="742"/>
      <c r="AC38" s="742"/>
      <c r="AD38" s="743">
        <v>10027208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134</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6756</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1135142</v>
      </c>
      <c r="CS38" s="660"/>
      <c r="CT38" s="660"/>
      <c r="CU38" s="660"/>
      <c r="CV38" s="660"/>
      <c r="CW38" s="660"/>
      <c r="CX38" s="660"/>
      <c r="CY38" s="661"/>
      <c r="CZ38" s="664">
        <v>7.2</v>
      </c>
      <c r="DA38" s="693"/>
      <c r="DB38" s="693"/>
      <c r="DC38" s="697"/>
      <c r="DD38" s="668">
        <v>938557</v>
      </c>
      <c r="DE38" s="660"/>
      <c r="DF38" s="660"/>
      <c r="DG38" s="660"/>
      <c r="DH38" s="660"/>
      <c r="DI38" s="660"/>
      <c r="DJ38" s="660"/>
      <c r="DK38" s="661"/>
      <c r="DL38" s="668">
        <v>898198</v>
      </c>
      <c r="DM38" s="660"/>
      <c r="DN38" s="660"/>
      <c r="DO38" s="660"/>
      <c r="DP38" s="660"/>
      <c r="DQ38" s="660"/>
      <c r="DR38" s="660"/>
      <c r="DS38" s="660"/>
      <c r="DT38" s="660"/>
      <c r="DU38" s="660"/>
      <c r="DV38" s="661"/>
      <c r="DW38" s="664">
        <v>8.5</v>
      </c>
      <c r="DX38" s="693"/>
      <c r="DY38" s="693"/>
      <c r="DZ38" s="693"/>
      <c r="EA38" s="693"/>
      <c r="EB38" s="693"/>
      <c r="EC38" s="694"/>
    </row>
    <row r="39" spans="2:133" ht="11.25" customHeight="1">
      <c r="AQ39" s="736" t="s">
        <v>334</v>
      </c>
      <c r="AR39" s="737"/>
      <c r="AS39" s="737"/>
      <c r="AT39" s="737"/>
      <c r="AU39" s="737"/>
      <c r="AV39" s="737"/>
      <c r="AW39" s="737"/>
      <c r="AX39" s="737"/>
      <c r="AY39" s="738"/>
      <c r="AZ39" s="659" t="s">
        <v>237</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237500</v>
      </c>
      <c r="CS39" s="695"/>
      <c r="CT39" s="695"/>
      <c r="CU39" s="695"/>
      <c r="CV39" s="695"/>
      <c r="CW39" s="695"/>
      <c r="CX39" s="695"/>
      <c r="CY39" s="696"/>
      <c r="CZ39" s="664">
        <v>1.5</v>
      </c>
      <c r="DA39" s="693"/>
      <c r="DB39" s="693"/>
      <c r="DC39" s="697"/>
      <c r="DD39" s="668">
        <v>141056</v>
      </c>
      <c r="DE39" s="695"/>
      <c r="DF39" s="695"/>
      <c r="DG39" s="695"/>
      <c r="DH39" s="695"/>
      <c r="DI39" s="695"/>
      <c r="DJ39" s="695"/>
      <c r="DK39" s="696"/>
      <c r="DL39" s="668" t="s">
        <v>237</v>
      </c>
      <c r="DM39" s="695"/>
      <c r="DN39" s="695"/>
      <c r="DO39" s="695"/>
      <c r="DP39" s="695"/>
      <c r="DQ39" s="695"/>
      <c r="DR39" s="695"/>
      <c r="DS39" s="695"/>
      <c r="DT39" s="695"/>
      <c r="DU39" s="695"/>
      <c r="DV39" s="696"/>
      <c r="DW39" s="664" t="s">
        <v>134</v>
      </c>
      <c r="DX39" s="693"/>
      <c r="DY39" s="693"/>
      <c r="DZ39" s="693"/>
      <c r="EA39" s="693"/>
      <c r="EB39" s="693"/>
      <c r="EC39" s="694"/>
    </row>
    <row r="40" spans="2:133" ht="11.25" customHeight="1">
      <c r="AQ40" s="736" t="s">
        <v>338</v>
      </c>
      <c r="AR40" s="737"/>
      <c r="AS40" s="737"/>
      <c r="AT40" s="737"/>
      <c r="AU40" s="737"/>
      <c r="AV40" s="737"/>
      <c r="AW40" s="737"/>
      <c r="AX40" s="737"/>
      <c r="AY40" s="738"/>
      <c r="AZ40" s="659">
        <v>205172</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72649</v>
      </c>
      <c r="CS40" s="660"/>
      <c r="CT40" s="660"/>
      <c r="CU40" s="660"/>
      <c r="CV40" s="660"/>
      <c r="CW40" s="660"/>
      <c r="CX40" s="660"/>
      <c r="CY40" s="661"/>
      <c r="CZ40" s="664">
        <v>0.5</v>
      </c>
      <c r="DA40" s="693"/>
      <c r="DB40" s="693"/>
      <c r="DC40" s="697"/>
      <c r="DD40" s="668" t="s">
        <v>123</v>
      </c>
      <c r="DE40" s="660"/>
      <c r="DF40" s="660"/>
      <c r="DG40" s="660"/>
      <c r="DH40" s="660"/>
      <c r="DI40" s="660"/>
      <c r="DJ40" s="660"/>
      <c r="DK40" s="661"/>
      <c r="DL40" s="668" t="s">
        <v>237</v>
      </c>
      <c r="DM40" s="660"/>
      <c r="DN40" s="660"/>
      <c r="DO40" s="660"/>
      <c r="DP40" s="660"/>
      <c r="DQ40" s="660"/>
      <c r="DR40" s="660"/>
      <c r="DS40" s="660"/>
      <c r="DT40" s="660"/>
      <c r="DU40" s="660"/>
      <c r="DV40" s="661"/>
      <c r="DW40" s="664" t="s">
        <v>134</v>
      </c>
      <c r="DX40" s="693"/>
      <c r="DY40" s="693"/>
      <c r="DZ40" s="693"/>
      <c r="EA40" s="693"/>
      <c r="EB40" s="693"/>
      <c r="EC40" s="694"/>
    </row>
    <row r="41" spans="2:133" ht="11.25" customHeight="1">
      <c r="AQ41" s="746" t="s">
        <v>341</v>
      </c>
      <c r="AR41" s="747"/>
      <c r="AS41" s="747"/>
      <c r="AT41" s="747"/>
      <c r="AU41" s="747"/>
      <c r="AV41" s="747"/>
      <c r="AW41" s="747"/>
      <c r="AX41" s="747"/>
      <c r="AY41" s="748"/>
      <c r="AZ41" s="739">
        <v>929970</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364</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237</v>
      </c>
      <c r="DA41" s="693"/>
      <c r="DB41" s="693"/>
      <c r="DC41" s="697"/>
      <c r="DD41" s="668" t="s">
        <v>237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1562897</v>
      </c>
      <c r="CS42" s="660"/>
      <c r="CT42" s="660"/>
      <c r="CU42" s="660"/>
      <c r="CV42" s="660"/>
      <c r="CW42" s="660"/>
      <c r="CX42" s="660"/>
      <c r="CY42" s="661"/>
      <c r="CZ42" s="664">
        <v>9.9</v>
      </c>
      <c r="DA42" s="665"/>
      <c r="DB42" s="665"/>
      <c r="DC42" s="760"/>
      <c r="DD42" s="668">
        <v>289879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28939</v>
      </c>
      <c r="CS43" s="695"/>
      <c r="CT43" s="695"/>
      <c r="CU43" s="695"/>
      <c r="CV43" s="695"/>
      <c r="CW43" s="695"/>
      <c r="CX43" s="695"/>
      <c r="CY43" s="696"/>
      <c r="CZ43" s="664">
        <v>0.2</v>
      </c>
      <c r="DA43" s="693"/>
      <c r="DB43" s="693"/>
      <c r="DC43" s="697"/>
      <c r="DD43" s="668">
        <v>28939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300</v>
      </c>
      <c r="CE44" s="772"/>
      <c r="CF44" s="656" t="s">
        <v>349</v>
      </c>
      <c r="CG44" s="657"/>
      <c r="CH44" s="657"/>
      <c r="CI44" s="657"/>
      <c r="CJ44" s="657"/>
      <c r="CK44" s="657"/>
      <c r="CL44" s="657"/>
      <c r="CM44" s="657"/>
      <c r="CN44" s="657"/>
      <c r="CO44" s="657"/>
      <c r="CP44" s="657"/>
      <c r="CQ44" s="658"/>
      <c r="CR44" s="659">
        <v>1553187</v>
      </c>
      <c r="CS44" s="660"/>
      <c r="CT44" s="660"/>
      <c r="CU44" s="660"/>
      <c r="CV44" s="660"/>
      <c r="CW44" s="660"/>
      <c r="CX44" s="660"/>
      <c r="CY44" s="661"/>
      <c r="CZ44" s="664">
        <v>9.8000000000000007</v>
      </c>
      <c r="DA44" s="665"/>
      <c r="DB44" s="665"/>
      <c r="DC44" s="760"/>
      <c r="DD44" s="668">
        <v>284450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877258</v>
      </c>
      <c r="CS45" s="695"/>
      <c r="CT45" s="695"/>
      <c r="CU45" s="695"/>
      <c r="CV45" s="695"/>
      <c r="CW45" s="695"/>
      <c r="CX45" s="695"/>
      <c r="CY45" s="696"/>
      <c r="CZ45" s="664">
        <v>5.6</v>
      </c>
      <c r="DA45" s="693"/>
      <c r="DB45" s="693"/>
      <c r="DC45" s="697"/>
      <c r="DD45" s="668">
        <v>48271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549969</v>
      </c>
      <c r="CS46" s="660"/>
      <c r="CT46" s="660"/>
      <c r="CU46" s="660"/>
      <c r="CV46" s="660"/>
      <c r="CW46" s="660"/>
      <c r="CX46" s="660"/>
      <c r="CY46" s="661"/>
      <c r="CZ46" s="664">
        <v>3.5</v>
      </c>
      <c r="DA46" s="665"/>
      <c r="DB46" s="665"/>
      <c r="DC46" s="760"/>
      <c r="DD46" s="668">
        <v>218274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9710</v>
      </c>
      <c r="CS47" s="695"/>
      <c r="CT47" s="695"/>
      <c r="CU47" s="695"/>
      <c r="CV47" s="695"/>
      <c r="CW47" s="695"/>
      <c r="CX47" s="695"/>
      <c r="CY47" s="696"/>
      <c r="CZ47" s="664">
        <v>0.1</v>
      </c>
      <c r="DA47" s="693"/>
      <c r="DB47" s="693"/>
      <c r="DC47" s="697"/>
      <c r="DD47" s="668">
        <v>5429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134</v>
      </c>
      <c r="CS48" s="660"/>
      <c r="CT48" s="660"/>
      <c r="CU48" s="660"/>
      <c r="CV48" s="660"/>
      <c r="CW48" s="660"/>
      <c r="CX48" s="660"/>
      <c r="CY48" s="661"/>
      <c r="CZ48" s="664" t="s">
        <v>134</v>
      </c>
      <c r="DA48" s="665"/>
      <c r="DB48" s="665"/>
      <c r="DC48" s="760"/>
      <c r="DD48" s="668" t="s">
        <v>134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15780615</v>
      </c>
      <c r="CS49" s="729"/>
      <c r="CT49" s="729"/>
      <c r="CU49" s="729"/>
      <c r="CV49" s="729"/>
      <c r="CW49" s="729"/>
      <c r="CX49" s="729"/>
      <c r="CY49" s="761"/>
      <c r="CZ49" s="744">
        <v>100</v>
      </c>
      <c r="DA49" s="762"/>
      <c r="DB49" s="762"/>
      <c r="DC49" s="763"/>
      <c r="DD49" s="764">
        <v>11519536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5M8xc4C/304EWQhQGMSz5/zCNuy3cA5UqABcs5CrWHxGuoprz7ZDPadPpJyoOh5ItNeMjQuA11igSu+sg4pzw==" saltValue="fbEoxnGloRToVhc3KNhu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32" sqref="B32:P3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15971</v>
      </c>
      <c r="R7" s="795"/>
      <c r="S7" s="795"/>
      <c r="T7" s="795"/>
      <c r="U7" s="795"/>
      <c r="V7" s="795">
        <v>15682</v>
      </c>
      <c r="W7" s="795"/>
      <c r="X7" s="795"/>
      <c r="Y7" s="795"/>
      <c r="Z7" s="795"/>
      <c r="AA7" s="795">
        <v>289</v>
      </c>
      <c r="AB7" s="795"/>
      <c r="AC7" s="795"/>
      <c r="AD7" s="795"/>
      <c r="AE7" s="796"/>
      <c r="AF7" s="797">
        <v>279</v>
      </c>
      <c r="AG7" s="798"/>
      <c r="AH7" s="798"/>
      <c r="AI7" s="798"/>
      <c r="AJ7" s="799"/>
      <c r="AK7" s="834">
        <v>73</v>
      </c>
      <c r="AL7" s="835"/>
      <c r="AM7" s="835"/>
      <c r="AN7" s="835"/>
      <c r="AO7" s="835"/>
      <c r="AP7" s="835">
        <v>24929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578</v>
      </c>
      <c r="BS7" s="838" t="s">
        <v>574</v>
      </c>
      <c r="BT7" s="839"/>
      <c r="BU7" s="839"/>
      <c r="BV7" s="839"/>
      <c r="BW7" s="839"/>
      <c r="BX7" s="839"/>
      <c r="BY7" s="839"/>
      <c r="BZ7" s="839"/>
      <c r="CA7" s="839"/>
      <c r="CB7" s="839"/>
      <c r="CC7" s="839"/>
      <c r="CD7" s="839"/>
      <c r="CE7" s="839"/>
      <c r="CF7" s="839"/>
      <c r="CG7" s="840"/>
      <c r="CH7" s="831">
        <v>16</v>
      </c>
      <c r="CI7" s="832"/>
      <c r="CJ7" s="832"/>
      <c r="CK7" s="832"/>
      <c r="CL7" s="833"/>
      <c r="CM7" s="831">
        <v>160</v>
      </c>
      <c r="CN7" s="832"/>
      <c r="CO7" s="832"/>
      <c r="CP7" s="832"/>
      <c r="CQ7" s="833"/>
      <c r="CR7" s="831">
        <v>10</v>
      </c>
      <c r="CS7" s="832"/>
      <c r="CT7" s="832"/>
      <c r="CU7" s="832"/>
      <c r="CV7" s="833"/>
      <c r="CW7" s="831" t="s">
        <v>573</v>
      </c>
      <c r="CX7" s="832"/>
      <c r="CY7" s="832"/>
      <c r="CZ7" s="832"/>
      <c r="DA7" s="833"/>
      <c r="DB7" s="831" t="s">
        <v>573</v>
      </c>
      <c r="DC7" s="832"/>
      <c r="DD7" s="832"/>
      <c r="DE7" s="832"/>
      <c r="DF7" s="833"/>
      <c r="DG7" s="831">
        <v>116</v>
      </c>
      <c r="DH7" s="832"/>
      <c r="DI7" s="832"/>
      <c r="DJ7" s="832"/>
      <c r="DK7" s="833"/>
      <c r="DL7" s="831" t="s">
        <v>573</v>
      </c>
      <c r="DM7" s="832"/>
      <c r="DN7" s="832"/>
      <c r="DO7" s="832"/>
      <c r="DP7" s="833"/>
      <c r="DQ7" s="831">
        <v>62</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17</v>
      </c>
      <c r="R8" s="819"/>
      <c r="S8" s="819"/>
      <c r="T8" s="819"/>
      <c r="U8" s="819"/>
      <c r="V8" s="819">
        <v>14</v>
      </c>
      <c r="W8" s="819"/>
      <c r="X8" s="819"/>
      <c r="Y8" s="819"/>
      <c r="Z8" s="819"/>
      <c r="AA8" s="819">
        <v>3</v>
      </c>
      <c r="AB8" s="819"/>
      <c r="AC8" s="819"/>
      <c r="AD8" s="819"/>
      <c r="AE8" s="820"/>
      <c r="AF8" s="821">
        <v>3</v>
      </c>
      <c r="AG8" s="822"/>
      <c r="AH8" s="822"/>
      <c r="AI8" s="822"/>
      <c r="AJ8" s="823"/>
      <c r="AK8" s="824">
        <v>8</v>
      </c>
      <c r="AL8" s="825"/>
      <c r="AM8" s="825"/>
      <c r="AN8" s="825"/>
      <c r="AO8" s="825"/>
      <c r="AP8" s="825" t="s">
        <v>565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575</v>
      </c>
      <c r="BT8" s="829"/>
      <c r="BU8" s="829"/>
      <c r="BV8" s="829"/>
      <c r="BW8" s="829"/>
      <c r="BX8" s="829"/>
      <c r="BY8" s="829"/>
      <c r="BZ8" s="829"/>
      <c r="CA8" s="829"/>
      <c r="CB8" s="829"/>
      <c r="CC8" s="829"/>
      <c r="CD8" s="829"/>
      <c r="CE8" s="829"/>
      <c r="CF8" s="829"/>
      <c r="CG8" s="830"/>
      <c r="CH8" s="841">
        <v>2</v>
      </c>
      <c r="CI8" s="842"/>
      <c r="CJ8" s="842"/>
      <c r="CK8" s="842"/>
      <c r="CL8" s="843"/>
      <c r="CM8" s="841">
        <v>19</v>
      </c>
      <c r="CN8" s="842"/>
      <c r="CO8" s="842"/>
      <c r="CP8" s="842"/>
      <c r="CQ8" s="843"/>
      <c r="CR8" s="841">
        <v>10</v>
      </c>
      <c r="CS8" s="842"/>
      <c r="CT8" s="842"/>
      <c r="CU8" s="842"/>
      <c r="CV8" s="843"/>
      <c r="CW8" s="841">
        <v>15</v>
      </c>
      <c r="CX8" s="842"/>
      <c r="CY8" s="842"/>
      <c r="CZ8" s="842"/>
      <c r="DA8" s="843"/>
      <c r="DB8" s="841" t="s">
        <v>579</v>
      </c>
      <c r="DC8" s="842"/>
      <c r="DD8" s="842"/>
      <c r="DE8" s="842"/>
      <c r="DF8" s="843"/>
      <c r="DG8" s="841" t="s">
        <v>580</v>
      </c>
      <c r="DH8" s="842"/>
      <c r="DI8" s="842"/>
      <c r="DJ8" s="842"/>
      <c r="DK8" s="843"/>
      <c r="DL8" s="841" t="s">
        <v>573</v>
      </c>
      <c r="DM8" s="842"/>
      <c r="DN8" s="842"/>
      <c r="DO8" s="842"/>
      <c r="DP8" s="843"/>
      <c r="DQ8" s="841" t="s">
        <v>573</v>
      </c>
      <c r="DR8" s="842"/>
      <c r="DS8" s="842"/>
      <c r="DT8" s="842"/>
      <c r="DU8" s="843"/>
      <c r="DV8" s="844"/>
      <c r="DW8" s="845"/>
      <c r="DX8" s="845"/>
      <c r="DY8" s="845"/>
      <c r="DZ8" s="846"/>
      <c r="EA8" s="234"/>
    </row>
    <row r="9" spans="1:131" s="235" customFormat="1" ht="26.25" customHeight="1">
      <c r="A9" s="241">
        <v>3</v>
      </c>
      <c r="B9" s="815" t="s">
        <v>379</v>
      </c>
      <c r="C9" s="816"/>
      <c r="D9" s="816"/>
      <c r="E9" s="816"/>
      <c r="F9" s="816"/>
      <c r="G9" s="816"/>
      <c r="H9" s="816"/>
      <c r="I9" s="816"/>
      <c r="J9" s="816"/>
      <c r="K9" s="816"/>
      <c r="L9" s="816"/>
      <c r="M9" s="816"/>
      <c r="N9" s="816"/>
      <c r="O9" s="816"/>
      <c r="P9" s="817"/>
      <c r="Q9" s="818">
        <v>17</v>
      </c>
      <c r="R9" s="819"/>
      <c r="S9" s="819"/>
      <c r="T9" s="819"/>
      <c r="U9" s="819"/>
      <c r="V9" s="819">
        <v>17</v>
      </c>
      <c r="W9" s="819"/>
      <c r="X9" s="819"/>
      <c r="Y9" s="819"/>
      <c r="Z9" s="819"/>
      <c r="AA9" s="819">
        <v>0</v>
      </c>
      <c r="AB9" s="819"/>
      <c r="AC9" s="819"/>
      <c r="AD9" s="819"/>
      <c r="AE9" s="820"/>
      <c r="AF9" s="821" t="s">
        <v>380</v>
      </c>
      <c r="AG9" s="822"/>
      <c r="AH9" s="822"/>
      <c r="AI9" s="822"/>
      <c r="AJ9" s="823"/>
      <c r="AK9" s="824">
        <v>8</v>
      </c>
      <c r="AL9" s="825"/>
      <c r="AM9" s="825"/>
      <c r="AN9" s="825"/>
      <c r="AO9" s="825"/>
      <c r="AP9" s="825">
        <v>62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576</v>
      </c>
      <c r="BT9" s="829"/>
      <c r="BU9" s="829"/>
      <c r="BV9" s="829"/>
      <c r="BW9" s="829"/>
      <c r="BX9" s="829"/>
      <c r="BY9" s="829"/>
      <c r="BZ9" s="829"/>
      <c r="CA9" s="829"/>
      <c r="CB9" s="829"/>
      <c r="CC9" s="829"/>
      <c r="CD9" s="829"/>
      <c r="CE9" s="829"/>
      <c r="CF9" s="829"/>
      <c r="CG9" s="830"/>
      <c r="CH9" s="841">
        <v>9</v>
      </c>
      <c r="CI9" s="842"/>
      <c r="CJ9" s="842"/>
      <c r="CK9" s="842"/>
      <c r="CL9" s="843"/>
      <c r="CM9" s="841">
        <v>71</v>
      </c>
      <c r="CN9" s="842"/>
      <c r="CO9" s="842"/>
      <c r="CP9" s="842"/>
      <c r="CQ9" s="843"/>
      <c r="CR9" s="841">
        <v>12</v>
      </c>
      <c r="CS9" s="842"/>
      <c r="CT9" s="842"/>
      <c r="CU9" s="842"/>
      <c r="CV9" s="843"/>
      <c r="CW9" s="841" t="s">
        <v>573</v>
      </c>
      <c r="CX9" s="842"/>
      <c r="CY9" s="842"/>
      <c r="CZ9" s="842"/>
      <c r="DA9" s="843"/>
      <c r="DB9" s="841" t="s">
        <v>573</v>
      </c>
      <c r="DC9" s="842"/>
      <c r="DD9" s="842"/>
      <c r="DE9" s="842"/>
      <c r="DF9" s="843"/>
      <c r="DG9" s="841" t="s">
        <v>573</v>
      </c>
      <c r="DH9" s="842"/>
      <c r="DI9" s="842"/>
      <c r="DJ9" s="842"/>
      <c r="DK9" s="843"/>
      <c r="DL9" s="841" t="s">
        <v>573</v>
      </c>
      <c r="DM9" s="842"/>
      <c r="DN9" s="842"/>
      <c r="DO9" s="842"/>
      <c r="DP9" s="843"/>
      <c r="DQ9" s="841" t="s">
        <v>573</v>
      </c>
      <c r="DR9" s="842"/>
      <c r="DS9" s="842"/>
      <c r="DT9" s="842"/>
      <c r="DU9" s="843"/>
      <c r="DV9" s="844"/>
      <c r="DW9" s="845"/>
      <c r="DX9" s="845"/>
      <c r="DY9" s="845"/>
      <c r="DZ9" s="846"/>
      <c r="EA9" s="234"/>
    </row>
    <row r="10" spans="1:131" s="235" customFormat="1" ht="26.25" customHeight="1">
      <c r="A10" s="241">
        <v>4</v>
      </c>
      <c r="B10" s="815" t="s">
        <v>381</v>
      </c>
      <c r="C10" s="816"/>
      <c r="D10" s="816"/>
      <c r="E10" s="816"/>
      <c r="F10" s="816"/>
      <c r="G10" s="816"/>
      <c r="H10" s="816"/>
      <c r="I10" s="816"/>
      <c r="J10" s="816"/>
      <c r="K10" s="816"/>
      <c r="L10" s="816"/>
      <c r="M10" s="816"/>
      <c r="N10" s="816"/>
      <c r="O10" s="816"/>
      <c r="P10" s="817"/>
      <c r="Q10" s="818">
        <v>122</v>
      </c>
      <c r="R10" s="819"/>
      <c r="S10" s="819"/>
      <c r="T10" s="819"/>
      <c r="U10" s="819"/>
      <c r="V10" s="819">
        <v>86</v>
      </c>
      <c r="W10" s="819"/>
      <c r="X10" s="819"/>
      <c r="Y10" s="819"/>
      <c r="Z10" s="819"/>
      <c r="AA10" s="819">
        <v>36</v>
      </c>
      <c r="AB10" s="819"/>
      <c r="AC10" s="819"/>
      <c r="AD10" s="819"/>
      <c r="AE10" s="820"/>
      <c r="AF10" s="821">
        <v>36</v>
      </c>
      <c r="AG10" s="822"/>
      <c r="AH10" s="822"/>
      <c r="AI10" s="822"/>
      <c r="AJ10" s="823"/>
      <c r="AK10" s="824" t="s">
        <v>565</v>
      </c>
      <c r="AL10" s="825"/>
      <c r="AM10" s="825"/>
      <c r="AN10" s="825"/>
      <c r="AO10" s="825"/>
      <c r="AP10" s="825" t="s">
        <v>565</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578</v>
      </c>
      <c r="BS10" s="828" t="s">
        <v>577</v>
      </c>
      <c r="BT10" s="829"/>
      <c r="BU10" s="829"/>
      <c r="BV10" s="829"/>
      <c r="BW10" s="829"/>
      <c r="BX10" s="829"/>
      <c r="BY10" s="829"/>
      <c r="BZ10" s="829"/>
      <c r="CA10" s="829"/>
      <c r="CB10" s="829"/>
      <c r="CC10" s="829"/>
      <c r="CD10" s="829"/>
      <c r="CE10" s="829"/>
      <c r="CF10" s="829"/>
      <c r="CG10" s="830"/>
      <c r="CH10" s="841">
        <v>17</v>
      </c>
      <c r="CI10" s="842"/>
      <c r="CJ10" s="842"/>
      <c r="CK10" s="842"/>
      <c r="CL10" s="843"/>
      <c r="CM10" s="841">
        <v>1978</v>
      </c>
      <c r="CN10" s="842"/>
      <c r="CO10" s="842"/>
      <c r="CP10" s="842"/>
      <c r="CQ10" s="843"/>
      <c r="CR10" s="841">
        <v>6</v>
      </c>
      <c r="CS10" s="842"/>
      <c r="CT10" s="842"/>
      <c r="CU10" s="842"/>
      <c r="CV10" s="843"/>
      <c r="CW10" s="841">
        <v>15</v>
      </c>
      <c r="CX10" s="842"/>
      <c r="CY10" s="842"/>
      <c r="CZ10" s="842"/>
      <c r="DA10" s="843"/>
      <c r="DB10" s="841" t="s">
        <v>573</v>
      </c>
      <c r="DC10" s="842"/>
      <c r="DD10" s="842"/>
      <c r="DE10" s="842"/>
      <c r="DF10" s="843"/>
      <c r="DG10" s="841" t="s">
        <v>573</v>
      </c>
      <c r="DH10" s="842"/>
      <c r="DI10" s="842"/>
      <c r="DJ10" s="842"/>
      <c r="DK10" s="843"/>
      <c r="DL10" s="841">
        <v>77</v>
      </c>
      <c r="DM10" s="842"/>
      <c r="DN10" s="842"/>
      <c r="DO10" s="842"/>
      <c r="DP10" s="843"/>
      <c r="DQ10" s="841">
        <v>8</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16108</v>
      </c>
      <c r="R23" s="854"/>
      <c r="S23" s="854"/>
      <c r="T23" s="854"/>
      <c r="U23" s="854"/>
      <c r="V23" s="854">
        <v>15781</v>
      </c>
      <c r="W23" s="854"/>
      <c r="X23" s="854"/>
      <c r="Y23" s="854"/>
      <c r="Z23" s="854"/>
      <c r="AA23" s="854">
        <v>327</v>
      </c>
      <c r="AB23" s="854"/>
      <c r="AC23" s="854"/>
      <c r="AD23" s="854"/>
      <c r="AE23" s="855"/>
      <c r="AF23" s="856">
        <v>317</v>
      </c>
      <c r="AG23" s="854"/>
      <c r="AH23" s="854"/>
      <c r="AI23" s="854"/>
      <c r="AJ23" s="857"/>
      <c r="AK23" s="858"/>
      <c r="AL23" s="859"/>
      <c r="AM23" s="859"/>
      <c r="AN23" s="859"/>
      <c r="AO23" s="859"/>
      <c r="AP23" s="854">
        <v>24991</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4001</v>
      </c>
      <c r="R28" s="883"/>
      <c r="S28" s="883"/>
      <c r="T28" s="883"/>
      <c r="U28" s="883"/>
      <c r="V28" s="883">
        <v>3825</v>
      </c>
      <c r="W28" s="883"/>
      <c r="X28" s="883"/>
      <c r="Y28" s="883"/>
      <c r="Z28" s="883"/>
      <c r="AA28" s="883">
        <v>176</v>
      </c>
      <c r="AB28" s="883"/>
      <c r="AC28" s="883"/>
      <c r="AD28" s="883"/>
      <c r="AE28" s="884"/>
      <c r="AF28" s="885">
        <v>176</v>
      </c>
      <c r="AG28" s="883"/>
      <c r="AH28" s="883"/>
      <c r="AI28" s="883"/>
      <c r="AJ28" s="886"/>
      <c r="AK28" s="887">
        <v>194</v>
      </c>
      <c r="AL28" s="878"/>
      <c r="AM28" s="878"/>
      <c r="AN28" s="878"/>
      <c r="AO28" s="878"/>
      <c r="AP28" s="878" t="s">
        <v>566</v>
      </c>
      <c r="AQ28" s="878"/>
      <c r="AR28" s="878"/>
      <c r="AS28" s="878"/>
      <c r="AT28" s="878"/>
      <c r="AU28" s="878" t="s">
        <v>566</v>
      </c>
      <c r="AV28" s="878"/>
      <c r="AW28" s="878"/>
      <c r="AX28" s="878"/>
      <c r="AY28" s="878"/>
      <c r="AZ28" s="879" t="s">
        <v>566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385</v>
      </c>
      <c r="R29" s="819"/>
      <c r="S29" s="819"/>
      <c r="T29" s="819"/>
      <c r="U29" s="819"/>
      <c r="V29" s="819">
        <v>385</v>
      </c>
      <c r="W29" s="819"/>
      <c r="X29" s="819"/>
      <c r="Y29" s="819"/>
      <c r="Z29" s="819"/>
      <c r="AA29" s="819">
        <v>0</v>
      </c>
      <c r="AB29" s="819"/>
      <c r="AC29" s="819"/>
      <c r="AD29" s="819"/>
      <c r="AE29" s="820"/>
      <c r="AF29" s="821">
        <v>0</v>
      </c>
      <c r="AG29" s="822"/>
      <c r="AH29" s="822"/>
      <c r="AI29" s="822"/>
      <c r="AJ29" s="823"/>
      <c r="AK29" s="890">
        <v>123</v>
      </c>
      <c r="AL29" s="891"/>
      <c r="AM29" s="891"/>
      <c r="AN29" s="891"/>
      <c r="AO29" s="891"/>
      <c r="AP29" s="891" t="s">
        <v>566</v>
      </c>
      <c r="AQ29" s="891"/>
      <c r="AR29" s="891"/>
      <c r="AS29" s="891"/>
      <c r="AT29" s="891"/>
      <c r="AU29" s="891" t="s">
        <v>566</v>
      </c>
      <c r="AV29" s="891"/>
      <c r="AW29" s="891"/>
      <c r="AX29" s="891"/>
      <c r="AY29" s="891"/>
      <c r="AZ29" s="892" t="s">
        <v>566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3059</v>
      </c>
      <c r="R30" s="819"/>
      <c r="S30" s="819"/>
      <c r="T30" s="819"/>
      <c r="U30" s="819"/>
      <c r="V30" s="819">
        <v>2981</v>
      </c>
      <c r="W30" s="819"/>
      <c r="X30" s="819"/>
      <c r="Y30" s="819"/>
      <c r="Z30" s="819"/>
      <c r="AA30" s="819">
        <v>78</v>
      </c>
      <c r="AB30" s="819"/>
      <c r="AC30" s="819"/>
      <c r="AD30" s="819"/>
      <c r="AE30" s="820"/>
      <c r="AF30" s="821">
        <v>78</v>
      </c>
      <c r="AG30" s="822"/>
      <c r="AH30" s="822"/>
      <c r="AI30" s="822"/>
      <c r="AJ30" s="823"/>
      <c r="AK30" s="890">
        <v>418</v>
      </c>
      <c r="AL30" s="891"/>
      <c r="AM30" s="891"/>
      <c r="AN30" s="891"/>
      <c r="AO30" s="891"/>
      <c r="AP30" s="891" t="s">
        <v>566</v>
      </c>
      <c r="AQ30" s="891"/>
      <c r="AR30" s="891"/>
      <c r="AS30" s="891"/>
      <c r="AT30" s="891"/>
      <c r="AU30" s="891" t="s">
        <v>566</v>
      </c>
      <c r="AV30" s="891"/>
      <c r="AW30" s="891"/>
      <c r="AX30" s="891"/>
      <c r="AY30" s="891"/>
      <c r="AZ30" s="892" t="s">
        <v>566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682</v>
      </c>
      <c r="R31" s="819"/>
      <c r="S31" s="819"/>
      <c r="T31" s="819"/>
      <c r="U31" s="819"/>
      <c r="V31" s="819">
        <v>574</v>
      </c>
      <c r="W31" s="819"/>
      <c r="X31" s="819"/>
      <c r="Y31" s="819"/>
      <c r="Z31" s="819"/>
      <c r="AA31" s="819">
        <v>108</v>
      </c>
      <c r="AB31" s="819"/>
      <c r="AC31" s="819"/>
      <c r="AD31" s="819"/>
      <c r="AE31" s="820"/>
      <c r="AF31" s="821">
        <v>960</v>
      </c>
      <c r="AG31" s="822"/>
      <c r="AH31" s="822"/>
      <c r="AI31" s="822"/>
      <c r="AJ31" s="823"/>
      <c r="AK31" s="890">
        <v>1</v>
      </c>
      <c r="AL31" s="891"/>
      <c r="AM31" s="891"/>
      <c r="AN31" s="891"/>
      <c r="AO31" s="891"/>
      <c r="AP31" s="891">
        <v>3050</v>
      </c>
      <c r="AQ31" s="891"/>
      <c r="AR31" s="891"/>
      <c r="AS31" s="891"/>
      <c r="AT31" s="891"/>
      <c r="AU31" s="891">
        <v>6</v>
      </c>
      <c r="AV31" s="891"/>
      <c r="AW31" s="891"/>
      <c r="AX31" s="891"/>
      <c r="AY31" s="891"/>
      <c r="AZ31" s="892" t="s">
        <v>566</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1956</v>
      </c>
      <c r="R32" s="819"/>
      <c r="S32" s="819"/>
      <c r="T32" s="819"/>
      <c r="U32" s="819"/>
      <c r="V32" s="819">
        <v>1673</v>
      </c>
      <c r="W32" s="819"/>
      <c r="X32" s="819"/>
      <c r="Y32" s="819"/>
      <c r="Z32" s="819"/>
      <c r="AA32" s="819">
        <v>283</v>
      </c>
      <c r="AB32" s="819"/>
      <c r="AC32" s="819"/>
      <c r="AD32" s="819"/>
      <c r="AE32" s="820"/>
      <c r="AF32" s="821">
        <v>209</v>
      </c>
      <c r="AG32" s="822"/>
      <c r="AH32" s="822"/>
      <c r="AI32" s="822"/>
      <c r="AJ32" s="823"/>
      <c r="AK32" s="890">
        <v>1100</v>
      </c>
      <c r="AL32" s="891"/>
      <c r="AM32" s="891"/>
      <c r="AN32" s="891"/>
      <c r="AO32" s="891"/>
      <c r="AP32" s="891">
        <v>13596</v>
      </c>
      <c r="AQ32" s="891"/>
      <c r="AR32" s="891"/>
      <c r="AS32" s="891"/>
      <c r="AT32" s="891"/>
      <c r="AU32" s="891">
        <v>9068</v>
      </c>
      <c r="AV32" s="891"/>
      <c r="AW32" s="891"/>
      <c r="AX32" s="891"/>
      <c r="AY32" s="891"/>
      <c r="AZ32" s="892" t="s">
        <v>566</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1422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380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388</v>
      </c>
      <c r="W66" s="778"/>
      <c r="X66" s="778"/>
      <c r="Y66" s="778"/>
      <c r="Z66" s="779"/>
      <c r="AA66" s="777" t="s">
        <v>389</v>
      </c>
      <c r="AB66" s="778"/>
      <c r="AC66" s="778"/>
      <c r="AD66" s="778"/>
      <c r="AE66" s="779"/>
      <c r="AF66" s="912" t="s">
        <v>390</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567</v>
      </c>
      <c r="C68" s="930"/>
      <c r="D68" s="930"/>
      <c r="E68" s="930"/>
      <c r="F68" s="930"/>
      <c r="G68" s="930"/>
      <c r="H68" s="930"/>
      <c r="I68" s="930"/>
      <c r="J68" s="930"/>
      <c r="K68" s="930"/>
      <c r="L68" s="930"/>
      <c r="M68" s="930"/>
      <c r="N68" s="930"/>
      <c r="O68" s="930"/>
      <c r="P68" s="931"/>
      <c r="Q68" s="932">
        <v>1940</v>
      </c>
      <c r="R68" s="926"/>
      <c r="S68" s="926"/>
      <c r="T68" s="926"/>
      <c r="U68" s="926"/>
      <c r="V68" s="926">
        <v>1910</v>
      </c>
      <c r="W68" s="926"/>
      <c r="X68" s="926"/>
      <c r="Y68" s="926"/>
      <c r="Z68" s="926"/>
      <c r="AA68" s="926">
        <v>30</v>
      </c>
      <c r="AB68" s="926"/>
      <c r="AC68" s="926"/>
      <c r="AD68" s="926"/>
      <c r="AE68" s="926"/>
      <c r="AF68" s="926">
        <v>30</v>
      </c>
      <c r="AG68" s="926"/>
      <c r="AH68" s="926"/>
      <c r="AI68" s="926"/>
      <c r="AJ68" s="926"/>
      <c r="AK68" s="926">
        <v>2</v>
      </c>
      <c r="AL68" s="926"/>
      <c r="AM68" s="926"/>
      <c r="AN68" s="926"/>
      <c r="AO68" s="926"/>
      <c r="AP68" s="926">
        <v>953</v>
      </c>
      <c r="AQ68" s="926"/>
      <c r="AR68" s="926"/>
      <c r="AS68" s="926"/>
      <c r="AT68" s="926"/>
      <c r="AU68" s="926">
        <v>368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568</v>
      </c>
      <c r="C69" s="934"/>
      <c r="D69" s="934"/>
      <c r="E69" s="934"/>
      <c r="F69" s="934"/>
      <c r="G69" s="934"/>
      <c r="H69" s="934"/>
      <c r="I69" s="934"/>
      <c r="J69" s="934"/>
      <c r="K69" s="934"/>
      <c r="L69" s="934"/>
      <c r="M69" s="934"/>
      <c r="N69" s="934"/>
      <c r="O69" s="934"/>
      <c r="P69" s="935"/>
      <c r="Q69" s="936">
        <v>4174</v>
      </c>
      <c r="R69" s="891"/>
      <c r="S69" s="891"/>
      <c r="T69" s="891"/>
      <c r="U69" s="891"/>
      <c r="V69" s="891">
        <v>3624</v>
      </c>
      <c r="W69" s="891"/>
      <c r="X69" s="891"/>
      <c r="Y69" s="891"/>
      <c r="Z69" s="891"/>
      <c r="AA69" s="891">
        <v>550</v>
      </c>
      <c r="AB69" s="891"/>
      <c r="AC69" s="891"/>
      <c r="AD69" s="891"/>
      <c r="AE69" s="891"/>
      <c r="AF69" s="891">
        <v>550</v>
      </c>
      <c r="AG69" s="891"/>
      <c r="AH69" s="891"/>
      <c r="AI69" s="891"/>
      <c r="AJ69" s="891"/>
      <c r="AK69" s="891" t="s">
        <v>573</v>
      </c>
      <c r="AL69" s="891"/>
      <c r="AM69" s="891"/>
      <c r="AN69" s="891"/>
      <c r="AO69" s="891"/>
      <c r="AP69" s="891" t="s">
        <v>573</v>
      </c>
      <c r="AQ69" s="891"/>
      <c r="AR69" s="891"/>
      <c r="AS69" s="891"/>
      <c r="AT69" s="891"/>
      <c r="AU69" s="891" t="s">
        <v>573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569</v>
      </c>
      <c r="C70" s="934"/>
      <c r="D70" s="934"/>
      <c r="E70" s="934"/>
      <c r="F70" s="934"/>
      <c r="G70" s="934"/>
      <c r="H70" s="934"/>
      <c r="I70" s="934"/>
      <c r="J70" s="934"/>
      <c r="K70" s="934"/>
      <c r="L70" s="934"/>
      <c r="M70" s="934"/>
      <c r="N70" s="934"/>
      <c r="O70" s="934"/>
      <c r="P70" s="935"/>
      <c r="Q70" s="936">
        <v>175</v>
      </c>
      <c r="R70" s="891"/>
      <c r="S70" s="891"/>
      <c r="T70" s="891"/>
      <c r="U70" s="891"/>
      <c r="V70" s="891">
        <v>172</v>
      </c>
      <c r="W70" s="891"/>
      <c r="X70" s="891"/>
      <c r="Y70" s="891"/>
      <c r="Z70" s="891"/>
      <c r="AA70" s="891">
        <v>3</v>
      </c>
      <c r="AB70" s="891"/>
      <c r="AC70" s="891"/>
      <c r="AD70" s="891"/>
      <c r="AE70" s="891"/>
      <c r="AF70" s="891">
        <v>3</v>
      </c>
      <c r="AG70" s="891"/>
      <c r="AH70" s="891"/>
      <c r="AI70" s="891"/>
      <c r="AJ70" s="891"/>
      <c r="AK70" s="891" t="s">
        <v>573</v>
      </c>
      <c r="AL70" s="891"/>
      <c r="AM70" s="891"/>
      <c r="AN70" s="891"/>
      <c r="AO70" s="891"/>
      <c r="AP70" s="891" t="s">
        <v>573</v>
      </c>
      <c r="AQ70" s="891"/>
      <c r="AR70" s="891"/>
      <c r="AS70" s="891"/>
      <c r="AT70" s="891"/>
      <c r="AU70" s="891" t="s">
        <v>573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570</v>
      </c>
      <c r="C71" s="934"/>
      <c r="D71" s="934"/>
      <c r="E71" s="934"/>
      <c r="F71" s="934"/>
      <c r="G71" s="934"/>
      <c r="H71" s="934"/>
      <c r="I71" s="934"/>
      <c r="J71" s="934"/>
      <c r="K71" s="934"/>
      <c r="L71" s="934"/>
      <c r="M71" s="934"/>
      <c r="N71" s="934"/>
      <c r="O71" s="934"/>
      <c r="P71" s="935"/>
      <c r="Q71" s="936">
        <v>477</v>
      </c>
      <c r="R71" s="891"/>
      <c r="S71" s="891"/>
      <c r="T71" s="891"/>
      <c r="U71" s="891"/>
      <c r="V71" s="891">
        <v>466</v>
      </c>
      <c r="W71" s="891"/>
      <c r="X71" s="891"/>
      <c r="Y71" s="891"/>
      <c r="Z71" s="891"/>
      <c r="AA71" s="891">
        <v>11</v>
      </c>
      <c r="AB71" s="891"/>
      <c r="AC71" s="891"/>
      <c r="AD71" s="891"/>
      <c r="AE71" s="891"/>
      <c r="AF71" s="891">
        <v>11</v>
      </c>
      <c r="AG71" s="891"/>
      <c r="AH71" s="891"/>
      <c r="AI71" s="891"/>
      <c r="AJ71" s="891"/>
      <c r="AK71" s="891" t="s">
        <v>573</v>
      </c>
      <c r="AL71" s="891"/>
      <c r="AM71" s="891"/>
      <c r="AN71" s="891"/>
      <c r="AO71" s="891"/>
      <c r="AP71" s="891" t="s">
        <v>573</v>
      </c>
      <c r="AQ71" s="891"/>
      <c r="AR71" s="891"/>
      <c r="AS71" s="891"/>
      <c r="AT71" s="891"/>
      <c r="AU71" s="891" t="s">
        <v>573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571</v>
      </c>
      <c r="C72" s="934"/>
      <c r="D72" s="934"/>
      <c r="E72" s="934"/>
      <c r="F72" s="934"/>
      <c r="G72" s="934"/>
      <c r="H72" s="934"/>
      <c r="I72" s="934"/>
      <c r="J72" s="934"/>
      <c r="K72" s="934"/>
      <c r="L72" s="934"/>
      <c r="M72" s="934"/>
      <c r="N72" s="934"/>
      <c r="O72" s="934"/>
      <c r="P72" s="935"/>
      <c r="Q72" s="936">
        <v>155051</v>
      </c>
      <c r="R72" s="891"/>
      <c r="S72" s="891"/>
      <c r="T72" s="891"/>
      <c r="U72" s="891"/>
      <c r="V72" s="891">
        <v>151918</v>
      </c>
      <c r="W72" s="891"/>
      <c r="X72" s="891"/>
      <c r="Y72" s="891"/>
      <c r="Z72" s="891"/>
      <c r="AA72" s="891">
        <v>3133</v>
      </c>
      <c r="AB72" s="891"/>
      <c r="AC72" s="891"/>
      <c r="AD72" s="891"/>
      <c r="AE72" s="891"/>
      <c r="AF72" s="891">
        <v>3133</v>
      </c>
      <c r="AG72" s="891"/>
      <c r="AH72" s="891"/>
      <c r="AI72" s="891"/>
      <c r="AJ72" s="891"/>
      <c r="AK72" s="891">
        <v>302</v>
      </c>
      <c r="AL72" s="891"/>
      <c r="AM72" s="891"/>
      <c r="AN72" s="891"/>
      <c r="AO72" s="891"/>
      <c r="AP72" s="891" t="s">
        <v>573</v>
      </c>
      <c r="AQ72" s="891"/>
      <c r="AR72" s="891"/>
      <c r="AS72" s="891"/>
      <c r="AT72" s="891"/>
      <c r="AU72" s="891" t="s">
        <v>573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572</v>
      </c>
      <c r="C73" s="934"/>
      <c r="D73" s="934"/>
      <c r="E73" s="934"/>
      <c r="F73" s="934"/>
      <c r="G73" s="934"/>
      <c r="H73" s="934"/>
      <c r="I73" s="934"/>
      <c r="J73" s="934"/>
      <c r="K73" s="934"/>
      <c r="L73" s="934"/>
      <c r="M73" s="934"/>
      <c r="N73" s="934"/>
      <c r="O73" s="934"/>
      <c r="P73" s="935"/>
      <c r="Q73" s="936">
        <v>6</v>
      </c>
      <c r="R73" s="891"/>
      <c r="S73" s="891"/>
      <c r="T73" s="891"/>
      <c r="U73" s="891"/>
      <c r="V73" s="891">
        <v>2</v>
      </c>
      <c r="W73" s="891"/>
      <c r="X73" s="891"/>
      <c r="Y73" s="891"/>
      <c r="Z73" s="891"/>
      <c r="AA73" s="891">
        <v>4</v>
      </c>
      <c r="AB73" s="891"/>
      <c r="AC73" s="891"/>
      <c r="AD73" s="891"/>
      <c r="AE73" s="891"/>
      <c r="AF73" s="891">
        <v>4</v>
      </c>
      <c r="AG73" s="891"/>
      <c r="AH73" s="891"/>
      <c r="AI73" s="891"/>
      <c r="AJ73" s="891"/>
      <c r="AK73" s="891" t="s">
        <v>573</v>
      </c>
      <c r="AL73" s="891"/>
      <c r="AM73" s="891"/>
      <c r="AN73" s="891"/>
      <c r="AO73" s="891"/>
      <c r="AP73" s="891" t="s">
        <v>573</v>
      </c>
      <c r="AQ73" s="891"/>
      <c r="AR73" s="891"/>
      <c r="AS73" s="891"/>
      <c r="AT73" s="891"/>
      <c r="AU73" s="891" t="s">
        <v>573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299</v>
      </c>
      <c r="AG109" s="955"/>
      <c r="AH109" s="955"/>
      <c r="AI109" s="955"/>
      <c r="AJ109" s="956"/>
      <c r="AK109" s="954" t="s">
        <v>298</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299</v>
      </c>
      <c r="BW109" s="955"/>
      <c r="BX109" s="955"/>
      <c r="BY109" s="955"/>
      <c r="BZ109" s="956"/>
      <c r="CA109" s="954" t="s">
        <v>298</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299</v>
      </c>
      <c r="DM109" s="955"/>
      <c r="DN109" s="955"/>
      <c r="DO109" s="955"/>
      <c r="DP109" s="956"/>
      <c r="DQ109" s="954" t="s">
        <v>298</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2539091</v>
      </c>
      <c r="AB110" s="962"/>
      <c r="AC110" s="962"/>
      <c r="AD110" s="962"/>
      <c r="AE110" s="963"/>
      <c r="AF110" s="964">
        <v>2730013</v>
      </c>
      <c r="AG110" s="962"/>
      <c r="AH110" s="962"/>
      <c r="AI110" s="962"/>
      <c r="AJ110" s="963"/>
      <c r="AK110" s="964">
        <v>2753664</v>
      </c>
      <c r="AL110" s="962"/>
      <c r="AM110" s="962"/>
      <c r="AN110" s="962"/>
      <c r="AO110" s="963"/>
      <c r="AP110" s="965">
        <v>35.9</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27596973</v>
      </c>
      <c r="BR110" s="997"/>
      <c r="BS110" s="997"/>
      <c r="BT110" s="997"/>
      <c r="BU110" s="997"/>
      <c r="BV110" s="997">
        <v>26310201</v>
      </c>
      <c r="BW110" s="997"/>
      <c r="BX110" s="997"/>
      <c r="BY110" s="997"/>
      <c r="BZ110" s="997"/>
      <c r="CA110" s="997">
        <v>24991277</v>
      </c>
      <c r="CB110" s="997"/>
      <c r="CC110" s="997"/>
      <c r="CD110" s="997"/>
      <c r="CE110" s="997"/>
      <c r="CF110" s="1011">
        <v>325.89999999999998</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380</v>
      </c>
      <c r="DM110" s="997"/>
      <c r="DN110" s="997"/>
      <c r="DO110" s="997"/>
      <c r="DP110" s="997"/>
      <c r="DQ110" s="997" t="s">
        <v>123</v>
      </c>
      <c r="DR110" s="997"/>
      <c r="DS110" s="997"/>
      <c r="DT110" s="997"/>
      <c r="DU110" s="997"/>
      <c r="DV110" s="998" t="s">
        <v>426</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380</v>
      </c>
      <c r="AG111" s="1004"/>
      <c r="AH111" s="1004"/>
      <c r="AI111" s="1004"/>
      <c r="AJ111" s="1005"/>
      <c r="AK111" s="1006" t="s">
        <v>123</v>
      </c>
      <c r="AL111" s="1004"/>
      <c r="AM111" s="1004"/>
      <c r="AN111" s="1004"/>
      <c r="AO111" s="1005"/>
      <c r="AP111" s="1007" t="s">
        <v>123</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426</v>
      </c>
      <c r="BR111" s="990"/>
      <c r="BS111" s="990"/>
      <c r="BT111" s="990"/>
      <c r="BU111" s="990"/>
      <c r="BV111" s="990">
        <v>41401</v>
      </c>
      <c r="BW111" s="990"/>
      <c r="BX111" s="990"/>
      <c r="BY111" s="990"/>
      <c r="BZ111" s="990"/>
      <c r="CA111" s="990">
        <v>41505</v>
      </c>
      <c r="CB111" s="990"/>
      <c r="CC111" s="990"/>
      <c r="CD111" s="990"/>
      <c r="CE111" s="990"/>
      <c r="CF111" s="984">
        <v>0.5</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426</v>
      </c>
      <c r="DH111" s="990"/>
      <c r="DI111" s="990"/>
      <c r="DJ111" s="990"/>
      <c r="DK111" s="990"/>
      <c r="DL111" s="990" t="s">
        <v>123</v>
      </c>
      <c r="DM111" s="990"/>
      <c r="DN111" s="990"/>
      <c r="DO111" s="990"/>
      <c r="DP111" s="990"/>
      <c r="DQ111" s="990" t="s">
        <v>123</v>
      </c>
      <c r="DR111" s="990"/>
      <c r="DS111" s="990"/>
      <c r="DT111" s="990"/>
      <c r="DU111" s="990"/>
      <c r="DV111" s="991" t="s">
        <v>380</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433</v>
      </c>
      <c r="AG112" s="1029"/>
      <c r="AH112" s="1029"/>
      <c r="AI112" s="1029"/>
      <c r="AJ112" s="1030"/>
      <c r="AK112" s="1031" t="s">
        <v>434</v>
      </c>
      <c r="AL112" s="1029"/>
      <c r="AM112" s="1029"/>
      <c r="AN112" s="1029"/>
      <c r="AO112" s="1030"/>
      <c r="AP112" s="1032" t="s">
        <v>433</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10944352</v>
      </c>
      <c r="BR112" s="990"/>
      <c r="BS112" s="990"/>
      <c r="BT112" s="990"/>
      <c r="BU112" s="990"/>
      <c r="BV112" s="990">
        <v>9908835</v>
      </c>
      <c r="BW112" s="990"/>
      <c r="BX112" s="990"/>
      <c r="BY112" s="990"/>
      <c r="BZ112" s="990"/>
      <c r="CA112" s="990">
        <v>9074373</v>
      </c>
      <c r="CB112" s="990"/>
      <c r="CC112" s="990"/>
      <c r="CD112" s="990"/>
      <c r="CE112" s="990"/>
      <c r="CF112" s="984">
        <v>118.3</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380</v>
      </c>
      <c r="DM112" s="990"/>
      <c r="DN112" s="990"/>
      <c r="DO112" s="990"/>
      <c r="DP112" s="990"/>
      <c r="DQ112" s="990" t="s">
        <v>380</v>
      </c>
      <c r="DR112" s="990"/>
      <c r="DS112" s="990"/>
      <c r="DT112" s="990"/>
      <c r="DU112" s="990"/>
      <c r="DV112" s="991" t="s">
        <v>426</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965565</v>
      </c>
      <c r="AB113" s="1004"/>
      <c r="AC113" s="1004"/>
      <c r="AD113" s="1004"/>
      <c r="AE113" s="1005"/>
      <c r="AF113" s="1006">
        <v>975805</v>
      </c>
      <c r="AG113" s="1004"/>
      <c r="AH113" s="1004"/>
      <c r="AI113" s="1004"/>
      <c r="AJ113" s="1005"/>
      <c r="AK113" s="1006">
        <v>999741</v>
      </c>
      <c r="AL113" s="1004"/>
      <c r="AM113" s="1004"/>
      <c r="AN113" s="1004"/>
      <c r="AO113" s="1005"/>
      <c r="AP113" s="1007">
        <v>13</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866374</v>
      </c>
      <c r="BR113" s="990"/>
      <c r="BS113" s="990"/>
      <c r="BT113" s="990"/>
      <c r="BU113" s="990"/>
      <c r="BV113" s="990">
        <v>574450</v>
      </c>
      <c r="BW113" s="990"/>
      <c r="BX113" s="990"/>
      <c r="BY113" s="990"/>
      <c r="BZ113" s="990"/>
      <c r="CA113" s="990">
        <v>368435</v>
      </c>
      <c r="CB113" s="990"/>
      <c r="CC113" s="990"/>
      <c r="CD113" s="990"/>
      <c r="CE113" s="990"/>
      <c r="CF113" s="984">
        <v>4.8</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426</v>
      </c>
      <c r="DM113" s="1029"/>
      <c r="DN113" s="1029"/>
      <c r="DO113" s="1029"/>
      <c r="DP113" s="1030"/>
      <c r="DQ113" s="1031" t="s">
        <v>440</v>
      </c>
      <c r="DR113" s="1029"/>
      <c r="DS113" s="1029"/>
      <c r="DT113" s="1029"/>
      <c r="DU113" s="1030"/>
      <c r="DV113" s="1032" t="s">
        <v>440</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300871</v>
      </c>
      <c r="AB114" s="1029"/>
      <c r="AC114" s="1029"/>
      <c r="AD114" s="1029"/>
      <c r="AE114" s="1030"/>
      <c r="AF114" s="1031">
        <v>298636</v>
      </c>
      <c r="AG114" s="1029"/>
      <c r="AH114" s="1029"/>
      <c r="AI114" s="1029"/>
      <c r="AJ114" s="1030"/>
      <c r="AK114" s="1031">
        <v>210957</v>
      </c>
      <c r="AL114" s="1029"/>
      <c r="AM114" s="1029"/>
      <c r="AN114" s="1029"/>
      <c r="AO114" s="1030"/>
      <c r="AP114" s="1032">
        <v>2.8</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2475918</v>
      </c>
      <c r="BR114" s="990"/>
      <c r="BS114" s="990"/>
      <c r="BT114" s="990"/>
      <c r="BU114" s="990"/>
      <c r="BV114" s="990">
        <v>2459137</v>
      </c>
      <c r="BW114" s="990"/>
      <c r="BX114" s="990"/>
      <c r="BY114" s="990"/>
      <c r="BZ114" s="990"/>
      <c r="CA114" s="990">
        <v>2336072</v>
      </c>
      <c r="CB114" s="990"/>
      <c r="CC114" s="990"/>
      <c r="CD114" s="990"/>
      <c r="CE114" s="990"/>
      <c r="CF114" s="984">
        <v>30.5</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380</v>
      </c>
      <c r="DH114" s="1029"/>
      <c r="DI114" s="1029"/>
      <c r="DJ114" s="1029"/>
      <c r="DK114" s="1030"/>
      <c r="DL114" s="1031" t="s">
        <v>380</v>
      </c>
      <c r="DM114" s="1029"/>
      <c r="DN114" s="1029"/>
      <c r="DO114" s="1029"/>
      <c r="DP114" s="1030"/>
      <c r="DQ114" s="1031" t="s">
        <v>433</v>
      </c>
      <c r="DR114" s="1029"/>
      <c r="DS114" s="1029"/>
      <c r="DT114" s="1029"/>
      <c r="DU114" s="1030"/>
      <c r="DV114" s="1032" t="s">
        <v>380</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123</v>
      </c>
      <c r="AB115" s="1004"/>
      <c r="AC115" s="1004"/>
      <c r="AD115" s="1004"/>
      <c r="AE115" s="1005"/>
      <c r="AF115" s="1006" t="s">
        <v>123</v>
      </c>
      <c r="AG115" s="1004"/>
      <c r="AH115" s="1004"/>
      <c r="AI115" s="1004"/>
      <c r="AJ115" s="1005"/>
      <c r="AK115" s="1006" t="s">
        <v>432</v>
      </c>
      <c r="AL115" s="1004"/>
      <c r="AM115" s="1004"/>
      <c r="AN115" s="1004"/>
      <c r="AO115" s="1005"/>
      <c r="AP115" s="1007" t="s">
        <v>426</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v>108610</v>
      </c>
      <c r="BR115" s="990"/>
      <c r="BS115" s="990"/>
      <c r="BT115" s="990"/>
      <c r="BU115" s="990"/>
      <c r="BV115" s="990">
        <v>84998</v>
      </c>
      <c r="BW115" s="990"/>
      <c r="BX115" s="990"/>
      <c r="BY115" s="990"/>
      <c r="BZ115" s="990"/>
      <c r="CA115" s="990">
        <v>69439</v>
      </c>
      <c r="CB115" s="990"/>
      <c r="CC115" s="990"/>
      <c r="CD115" s="990"/>
      <c r="CE115" s="990"/>
      <c r="CF115" s="984">
        <v>0.9</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432</v>
      </c>
      <c r="DH115" s="1029"/>
      <c r="DI115" s="1029"/>
      <c r="DJ115" s="1029"/>
      <c r="DK115" s="1030"/>
      <c r="DL115" s="1031">
        <v>41401</v>
      </c>
      <c r="DM115" s="1029"/>
      <c r="DN115" s="1029"/>
      <c r="DO115" s="1029"/>
      <c r="DP115" s="1030"/>
      <c r="DQ115" s="1031">
        <v>41505</v>
      </c>
      <c r="DR115" s="1029"/>
      <c r="DS115" s="1029"/>
      <c r="DT115" s="1029"/>
      <c r="DU115" s="1030"/>
      <c r="DV115" s="1032">
        <v>0.5</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33</v>
      </c>
      <c r="AB116" s="1029"/>
      <c r="AC116" s="1029"/>
      <c r="AD116" s="1029"/>
      <c r="AE116" s="1030"/>
      <c r="AF116" s="1031" t="s">
        <v>380</v>
      </c>
      <c r="AG116" s="1029"/>
      <c r="AH116" s="1029"/>
      <c r="AI116" s="1029"/>
      <c r="AJ116" s="1030"/>
      <c r="AK116" s="1031" t="s">
        <v>380</v>
      </c>
      <c r="AL116" s="1029"/>
      <c r="AM116" s="1029"/>
      <c r="AN116" s="1029"/>
      <c r="AO116" s="1030"/>
      <c r="AP116" s="1032" t="s">
        <v>433</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380</v>
      </c>
      <c r="BR116" s="990"/>
      <c r="BS116" s="990"/>
      <c r="BT116" s="990"/>
      <c r="BU116" s="990"/>
      <c r="BV116" s="990" t="s">
        <v>426</v>
      </c>
      <c r="BW116" s="990"/>
      <c r="BX116" s="990"/>
      <c r="BY116" s="990"/>
      <c r="BZ116" s="990"/>
      <c r="CA116" s="990" t="s">
        <v>426</v>
      </c>
      <c r="CB116" s="990"/>
      <c r="CC116" s="990"/>
      <c r="CD116" s="990"/>
      <c r="CE116" s="990"/>
      <c r="CF116" s="984" t="s">
        <v>123</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426</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3805560</v>
      </c>
      <c r="AB117" s="1047"/>
      <c r="AC117" s="1047"/>
      <c r="AD117" s="1047"/>
      <c r="AE117" s="1048"/>
      <c r="AF117" s="1049">
        <v>4004454</v>
      </c>
      <c r="AG117" s="1047"/>
      <c r="AH117" s="1047"/>
      <c r="AI117" s="1047"/>
      <c r="AJ117" s="1048"/>
      <c r="AK117" s="1049">
        <v>3964362</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452</v>
      </c>
      <c r="BR117" s="990"/>
      <c r="BS117" s="990"/>
      <c r="BT117" s="990"/>
      <c r="BU117" s="990"/>
      <c r="BV117" s="990" t="s">
        <v>432</v>
      </c>
      <c r="BW117" s="990"/>
      <c r="BX117" s="990"/>
      <c r="BY117" s="990"/>
      <c r="BZ117" s="990"/>
      <c r="CA117" s="990" t="s">
        <v>432</v>
      </c>
      <c r="CB117" s="990"/>
      <c r="CC117" s="990"/>
      <c r="CD117" s="990"/>
      <c r="CE117" s="990"/>
      <c r="CF117" s="984" t="s">
        <v>426</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452</v>
      </c>
      <c r="DM117" s="1029"/>
      <c r="DN117" s="1029"/>
      <c r="DO117" s="1029"/>
      <c r="DP117" s="1030"/>
      <c r="DQ117" s="1031" t="s">
        <v>426</v>
      </c>
      <c r="DR117" s="1029"/>
      <c r="DS117" s="1029"/>
      <c r="DT117" s="1029"/>
      <c r="DU117" s="1030"/>
      <c r="DV117" s="1032" t="s">
        <v>440</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299</v>
      </c>
      <c r="AG118" s="955"/>
      <c r="AH118" s="955"/>
      <c r="AI118" s="955"/>
      <c r="AJ118" s="956"/>
      <c r="AK118" s="954" t="s">
        <v>298</v>
      </c>
      <c r="AL118" s="955"/>
      <c r="AM118" s="955"/>
      <c r="AN118" s="955"/>
      <c r="AO118" s="956"/>
      <c r="AP118" s="1041" t="s">
        <v>420</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380</v>
      </c>
      <c r="BR118" s="1068"/>
      <c r="BS118" s="1068"/>
      <c r="BT118" s="1068"/>
      <c r="BU118" s="1068"/>
      <c r="BV118" s="1068" t="s">
        <v>426</v>
      </c>
      <c r="BW118" s="1068"/>
      <c r="BX118" s="1068"/>
      <c r="BY118" s="1068"/>
      <c r="BZ118" s="1068"/>
      <c r="CA118" s="1068" t="s">
        <v>440</v>
      </c>
      <c r="CB118" s="1068"/>
      <c r="CC118" s="1068"/>
      <c r="CD118" s="1068"/>
      <c r="CE118" s="1068"/>
      <c r="CF118" s="984" t="s">
        <v>440</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426</v>
      </c>
      <c r="DH118" s="1029"/>
      <c r="DI118" s="1029"/>
      <c r="DJ118" s="1029"/>
      <c r="DK118" s="1030"/>
      <c r="DL118" s="1031" t="s">
        <v>380</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452</v>
      </c>
      <c r="AB119" s="962"/>
      <c r="AC119" s="962"/>
      <c r="AD119" s="962"/>
      <c r="AE119" s="963"/>
      <c r="AF119" s="964" t="s">
        <v>426</v>
      </c>
      <c r="AG119" s="962"/>
      <c r="AH119" s="962"/>
      <c r="AI119" s="962"/>
      <c r="AJ119" s="963"/>
      <c r="AK119" s="964" t="s">
        <v>426</v>
      </c>
      <c r="AL119" s="962"/>
      <c r="AM119" s="962"/>
      <c r="AN119" s="962"/>
      <c r="AO119" s="963"/>
      <c r="AP119" s="965" t="s">
        <v>426</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456</v>
      </c>
      <c r="BP119" s="1076"/>
      <c r="BQ119" s="1067">
        <v>41992227</v>
      </c>
      <c r="BR119" s="1068"/>
      <c r="BS119" s="1068"/>
      <c r="BT119" s="1068"/>
      <c r="BU119" s="1068"/>
      <c r="BV119" s="1068">
        <v>39379022</v>
      </c>
      <c r="BW119" s="1068"/>
      <c r="BX119" s="1068"/>
      <c r="BY119" s="1068"/>
      <c r="BZ119" s="1068"/>
      <c r="CA119" s="1068">
        <v>36881101</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426</v>
      </c>
      <c r="DH119" s="1054"/>
      <c r="DI119" s="1054"/>
      <c r="DJ119" s="1054"/>
      <c r="DK119" s="1055"/>
      <c r="DL119" s="1053" t="s">
        <v>426</v>
      </c>
      <c r="DM119" s="1054"/>
      <c r="DN119" s="1054"/>
      <c r="DO119" s="1054"/>
      <c r="DP119" s="1055"/>
      <c r="DQ119" s="1053" t="s">
        <v>380</v>
      </c>
      <c r="DR119" s="1054"/>
      <c r="DS119" s="1054"/>
      <c r="DT119" s="1054"/>
      <c r="DU119" s="1055"/>
      <c r="DV119" s="1056" t="s">
        <v>380</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380</v>
      </c>
      <c r="AB120" s="1029"/>
      <c r="AC120" s="1029"/>
      <c r="AD120" s="1029"/>
      <c r="AE120" s="1030"/>
      <c r="AF120" s="1031" t="s">
        <v>380</v>
      </c>
      <c r="AG120" s="1029"/>
      <c r="AH120" s="1029"/>
      <c r="AI120" s="1029"/>
      <c r="AJ120" s="1030"/>
      <c r="AK120" s="1031" t="s">
        <v>426</v>
      </c>
      <c r="AL120" s="1029"/>
      <c r="AM120" s="1029"/>
      <c r="AN120" s="1029"/>
      <c r="AO120" s="1030"/>
      <c r="AP120" s="1032" t="s">
        <v>380</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6152361</v>
      </c>
      <c r="BR120" s="997"/>
      <c r="BS120" s="997"/>
      <c r="BT120" s="997"/>
      <c r="BU120" s="997"/>
      <c r="BV120" s="997">
        <v>6745759</v>
      </c>
      <c r="BW120" s="997"/>
      <c r="BX120" s="997"/>
      <c r="BY120" s="997"/>
      <c r="BZ120" s="997"/>
      <c r="CA120" s="997">
        <v>7419217</v>
      </c>
      <c r="CB120" s="997"/>
      <c r="CC120" s="997"/>
      <c r="CD120" s="997"/>
      <c r="CE120" s="997"/>
      <c r="CF120" s="1011">
        <v>96.8</v>
      </c>
      <c r="CG120" s="1012"/>
      <c r="CH120" s="1012"/>
      <c r="CI120" s="1012"/>
      <c r="CJ120" s="1012"/>
      <c r="CK120" s="1077" t="s">
        <v>460</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10938493</v>
      </c>
      <c r="DH120" s="997"/>
      <c r="DI120" s="997"/>
      <c r="DJ120" s="997"/>
      <c r="DK120" s="997"/>
      <c r="DL120" s="997">
        <v>9902975</v>
      </c>
      <c r="DM120" s="997"/>
      <c r="DN120" s="997"/>
      <c r="DO120" s="997"/>
      <c r="DP120" s="997"/>
      <c r="DQ120" s="997">
        <v>9068273</v>
      </c>
      <c r="DR120" s="997"/>
      <c r="DS120" s="997"/>
      <c r="DT120" s="997"/>
      <c r="DU120" s="997"/>
      <c r="DV120" s="998">
        <v>118.3</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426</v>
      </c>
      <c r="AB121" s="1029"/>
      <c r="AC121" s="1029"/>
      <c r="AD121" s="1029"/>
      <c r="AE121" s="1030"/>
      <c r="AF121" s="1031" t="s">
        <v>380</v>
      </c>
      <c r="AG121" s="1029"/>
      <c r="AH121" s="1029"/>
      <c r="AI121" s="1029"/>
      <c r="AJ121" s="1030"/>
      <c r="AK121" s="1031" t="s">
        <v>426</v>
      </c>
      <c r="AL121" s="1029"/>
      <c r="AM121" s="1029"/>
      <c r="AN121" s="1029"/>
      <c r="AO121" s="1030"/>
      <c r="AP121" s="1032" t="s">
        <v>426</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3633369</v>
      </c>
      <c r="BR121" s="990"/>
      <c r="BS121" s="990"/>
      <c r="BT121" s="990"/>
      <c r="BU121" s="990"/>
      <c r="BV121" s="990">
        <v>3216087</v>
      </c>
      <c r="BW121" s="990"/>
      <c r="BX121" s="990"/>
      <c r="BY121" s="990"/>
      <c r="BZ121" s="990"/>
      <c r="CA121" s="990">
        <v>2969283</v>
      </c>
      <c r="CB121" s="990"/>
      <c r="CC121" s="990"/>
      <c r="CD121" s="990"/>
      <c r="CE121" s="990"/>
      <c r="CF121" s="984">
        <v>38.700000000000003</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5859</v>
      </c>
      <c r="DH121" s="990"/>
      <c r="DI121" s="990"/>
      <c r="DJ121" s="990"/>
      <c r="DK121" s="990"/>
      <c r="DL121" s="990">
        <v>5860</v>
      </c>
      <c r="DM121" s="990"/>
      <c r="DN121" s="990"/>
      <c r="DO121" s="990"/>
      <c r="DP121" s="990"/>
      <c r="DQ121" s="990">
        <v>6100</v>
      </c>
      <c r="DR121" s="990"/>
      <c r="DS121" s="990"/>
      <c r="DT121" s="990"/>
      <c r="DU121" s="990"/>
      <c r="DV121" s="991">
        <v>0.1</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426</v>
      </c>
      <c r="AB122" s="1029"/>
      <c r="AC122" s="1029"/>
      <c r="AD122" s="1029"/>
      <c r="AE122" s="1030"/>
      <c r="AF122" s="1031" t="s">
        <v>432</v>
      </c>
      <c r="AG122" s="1029"/>
      <c r="AH122" s="1029"/>
      <c r="AI122" s="1029"/>
      <c r="AJ122" s="1030"/>
      <c r="AK122" s="1031" t="s">
        <v>426</v>
      </c>
      <c r="AL122" s="1029"/>
      <c r="AM122" s="1029"/>
      <c r="AN122" s="1029"/>
      <c r="AO122" s="1030"/>
      <c r="AP122" s="1032" t="s">
        <v>380</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28002397</v>
      </c>
      <c r="BR122" s="1068"/>
      <c r="BS122" s="1068"/>
      <c r="BT122" s="1068"/>
      <c r="BU122" s="1068"/>
      <c r="BV122" s="1068">
        <v>26332869</v>
      </c>
      <c r="BW122" s="1068"/>
      <c r="BX122" s="1068"/>
      <c r="BY122" s="1068"/>
      <c r="BZ122" s="1068"/>
      <c r="CA122" s="1068">
        <v>24762383</v>
      </c>
      <c r="CB122" s="1068"/>
      <c r="CC122" s="1068"/>
      <c r="CD122" s="1068"/>
      <c r="CE122" s="1068"/>
      <c r="CF122" s="1088">
        <v>323</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t="s">
        <v>380</v>
      </c>
      <c r="DH122" s="990"/>
      <c r="DI122" s="990"/>
      <c r="DJ122" s="990"/>
      <c r="DK122" s="990"/>
      <c r="DL122" s="990" t="s">
        <v>452</v>
      </c>
      <c r="DM122" s="990"/>
      <c r="DN122" s="990"/>
      <c r="DO122" s="990"/>
      <c r="DP122" s="990"/>
      <c r="DQ122" s="990" t="s">
        <v>452</v>
      </c>
      <c r="DR122" s="990"/>
      <c r="DS122" s="990"/>
      <c r="DT122" s="990"/>
      <c r="DU122" s="990"/>
      <c r="DV122" s="991" t="s">
        <v>380</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452</v>
      </c>
      <c r="AB123" s="1029"/>
      <c r="AC123" s="1029"/>
      <c r="AD123" s="1029"/>
      <c r="AE123" s="1030"/>
      <c r="AF123" s="1031" t="s">
        <v>380</v>
      </c>
      <c r="AG123" s="1029"/>
      <c r="AH123" s="1029"/>
      <c r="AI123" s="1029"/>
      <c r="AJ123" s="1030"/>
      <c r="AK123" s="1031" t="s">
        <v>426</v>
      </c>
      <c r="AL123" s="1029"/>
      <c r="AM123" s="1029"/>
      <c r="AN123" s="1029"/>
      <c r="AO123" s="1030"/>
      <c r="AP123" s="1032" t="s">
        <v>452</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466</v>
      </c>
      <c r="BP123" s="1076"/>
      <c r="BQ123" s="1135">
        <v>37788127</v>
      </c>
      <c r="BR123" s="1136"/>
      <c r="BS123" s="1136"/>
      <c r="BT123" s="1136"/>
      <c r="BU123" s="1136"/>
      <c r="BV123" s="1136">
        <v>36294715</v>
      </c>
      <c r="BW123" s="1136"/>
      <c r="BX123" s="1136"/>
      <c r="BY123" s="1136"/>
      <c r="BZ123" s="1136"/>
      <c r="CA123" s="1136">
        <v>35150883</v>
      </c>
      <c r="CB123" s="1136"/>
      <c r="CC123" s="1136"/>
      <c r="CD123" s="1136"/>
      <c r="CE123" s="1136"/>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28" t="s">
        <v>426</v>
      </c>
      <c r="DH123" s="1029"/>
      <c r="DI123" s="1029"/>
      <c r="DJ123" s="1029"/>
      <c r="DK123" s="1030"/>
      <c r="DL123" s="1031" t="s">
        <v>380</v>
      </c>
      <c r="DM123" s="1029"/>
      <c r="DN123" s="1029"/>
      <c r="DO123" s="1029"/>
      <c r="DP123" s="1030"/>
      <c r="DQ123" s="1031" t="s">
        <v>380</v>
      </c>
      <c r="DR123" s="1029"/>
      <c r="DS123" s="1029"/>
      <c r="DT123" s="1029"/>
      <c r="DU123" s="1030"/>
      <c r="DV123" s="1032" t="s">
        <v>426</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380</v>
      </c>
      <c r="AB124" s="1029"/>
      <c r="AC124" s="1029"/>
      <c r="AD124" s="1029"/>
      <c r="AE124" s="1030"/>
      <c r="AF124" s="1031" t="s">
        <v>380</v>
      </c>
      <c r="AG124" s="1029"/>
      <c r="AH124" s="1029"/>
      <c r="AI124" s="1029"/>
      <c r="AJ124" s="1030"/>
      <c r="AK124" s="1031" t="s">
        <v>380</v>
      </c>
      <c r="AL124" s="1029"/>
      <c r="AM124" s="1029"/>
      <c r="AN124" s="1029"/>
      <c r="AO124" s="1030"/>
      <c r="AP124" s="1032" t="s">
        <v>380</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53.6</v>
      </c>
      <c r="BR124" s="1098"/>
      <c r="BS124" s="1098"/>
      <c r="BT124" s="1098"/>
      <c r="BU124" s="1098"/>
      <c r="BV124" s="1098">
        <v>40.4</v>
      </c>
      <c r="BW124" s="1098"/>
      <c r="BX124" s="1098"/>
      <c r="BY124" s="1098"/>
      <c r="BZ124" s="1098"/>
      <c r="CA124" s="1098">
        <v>22.5</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426</v>
      </c>
      <c r="DH124" s="1054"/>
      <c r="DI124" s="1054"/>
      <c r="DJ124" s="1054"/>
      <c r="DK124" s="1055"/>
      <c r="DL124" s="1053" t="s">
        <v>432</v>
      </c>
      <c r="DM124" s="1054"/>
      <c r="DN124" s="1054"/>
      <c r="DO124" s="1054"/>
      <c r="DP124" s="1055"/>
      <c r="DQ124" s="1053" t="s">
        <v>426</v>
      </c>
      <c r="DR124" s="1054"/>
      <c r="DS124" s="1054"/>
      <c r="DT124" s="1054"/>
      <c r="DU124" s="1055"/>
      <c r="DV124" s="1056" t="s">
        <v>426</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426</v>
      </c>
      <c r="AB125" s="1029"/>
      <c r="AC125" s="1029"/>
      <c r="AD125" s="1029"/>
      <c r="AE125" s="1030"/>
      <c r="AF125" s="1031" t="s">
        <v>426</v>
      </c>
      <c r="AG125" s="1029"/>
      <c r="AH125" s="1029"/>
      <c r="AI125" s="1029"/>
      <c r="AJ125" s="1030"/>
      <c r="AK125" s="1031" t="s">
        <v>426</v>
      </c>
      <c r="AL125" s="1029"/>
      <c r="AM125" s="1029"/>
      <c r="AN125" s="1029"/>
      <c r="AO125" s="1030"/>
      <c r="AP125" s="1032" t="s">
        <v>426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432</v>
      </c>
      <c r="DH125" s="997"/>
      <c r="DI125" s="997"/>
      <c r="DJ125" s="997"/>
      <c r="DK125" s="997"/>
      <c r="DL125" s="997" t="s">
        <v>426</v>
      </c>
      <c r="DM125" s="997"/>
      <c r="DN125" s="997"/>
      <c r="DO125" s="997"/>
      <c r="DP125" s="997"/>
      <c r="DQ125" s="997" t="s">
        <v>426</v>
      </c>
      <c r="DR125" s="997"/>
      <c r="DS125" s="997"/>
      <c r="DT125" s="997"/>
      <c r="DU125" s="997"/>
      <c r="DV125" s="998" t="s">
        <v>426</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426</v>
      </c>
      <c r="AB126" s="1029"/>
      <c r="AC126" s="1029"/>
      <c r="AD126" s="1029"/>
      <c r="AE126" s="1030"/>
      <c r="AF126" s="1031" t="s">
        <v>426</v>
      </c>
      <c r="AG126" s="1029"/>
      <c r="AH126" s="1029"/>
      <c r="AI126" s="1029"/>
      <c r="AJ126" s="1030"/>
      <c r="AK126" s="1031" t="s">
        <v>426</v>
      </c>
      <c r="AL126" s="1029"/>
      <c r="AM126" s="1029"/>
      <c r="AN126" s="1029"/>
      <c r="AO126" s="1030"/>
      <c r="AP126" s="1032" t="s">
        <v>426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v>98330</v>
      </c>
      <c r="DH126" s="990"/>
      <c r="DI126" s="990"/>
      <c r="DJ126" s="990"/>
      <c r="DK126" s="990"/>
      <c r="DL126" s="990">
        <v>75747</v>
      </c>
      <c r="DM126" s="990"/>
      <c r="DN126" s="990"/>
      <c r="DO126" s="990"/>
      <c r="DP126" s="990"/>
      <c r="DQ126" s="990">
        <v>61694</v>
      </c>
      <c r="DR126" s="990"/>
      <c r="DS126" s="990"/>
      <c r="DT126" s="990"/>
      <c r="DU126" s="990"/>
      <c r="DV126" s="991">
        <v>0.8</v>
      </c>
      <c r="DW126" s="991"/>
      <c r="DX126" s="991"/>
      <c r="DY126" s="991"/>
      <c r="DZ126" s="992"/>
    </row>
    <row r="127" spans="1:130" s="226" customFormat="1" ht="26.25" customHeight="1">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426</v>
      </c>
      <c r="AB127" s="1029"/>
      <c r="AC127" s="1029"/>
      <c r="AD127" s="1029"/>
      <c r="AE127" s="1030"/>
      <c r="AF127" s="1031" t="s">
        <v>426</v>
      </c>
      <c r="AG127" s="1029"/>
      <c r="AH127" s="1029"/>
      <c r="AI127" s="1029"/>
      <c r="AJ127" s="1030"/>
      <c r="AK127" s="1031" t="s">
        <v>426</v>
      </c>
      <c r="AL127" s="1029"/>
      <c r="AM127" s="1029"/>
      <c r="AN127" s="1029"/>
      <c r="AO127" s="1030"/>
      <c r="AP127" s="1032" t="s">
        <v>426</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426</v>
      </c>
      <c r="DH127" s="990"/>
      <c r="DI127" s="990"/>
      <c r="DJ127" s="990"/>
      <c r="DK127" s="990"/>
      <c r="DL127" s="990" t="s">
        <v>426</v>
      </c>
      <c r="DM127" s="990"/>
      <c r="DN127" s="990"/>
      <c r="DO127" s="990"/>
      <c r="DP127" s="990"/>
      <c r="DQ127" s="990" t="s">
        <v>426</v>
      </c>
      <c r="DR127" s="990"/>
      <c r="DS127" s="990"/>
      <c r="DT127" s="990"/>
      <c r="DU127" s="990"/>
      <c r="DV127" s="991" t="s">
        <v>426</v>
      </c>
      <c r="DW127" s="991"/>
      <c r="DX127" s="991"/>
      <c r="DY127" s="991"/>
      <c r="DZ127" s="992"/>
    </row>
    <row r="128" spans="1:130" s="226" customFormat="1" ht="26.25" customHeight="1" thickBot="1">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330839</v>
      </c>
      <c r="AB128" s="1118"/>
      <c r="AC128" s="1118"/>
      <c r="AD128" s="1118"/>
      <c r="AE128" s="1119"/>
      <c r="AF128" s="1120">
        <v>328608</v>
      </c>
      <c r="AG128" s="1118"/>
      <c r="AH128" s="1118"/>
      <c r="AI128" s="1118"/>
      <c r="AJ128" s="1119"/>
      <c r="AK128" s="1120">
        <v>338939</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426</v>
      </c>
      <c r="BG128" s="1125"/>
      <c r="BH128" s="1125"/>
      <c r="BI128" s="1125"/>
      <c r="BJ128" s="1125"/>
      <c r="BK128" s="1125"/>
      <c r="BL128" s="1126"/>
      <c r="BM128" s="1124">
        <v>13.27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v>10280</v>
      </c>
      <c r="DH128" s="1110"/>
      <c r="DI128" s="1110"/>
      <c r="DJ128" s="1110"/>
      <c r="DK128" s="1110"/>
      <c r="DL128" s="1110">
        <v>9251</v>
      </c>
      <c r="DM128" s="1110"/>
      <c r="DN128" s="1110"/>
      <c r="DO128" s="1110"/>
      <c r="DP128" s="1110"/>
      <c r="DQ128" s="1110">
        <v>7745</v>
      </c>
      <c r="DR128" s="1110"/>
      <c r="DS128" s="1110"/>
      <c r="DT128" s="1110"/>
      <c r="DU128" s="1110"/>
      <c r="DV128" s="1111">
        <v>0.1</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10542999</v>
      </c>
      <c r="AB129" s="1029"/>
      <c r="AC129" s="1029"/>
      <c r="AD129" s="1029"/>
      <c r="AE129" s="1030"/>
      <c r="AF129" s="1031">
        <v>10440204</v>
      </c>
      <c r="AG129" s="1029"/>
      <c r="AH129" s="1029"/>
      <c r="AI129" s="1029"/>
      <c r="AJ129" s="1030"/>
      <c r="AK129" s="1031">
        <v>10407057</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484</v>
      </c>
      <c r="BG129" s="1139"/>
      <c r="BH129" s="1139"/>
      <c r="BI129" s="1139"/>
      <c r="BJ129" s="1139"/>
      <c r="BK129" s="1139"/>
      <c r="BL129" s="1140"/>
      <c r="BM129" s="1138">
        <v>18.27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2707323</v>
      </c>
      <c r="AB130" s="1029"/>
      <c r="AC130" s="1029"/>
      <c r="AD130" s="1029"/>
      <c r="AE130" s="1030"/>
      <c r="AF130" s="1031">
        <v>2816441</v>
      </c>
      <c r="AG130" s="1029"/>
      <c r="AH130" s="1029"/>
      <c r="AI130" s="1029"/>
      <c r="AJ130" s="1030"/>
      <c r="AK130" s="1031">
        <v>2739505</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7835676</v>
      </c>
      <c r="AB131" s="1054"/>
      <c r="AC131" s="1054"/>
      <c r="AD131" s="1054"/>
      <c r="AE131" s="1055"/>
      <c r="AF131" s="1053">
        <v>7623763</v>
      </c>
      <c r="AG131" s="1054"/>
      <c r="AH131" s="1054"/>
      <c r="AI131" s="1054"/>
      <c r="AJ131" s="1055"/>
      <c r="AK131" s="1053">
        <v>7667552</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v>22.5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9.793642212</v>
      </c>
      <c r="AB132" s="1170"/>
      <c r="AC132" s="1170"/>
      <c r="AD132" s="1170"/>
      <c r="AE132" s="1171"/>
      <c r="AF132" s="1172">
        <v>11.272718660000001</v>
      </c>
      <c r="AG132" s="1170"/>
      <c r="AH132" s="1170"/>
      <c r="AI132" s="1170"/>
      <c r="AJ132" s="1171"/>
      <c r="AK132" s="1172">
        <v>11.554117270000001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9.6999999999999993</v>
      </c>
      <c r="AB133" s="1153"/>
      <c r="AC133" s="1153"/>
      <c r="AD133" s="1153"/>
      <c r="AE133" s="1154"/>
      <c r="AF133" s="1152">
        <v>10.1</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j8uTPsymDPH3CN5WcEvNmZPiXSktyps5/HSixZ98YRVWiW6H9UR0TSFr47QgywEcV6jLiAtSahV+nwCj7D4Rg==" saltValue="A/k3/Xbfj4l/ncGRzylF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4" zoomScale="85" zoomScaleNormal="85" zoomScaleSheetLayoutView="85" workbookViewId="0">
      <selection activeCell="CL96" sqref="CL9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2lBVjQdi1zxkIz7A30dpYxCpdlWHHYV3xFFrazJGMxoAitV3urB8JdLm8gFTOsI0gY4w0UKJWBzlCZsK5iTSA==" saltValue="D6Cv4rJ8s5iWS7uWLwcTV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S11" sqref="BS11:CG11"/>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CJJPeNHWPRD1Ir2i9np/c1Uk7GK0pPERJ34UVNiXhAf4cE0X6pmjdmDk6jC+09o2YPvvxqskv1WjGL8Oc0TAw==" saltValue="aEpyVw8NiInVjNSJ3A6DP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S11" sqref="BS11:CG11"/>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2413886</v>
      </c>
      <c r="AP9" s="292">
        <v>68607</v>
      </c>
      <c r="AQ9" s="293">
        <v>69000</v>
      </c>
      <c r="AR9" s="294">
        <v>-0.6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370660</v>
      </c>
      <c r="AP10" s="295">
        <v>10535</v>
      </c>
      <c r="AQ10" s="296">
        <v>7980</v>
      </c>
      <c r="AR10" s="297">
        <v>32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110402</v>
      </c>
      <c r="AP11" s="295">
        <v>3138</v>
      </c>
      <c r="AQ11" s="296">
        <v>8263</v>
      </c>
      <c r="AR11" s="297">
        <v>-62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1174</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v>18</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32626</v>
      </c>
      <c r="AP14" s="295">
        <v>927</v>
      </c>
      <c r="AQ14" s="296">
        <v>2909</v>
      </c>
      <c r="AR14" s="297">
        <v>-68.099999999999994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28939</v>
      </c>
      <c r="AP15" s="295">
        <v>823</v>
      </c>
      <c r="AQ15" s="296">
        <v>1519</v>
      </c>
      <c r="AR15" s="297">
        <v>-45.8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-304956</v>
      </c>
      <c r="AP16" s="295">
        <v>-8667</v>
      </c>
      <c r="AQ16" s="296">
        <v>-6242</v>
      </c>
      <c r="AR16" s="297">
        <v>38.799999999999997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2651557</v>
      </c>
      <c r="AP17" s="295">
        <v>75363</v>
      </c>
      <c r="AQ17" s="296">
        <v>84621</v>
      </c>
      <c r="AR17" s="297">
        <v>-10.9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8.9499999999999993</v>
      </c>
      <c r="AP21" s="308">
        <v>8.0399999999999991</v>
      </c>
      <c r="AQ21" s="309">
        <v>0.91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91</v>
      </c>
      <c r="AP22" s="313">
        <v>97.7</v>
      </c>
      <c r="AQ22" s="314">
        <v>-6.7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2753664</v>
      </c>
      <c r="AP32" s="322">
        <v>78265</v>
      </c>
      <c r="AQ32" s="323">
        <v>49627</v>
      </c>
      <c r="AR32" s="324">
        <v>57.7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v>64</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999741</v>
      </c>
      <c r="AP35" s="322">
        <v>28415</v>
      </c>
      <c r="AQ35" s="323">
        <v>20466</v>
      </c>
      <c r="AR35" s="324">
        <v>38.799999999999997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210957</v>
      </c>
      <c r="AP36" s="322">
        <v>5996</v>
      </c>
      <c r="AQ36" s="323">
        <v>2860</v>
      </c>
      <c r="AR36" s="324">
        <v>109.7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t="s">
        <v>505</v>
      </c>
      <c r="AP37" s="322" t="s">
        <v>505</v>
      </c>
      <c r="AQ37" s="323">
        <v>677</v>
      </c>
      <c r="AR37" s="324" t="s">
        <v>505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505</v>
      </c>
      <c r="AP38" s="325" t="s">
        <v>505</v>
      </c>
      <c r="AQ38" s="326">
        <v>4</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-338939</v>
      </c>
      <c r="AP39" s="322">
        <v>-9633</v>
      </c>
      <c r="AQ39" s="323">
        <v>-4704</v>
      </c>
      <c r="AR39" s="324">
        <v>104.8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-2739505</v>
      </c>
      <c r="AP40" s="322">
        <v>-77862</v>
      </c>
      <c r="AQ40" s="323">
        <v>-47177</v>
      </c>
      <c r="AR40" s="324">
        <v>65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885918</v>
      </c>
      <c r="AP41" s="322">
        <v>25180</v>
      </c>
      <c r="AQ41" s="323">
        <v>21817</v>
      </c>
      <c r="AR41" s="324">
        <v>15.4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2863576</v>
      </c>
      <c r="AN51" s="344">
        <v>81630</v>
      </c>
      <c r="AO51" s="345">
        <v>-9.5</v>
      </c>
      <c r="AP51" s="346">
        <v>90961</v>
      </c>
      <c r="AQ51" s="347">
        <v>20.100000000000001</v>
      </c>
      <c r="AR51" s="348">
        <v>-29.6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1882734</v>
      </c>
      <c r="AN52" s="352">
        <v>53670</v>
      </c>
      <c r="AO52" s="353">
        <v>-20.100000000000001</v>
      </c>
      <c r="AP52" s="354">
        <v>37720</v>
      </c>
      <c r="AQ52" s="355">
        <v>7.1</v>
      </c>
      <c r="AR52" s="356">
        <v>-27.2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2135536</v>
      </c>
      <c r="AN53" s="344">
        <v>60963</v>
      </c>
      <c r="AO53" s="345">
        <v>-25.3</v>
      </c>
      <c r="AP53" s="346">
        <v>106614</v>
      </c>
      <c r="AQ53" s="347">
        <v>17.2</v>
      </c>
      <c r="AR53" s="348">
        <v>-42.5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1532461</v>
      </c>
      <c r="AN54" s="352">
        <v>43747</v>
      </c>
      <c r="AO54" s="353">
        <v>-18.5</v>
      </c>
      <c r="AP54" s="354">
        <v>45545</v>
      </c>
      <c r="AQ54" s="355">
        <v>20.7</v>
      </c>
      <c r="AR54" s="356">
        <v>-39.200000000000003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1326041</v>
      </c>
      <c r="AN55" s="344">
        <v>37915</v>
      </c>
      <c r="AO55" s="345">
        <v>-37.799999999999997</v>
      </c>
      <c r="AP55" s="346">
        <v>81768</v>
      </c>
      <c r="AQ55" s="347">
        <v>-23.3</v>
      </c>
      <c r="AR55" s="348">
        <v>-14.5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765528</v>
      </c>
      <c r="AN56" s="352">
        <v>21888</v>
      </c>
      <c r="AO56" s="353">
        <v>-50</v>
      </c>
      <c r="AP56" s="354">
        <v>37917</v>
      </c>
      <c r="AQ56" s="355">
        <v>-16.7</v>
      </c>
      <c r="AR56" s="356">
        <v>-33.299999999999997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1168592</v>
      </c>
      <c r="AN57" s="344">
        <v>33329</v>
      </c>
      <c r="AO57" s="345">
        <v>-12.1</v>
      </c>
      <c r="AP57" s="346">
        <v>65876</v>
      </c>
      <c r="AQ57" s="347">
        <v>-19.399999999999999</v>
      </c>
      <c r="AR57" s="348">
        <v>7.3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589791</v>
      </c>
      <c r="AN58" s="352">
        <v>16821</v>
      </c>
      <c r="AO58" s="353">
        <v>-23.1</v>
      </c>
      <c r="AP58" s="354">
        <v>36484</v>
      </c>
      <c r="AQ58" s="355">
        <v>-3.8</v>
      </c>
      <c r="AR58" s="356">
        <v>-19.3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1553187</v>
      </c>
      <c r="AN59" s="344">
        <v>44145</v>
      </c>
      <c r="AO59" s="345">
        <v>32.5</v>
      </c>
      <c r="AP59" s="346">
        <v>68468</v>
      </c>
      <c r="AQ59" s="347">
        <v>3.9</v>
      </c>
      <c r="AR59" s="348">
        <v>28.6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549969</v>
      </c>
      <c r="AN60" s="352">
        <v>15631</v>
      </c>
      <c r="AO60" s="353">
        <v>-7.1</v>
      </c>
      <c r="AP60" s="354">
        <v>34140</v>
      </c>
      <c r="AQ60" s="355">
        <v>-6.4</v>
      </c>
      <c r="AR60" s="356">
        <v>-0.7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1809386</v>
      </c>
      <c r="AN61" s="359">
        <v>51596</v>
      </c>
      <c r="AO61" s="360">
        <v>-10.4</v>
      </c>
      <c r="AP61" s="361">
        <v>82737</v>
      </c>
      <c r="AQ61" s="362">
        <v>-0.3</v>
      </c>
      <c r="AR61" s="348">
        <v>-10.1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1064097</v>
      </c>
      <c r="AN62" s="352">
        <v>30351</v>
      </c>
      <c r="AO62" s="353">
        <v>-23.8</v>
      </c>
      <c r="AP62" s="354">
        <v>38361</v>
      </c>
      <c r="AQ62" s="355">
        <v>0.2</v>
      </c>
      <c r="AR62" s="356">
        <v>-24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YA2fhuL0w3dNPexpouglo81lKaQ5qbFfOhwFvaLdHLw6qBQOfsrXHjyEhoI10HXYqY5KANj+8bdj2AcKvTEdA==" saltValue="cJaiWRVyfd1TUQHrDSWB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S11" sqref="BS11:CG11"/>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pp2TVLyHD9dD6V1LY1eeKOczKUPzrhEGZz7YaxlaE3JKZUNVPlylWfBr/V0mSZ6Vbx9qF5WZzqRuAeIIdoJw==" saltValue="tLI3dpZMwPnvXIqwDrb8P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C112" sqref="C112"/>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4hLCfedWgc58Iw2wt6rHtR6w0iP2495Icqxf1MsQDQBjGiYuxrg+3wkPkt5K2L93pxAYIjBH0IIPhpbPxczLQ==" saltValue="FYzwH/4mJH+udOBCHIsVy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I48" sqref="I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2" t="s">
        <v>3</v>
      </c>
      <c r="D47" s="1212"/>
      <c r="E47" s="1213"/>
      <c r="F47" s="11">
        <v>44.22</v>
      </c>
      <c r="G47" s="12">
        <v>46.89</v>
      </c>
      <c r="H47" s="12">
        <v>54.09</v>
      </c>
      <c r="I47" s="12">
        <v>59.29</v>
      </c>
      <c r="J47" s="13">
        <v>63.64</v>
      </c>
    </row>
    <row r="48" spans="2:10" ht="57.75" customHeight="1">
      <c r="B48" s="14"/>
      <c r="C48" s="1214" t="s">
        <v>4</v>
      </c>
      <c r="D48" s="1214"/>
      <c r="E48" s="1215"/>
      <c r="F48" s="15">
        <v>2.74</v>
      </c>
      <c r="G48" s="16">
        <v>8.5299999999999994</v>
      </c>
      <c r="H48" s="16">
        <v>8.56</v>
      </c>
      <c r="I48" s="16">
        <v>6.82</v>
      </c>
      <c r="J48" s="17">
        <v>3.05</v>
      </c>
    </row>
    <row r="49" spans="2:10" ht="57.75" customHeight="1" thickBot="1">
      <c r="B49" s="18"/>
      <c r="C49" s="1216" t="s">
        <v>5</v>
      </c>
      <c r="D49" s="1216"/>
      <c r="E49" s="1217"/>
      <c r="F49" s="19">
        <v>3.56</v>
      </c>
      <c r="G49" s="20">
        <v>6.66</v>
      </c>
      <c r="H49" s="20">
        <v>3.94</v>
      </c>
      <c r="I49" s="20" t="s">
        <v>553</v>
      </c>
      <c r="J49" s="21" t="s">
        <v>554</v>
      </c>
    </row>
    <row r="50" spans="2:10" ht="13.5" customHeight="1"/>
    <row r="51" spans="2:10" ht="13.5" hidden="1" customHeight="1"/>
    <row r="52" spans="2:10" ht="13.5" hidden="1" customHeight="1"/>
    <row r="53" spans="2:10" ht="13.5" hidden="1" customHeight="1"/>
  </sheetData>
  <sheetProtection algorithmName="SHA-512" hashValue="Y0naIw60mRaz9NKXw8DxJh7eDGVy6HX1jVszmBzMlbIf5UAHygGMtOyFlAN4V4c8L2NiJ0TDxAOGjdf9RJVXag==" saltValue="+bFnmkRIY2YEF6WWhCHu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干場　聖司</cp:lastModifiedBy>
  <cp:lastPrinted>2019-11-25T01:54:09Z</cp:lastPrinted>
  <dcterms:created xsi:type="dcterms:W3CDTF">2019-02-14T02:41:37Z</dcterms:created>
  <dcterms:modified xsi:type="dcterms:W3CDTF">2019-12-03T04:19:05Z</dcterms:modified>
  <cp:category/>
</cp:coreProperties>
</file>