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11300-25646\e\H31財政共有\07 市町財政\05 H29財政状況資料集\ホームページ用\20191202更新\"/>
    </mc:Choice>
  </mc:AlternateContent>
  <bookViews>
    <workbookView xWindow="0" yWindow="0" windowWidth="15360" windowHeight="7635" tabRatio="798"/>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<sst xmlns="http://schemas.openxmlformats.org/spreadsheetml/2006/main" count="1100" uniqueCount="601">
  <si>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</si>
  <si>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</si>
  <si>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</si>
  <si>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</si>
  <si>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</si>
  <si>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</si>
  <si>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</si>
  <si>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</si>
  <si>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</si>
  <si>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</si>
  <si>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</si>
  <si>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</si>
  <si>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</si>
  <si>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</si>
  <si>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</si>
  <si>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</si>
  <si>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</si>
  <si>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</si>
  <si>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</si>
  <si>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</si>
  <si>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</si>
  <si>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</si>
  <si>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</si>
  <si>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</si>
  <si>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</si>
  <si>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</si>
  <si>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</si>
  <si>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</si>
  <si>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</si>
  <si>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</si>
  <si>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</si>
  <si>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</si>
  <si>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</si>
  <si>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</si>
  <si>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</si>
  <si>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</si>
  <si>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</si>
  <si>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</si>
  <si>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</si>
  <si>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</si>
  <si>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</si>
  <si>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</si>
  <si>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</si>
  <si>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</si>
  <si>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(積立額が多い上位５基金を記載(H29年度末現在))</t>
    <rPh sb="1" eb="3">
      <t>ツミタテ</t>
    </rPh>
    <rPh sb="3" eb="4">
      <t>ガク</t>
    </rPh>
    <rPh sb="5" eb="6">
      <t>オオ</t>
    </rPh>
    <rPh sb="7" eb="9">
      <t>ジョウイ</t>
    </rPh>
    <rPh sb="10" eb="12">
      <t>キキン</t>
    </rPh>
    <rPh sb="13" eb="15">
      <t>キサイ</t>
    </rPh>
    <rPh sb="19" eb="22">
      <t>ネンドマツ</t>
    </rPh>
    <rPh sb="22" eb="24">
      <t>ゲンザイ</t>
    </rPh>
    <phoneticPr fontId="11"/>
  </si>
  <si>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</si>
  <si>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</si>
  <si>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</si>
  <si>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</si>
  <si>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</si>
  <si>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</si>
  <si>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</si>
  <si>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</si>
  <si>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</si>
  <si>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</si>
  <si>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</si>
  <si>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</si>
  <si>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</si>
  <si>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</si>
  <si>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</si>
  <si>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</si>
  <si>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</si>
  <si>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</si>
  <si>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</si>
  <si>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</si>
  <si>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</si>
  <si>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</si>
  <si>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</si>
  <si>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</si>
  <si>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</si>
  <si>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</si>
  <si>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</si>
  <si>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</si>
  <si>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</si>
  <si>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</si>
  <si>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</si>
  <si>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</si>
  <si>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石川県</t>
    <phoneticPr fontId="5"/>
  </si>
  <si>
    <t>市町村類型</t>
    <phoneticPr fontId="5"/>
  </si>
  <si>
    <t>Ⅰ－２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</si>
  <si>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</si>
  <si>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</si>
  <si>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</si>
  <si>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</si>
  <si>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</si>
  <si>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</si>
  <si>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</si>
  <si>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</si>
  <si>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</si>
  <si>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</si>
  <si>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</si>
  <si>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</si>
  <si>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かほく市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</si>
  <si>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</si>
  <si>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</si>
  <si>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</si>
  <si>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</si>
  <si>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</si>
  <si>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</si>
  <si>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</si>
  <si>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</si>
  <si>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</si>
  <si>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</si>
  <si>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</si>
  <si>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</si>
  <si>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</si>
  <si>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</si>
  <si>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</si>
  <si>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</si>
  <si>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</si>
  <si>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</si>
  <si>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</si>
  <si>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</si>
  <si>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</si>
  <si>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</si>
  <si>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</si>
  <si>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</si>
  <si>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</si>
  <si>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</si>
  <si>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</si>
  <si>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</si>
  <si>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</si>
  <si>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</si>
  <si>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</si>
  <si>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</si>
  <si>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</si>
  <si>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</si>
  <si>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</si>
  <si>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</si>
  <si>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</si>
  <si>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</si>
  <si>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</si>
  <si>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</si>
  <si>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</si>
  <si>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</si>
  <si>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</si>
  <si>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</si>
  <si>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</si>
  <si>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</si>
  <si>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</si>
  <si>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</si>
  <si>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</si>
  <si>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</si>
  <si>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</si>
  <si>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</si>
  <si>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</si>
  <si>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</si>
  <si>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</si>
  <si>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0"/>
  </si>
  <si>
    <t>うち日本人(％)</t>
    <phoneticPr fontId="5"/>
  </si>
  <si>
    <t>0.3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</si>
  <si>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</si>
  <si>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</si>
  <si>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</si>
  <si>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</si>
  <si>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</si>
  <si>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</si>
  <si>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</si>
  <si>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</si>
  <si>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</si>
  <si>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</si>
  <si>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</si>
  <si>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</si>
  <si>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</si>
  <si>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</si>
  <si>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</si>
  <si>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</si>
  <si>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</si>
  <si>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</si>
  <si>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</si>
  <si>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</si>
  <si>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</si>
  <si>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</si>
  <si>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</si>
  <si>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</si>
  <si>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</si>
  <si>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</si>
  <si>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</si>
  <si>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</si>
  <si>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</si>
  <si>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</si>
  <si>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</si>
  <si>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</si>
  <si>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</si>
  <si>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</si>
  <si>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</si>
  <si>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</si>
  <si>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</si>
  <si>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</si>
  <si>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</si>
  <si>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</si>
  <si>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</si>
  <si>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</si>
  <si>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</si>
  <si>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</si>
  <si>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</si>
  <si>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</si>
  <si>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</si>
  <si>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</si>
  <si>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</si>
  <si>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</si>
  <si>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</si>
  <si>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</si>
  <si>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</si>
  <si>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</si>
  <si>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</si>
  <si>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</si>
  <si>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</si>
  <si>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石川県かほく市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</si>
  <si>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</si>
  <si>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</si>
  <si>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</si>
  <si>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</si>
  <si>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</si>
  <si>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</si>
  <si>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</si>
  <si>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</si>
  <si>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</si>
  <si>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</si>
  <si>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</si>
  <si>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</si>
  <si>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</si>
  <si>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</si>
  <si>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</si>
  <si>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</si>
  <si>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</si>
  <si>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</si>
  <si>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</si>
  <si>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</si>
  <si>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</si>
  <si>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</si>
  <si>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</si>
  <si>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</si>
  <si>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</si>
  <si>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</si>
  <si>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</si>
  <si>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</si>
  <si>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t>
    <phoneticPr fontId="5"/>
  </si>
  <si>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</si>
  <si>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</si>
  <si>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</si>
  <si>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</si>
  <si>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</si>
  <si>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</si>
  <si>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</si>
  <si>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</si>
  <si>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</si>
  <si>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</si>
  <si>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</si>
  <si>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</si>
  <si>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</si>
  <si>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</si>
  <si>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</si>
  <si>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</si>
  <si>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</si>
  <si>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</si>
  <si>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</si>
  <si>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</si>
  <si>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</si>
  <si>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</si>
  <si>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</si>
  <si>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</si>
  <si>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</si>
  <si>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</si>
  <si>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</si>
  <si>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</si>
  <si>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</si>
  <si>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</si>
  <si>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</si>
  <si>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</si>
  <si>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</si>
  <si>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</si>
  <si>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</si>
  <si>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</si>
  <si>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</si>
  <si>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</si>
  <si>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</si>
  <si>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</si>
  <si>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</si>
  <si>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</si>
  <si>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</si>
  <si>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</si>
  <si>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</si>
  <si>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</si>
  <si>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</si>
  <si>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</si>
  <si>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</si>
  <si>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</si>
  <si>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</si>
  <si>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</si>
  <si>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</si>
  <si>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</si>
  <si>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</si>
  <si>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</si>
  <si>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</si>
  <si>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</si>
  <si>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</si>
  <si>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</si>
  <si>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</si>
  <si>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</si>
  <si>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</si>
  <si>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</si>
  <si>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</si>
  <si>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</si>
  <si>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</si>
  <si>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</si>
  <si>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</si>
  <si>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</si>
  <si>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</si>
  <si>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</si>
  <si>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</si>
  <si>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</si>
  <si>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</si>
  <si>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</si>
  <si>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</si>
  <si>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</si>
  <si>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</si>
  <si>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</si>
  <si>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</si>
  <si>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</si>
  <si>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</si>
  <si>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</si>
  <si>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</si>
  <si>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</si>
  <si>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</si>
  <si>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</si>
  <si>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</si>
  <si>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</si>
  <si>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</si>
  <si>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</si>
  <si>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</si>
  <si>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</si>
  <si>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</si>
  <si>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</si>
  <si>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</si>
  <si>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</si>
  <si>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</si>
  <si>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</si>
  <si>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</si>
  <si>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</si>
  <si>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</si>
  <si>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</si>
  <si>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</si>
  <si>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</si>
  <si>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</si>
  <si>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</si>
  <si>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</si>
  <si>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</si>
  <si>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</si>
  <si>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</si>
  <si>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</si>
  <si>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</si>
  <si>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</si>
  <si>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</si>
  <si>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</si>
  <si>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</si>
  <si>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</si>
  <si>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石川県かほく市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</si>
  <si>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</si>
  <si>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</si>
  <si>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</si>
  <si>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</si>
  <si>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</si>
  <si>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</si>
  <si>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</si>
  <si>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</si>
  <si>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</si>
  <si>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</si>
  <si>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</si>
  <si>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</si>
  <si>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</si>
  <si>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</si>
  <si>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</si>
  <si>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</si>
  <si>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</si>
  <si>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</si>
  <si>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</si>
  <si>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</si>
  <si>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かほく市営バス事業特別会計</t>
    <phoneticPr fontId="5"/>
  </si>
  <si>
    <t>かほく市墓地特別会計</t>
    <phoneticPr fontId="5"/>
  </si>
  <si>
    <t>-</t>
    <phoneticPr fontId="5"/>
  </si>
  <si>
    <t>かほく市ケーブルテレビ事業特別会計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</si>
  <si>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</si>
  <si>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</si>
  <si>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</si>
  <si>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</si>
  <si>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</si>
  <si>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</si>
  <si>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</si>
  <si>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</si>
  <si>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</si>
  <si>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</si>
  <si>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</si>
  <si>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</si>
  <si>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</si>
  <si>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かほく市国民健康保険特別会計</t>
    <phoneticPr fontId="5"/>
  </si>
  <si>
    <t>かほく市後期高齢者医療特別会計</t>
    <phoneticPr fontId="5"/>
  </si>
  <si>
    <t>かほく市介護保険特別会計</t>
    <phoneticPr fontId="5"/>
  </si>
  <si>
    <t>かほく市水道事業会計</t>
    <phoneticPr fontId="5"/>
  </si>
  <si>
    <t>法適用企業</t>
    <phoneticPr fontId="5"/>
  </si>
  <si>
    <t>かほく市下水道事業会計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</si>
  <si>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</si>
  <si>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</si>
  <si>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</si>
  <si>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</si>
  <si>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</si>
  <si>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</si>
  <si>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</si>
  <si>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</si>
  <si>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</si>
  <si>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</si>
  <si>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</si>
  <si>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</si>
  <si>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</si>
  <si>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</si>
  <si>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</si>
  <si>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</si>
  <si>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</si>
  <si>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</si>
  <si>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</si>
  <si>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</si>
  <si>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</si>
  <si>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</si>
  <si>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</si>
  <si>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</si>
  <si>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</si>
  <si>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</si>
  <si>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</si>
  <si>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</si>
  <si>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</si>
  <si>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</si>
  <si>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</si>
  <si>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</si>
  <si>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</si>
  <si>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</si>
  <si>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</si>
  <si>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</si>
  <si>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</si>
  <si>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</si>
  <si>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</si>
  <si>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</si>
  <si>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</si>
  <si>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</si>
  <si>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</si>
  <si>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</si>
  <si>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</si>
  <si>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</si>
  <si>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</si>
  <si>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</si>
  <si>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</si>
  <si>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</si>
  <si>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</si>
  <si>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</si>
  <si>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</si>
  <si>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</si>
  <si>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</si>
  <si>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</si>
  <si>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</si>
  <si>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</si>
  <si>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</si>
  <si>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</si>
  <si>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</si>
  <si>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</si>
  <si>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かほく市水道事業会計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</si>
  <si>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</si>
  <si>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かほく市介護保険特別会計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</si>
  <si>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</si>
  <si>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</si>
  <si>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</si>
  <si>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</si>
  <si>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</si>
  <si>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</si>
  <si>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</si>
  <si>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</si>
  <si>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</si>
  <si>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</si>
  <si>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</si>
  <si>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</si>
  <si>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</si>
  <si>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</si>
  <si>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</si>
  <si>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</si>
  <si>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</si>
  <si>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</si>
  <si>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</si>
  <si>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</si>
  <si>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</si>
  <si>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</si>
  <si>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</si>
  <si>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</si>
  <si>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</si>
  <si>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</si>
  <si>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</si>
  <si>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</si>
  <si>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</si>
  <si>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</si>
  <si>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</si>
  <si>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</si>
  <si>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</si>
  <si>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</si>
  <si>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</si>
  <si>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</si>
  <si>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</si>
  <si>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</si>
  <si>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</si>
  <si>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</si>
  <si>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</si>
  <si>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</si>
  <si>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</si>
  <si>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</si>
  <si>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</si>
  <si>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</si>
  <si>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</si>
  <si>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</si>
  <si>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</si>
  <si>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</si>
  <si>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</si>
  <si>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</si>
  <si>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</si>
  <si>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</si>
  <si>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</si>
  <si>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</si>
  <si>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</si>
  <si>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</si>
  <si>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</si>
  <si>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</si>
  <si>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</si>
  <si>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</si>
  <si>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</si>
  <si>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</si>
  <si>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</si>
  <si>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</si>
  <si>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</si>
  <si>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</si>
  <si>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</si>
  <si>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</si>
  <si>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</si>
  <si>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</si>
  <si>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</si>
  <si>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</si>
  <si>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</si>
  <si>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</si>
  <si>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</si>
  <si>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</si>
  <si>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</si>
  <si>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</si>
  <si>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</si>
  <si>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</si>
  <si>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</si>
  <si>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</si>
  <si>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</si>
  <si>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</si>
  <si>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</si>
  <si>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1.47</t>
  </si>
  <si>
    <t>▲ 3.00</t>
  </si>
  <si>
    <t>かほく市水道事業会計</t>
  </si>
  <si>
    <t>一般会計</t>
  </si>
  <si>
    <t>かほく市下水道事業会計</t>
  </si>
  <si>
    <t>かほく市国民健康保険特別会計</t>
  </si>
  <si>
    <t>かほく市介護保険特別会計</t>
  </si>
  <si>
    <t>かほく市ケーブルテレビ事業特別会計</t>
  </si>
  <si>
    <t>かほく市営バス事業特別会計</t>
  </si>
  <si>
    <t>かほく市後期高齢者医療特別会計</t>
  </si>
  <si>
    <t>その他会計（赤字）</t>
  </si>
  <si>
    <t>その他会計（黒字）</t>
  </si>
  <si>
    <t>-</t>
    <phoneticPr fontId="2"/>
  </si>
  <si>
    <t>-</t>
    <phoneticPr fontId="2"/>
  </si>
  <si>
    <t>河北郡市広域事務組合</t>
    <rPh sb="0" eb="3">
      <t>カホクグン</t>
    </rPh>
    <rPh sb="3" eb="4">
      <t>シ</t>
    </rPh>
    <rPh sb="4" eb="6">
      <t>コウイキ</t>
    </rPh>
    <rPh sb="6" eb="8">
      <t>ジム</t>
    </rPh>
    <rPh sb="8" eb="10">
      <t>クミアイ</t>
    </rPh>
    <phoneticPr fontId="2"/>
  </si>
  <si>
    <t>石川県市町村職員退職手当組合</t>
    <rPh sb="0" eb="3">
      <t>イシカワケン</t>
    </rPh>
    <rPh sb="3" eb="6">
      <t>シチョウソン</t>
    </rPh>
    <rPh sb="6" eb="8">
      <t>ショクイン</t>
    </rPh>
    <rPh sb="8" eb="10">
      <t>タイショク</t>
    </rPh>
    <rPh sb="10" eb="12">
      <t>テアテ</t>
    </rPh>
    <rPh sb="12" eb="14">
      <t>クミアイ</t>
    </rPh>
    <phoneticPr fontId="2"/>
  </si>
  <si>
    <t>石川県市町村消防団員等公務災害補償等組合</t>
    <rPh sb="0" eb="3">
      <t>イシカワケン</t>
    </rPh>
    <rPh sb="3" eb="6">
      <t>シチョウソン</t>
    </rPh>
    <rPh sb="6" eb="9">
      <t>ショウボウダン</t>
    </rPh>
    <rPh sb="9" eb="10">
      <t>イン</t>
    </rPh>
    <rPh sb="10" eb="11">
      <t>ナド</t>
    </rPh>
    <rPh sb="11" eb="13">
      <t>コウム</t>
    </rPh>
    <rPh sb="13" eb="15">
      <t>サイガイ</t>
    </rPh>
    <rPh sb="15" eb="18">
      <t>ホショウナド</t>
    </rPh>
    <rPh sb="18" eb="20">
      <t>クミアイ</t>
    </rPh>
    <phoneticPr fontId="2"/>
  </si>
  <si>
    <t>石川県後期高齢者医療連合会（一般会計）</t>
    <rPh sb="0" eb="3">
      <t>イシカワケン</t>
    </rPh>
    <rPh sb="3" eb="5">
      <t>コウキ</t>
    </rPh>
    <rPh sb="5" eb="8">
      <t>コウレイシャ</t>
    </rPh>
    <rPh sb="8" eb="10">
      <t>イリョウ</t>
    </rPh>
    <rPh sb="10" eb="13">
      <t>レンゴウカイ</t>
    </rPh>
    <rPh sb="14" eb="16">
      <t>イッパン</t>
    </rPh>
    <rPh sb="16" eb="18">
      <t>カイケイ</t>
    </rPh>
    <phoneticPr fontId="2"/>
  </si>
  <si>
    <t>石川県後期高齢者医療連合会（後期高齢者医療特別会計）</t>
    <rPh sb="0" eb="3">
      <t>イシカワケン</t>
    </rPh>
    <rPh sb="3" eb="5">
      <t>コウキ</t>
    </rPh>
    <rPh sb="5" eb="8">
      <t>コウレイシャ</t>
    </rPh>
    <rPh sb="8" eb="10">
      <t>イリョウ</t>
    </rPh>
    <rPh sb="10" eb="13">
      <t>レンゴウカイ</t>
    </rPh>
    <rPh sb="14" eb="16">
      <t>コウキ</t>
    </rPh>
    <rPh sb="16" eb="19">
      <t>コウレイシャ</t>
    </rPh>
    <rPh sb="19" eb="21">
      <t>イリョウ</t>
    </rPh>
    <rPh sb="21" eb="23">
      <t>トクベツ</t>
    </rPh>
    <rPh sb="23" eb="25">
      <t>カイケイ</t>
    </rPh>
    <phoneticPr fontId="2"/>
  </si>
  <si>
    <t>石川県市町村消防賞じゅつ金組合</t>
    <rPh sb="0" eb="3">
      <t>イシカワケン</t>
    </rPh>
    <rPh sb="3" eb="6">
      <t>シチョウソン</t>
    </rPh>
    <rPh sb="6" eb="8">
      <t>ショウボウ</t>
    </rPh>
    <rPh sb="8" eb="9">
      <t>ショウ</t>
    </rPh>
    <rPh sb="12" eb="13">
      <t>キン</t>
    </rPh>
    <rPh sb="13" eb="15">
      <t>クミアイ</t>
    </rPh>
    <phoneticPr fontId="2"/>
  </si>
  <si>
    <t>-</t>
    <phoneticPr fontId="2"/>
  </si>
  <si>
    <t>かほく市土地開発公社</t>
    <rPh sb="3" eb="4">
      <t>シ</t>
    </rPh>
    <rPh sb="4" eb="6">
      <t>トチ</t>
    </rPh>
    <rPh sb="6" eb="8">
      <t>カイハツ</t>
    </rPh>
    <rPh sb="8" eb="10">
      <t>コウシャ</t>
    </rPh>
    <phoneticPr fontId="2"/>
  </si>
  <si>
    <t>かほく市公共施設管理公社</t>
    <rPh sb="3" eb="4">
      <t>シ</t>
    </rPh>
    <rPh sb="4" eb="6">
      <t>コウキョウ</t>
    </rPh>
    <rPh sb="6" eb="8">
      <t>シセツ</t>
    </rPh>
    <rPh sb="8" eb="10">
      <t>カンリ</t>
    </rPh>
    <rPh sb="10" eb="12">
      <t>コウシャ</t>
    </rPh>
    <phoneticPr fontId="2"/>
  </si>
  <si>
    <t>株式会社高松レストハウス</t>
    <rPh sb="0" eb="4">
      <t>カブシキガイシャ</t>
    </rPh>
    <rPh sb="4" eb="6">
      <t>タカマツ</t>
    </rPh>
    <phoneticPr fontId="2"/>
  </si>
  <si>
    <t>社会福祉法人相生会</t>
    <rPh sb="0" eb="2">
      <t>シャカイ</t>
    </rPh>
    <rPh sb="2" eb="4">
      <t>フクシ</t>
    </rPh>
    <rPh sb="4" eb="6">
      <t>ホウジン</t>
    </rPh>
    <rPh sb="6" eb="7">
      <t>アイ</t>
    </rPh>
    <rPh sb="7" eb="8">
      <t>セイ</t>
    </rPh>
    <rPh sb="8" eb="9">
      <t>カイ</t>
    </rPh>
    <phoneticPr fontId="2"/>
  </si>
  <si>
    <t>〇</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</si>
  <si>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</si>
  <si>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</si>
  <si>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</si>
  <si>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</si>
  <si>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</si>
  <si>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</si>
  <si>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</si>
  <si>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後年度の交付税措置が高い合併特例債を財源とした、積極的な施設統廃合の実施により、類似団体と比較して、減価償却率・将来負担比率ともに低く現れる傾向にあると考える。</t>
    <rPh sb="0" eb="3">
      <t>コウネンド</t>
    </rPh>
    <rPh sb="4" eb="7">
      <t>コウフゼイ</t>
    </rPh>
    <rPh sb="7" eb="9">
      <t>ソチ</t>
    </rPh>
    <rPh sb="10" eb="11">
      <t>タカ</t>
    </rPh>
    <rPh sb="12" eb="14">
      <t>ガッペイ</t>
    </rPh>
    <rPh sb="14" eb="16">
      <t>トクレイ</t>
    </rPh>
    <rPh sb="16" eb="17">
      <t>サイ</t>
    </rPh>
    <rPh sb="18" eb="20">
      <t>ザイゲン</t>
    </rPh>
    <rPh sb="24" eb="27">
      <t>セッキョクテキ</t>
    </rPh>
    <rPh sb="28" eb="30">
      <t>シセツ</t>
    </rPh>
    <rPh sb="30" eb="33">
      <t>トウハイゴウ</t>
    </rPh>
    <rPh sb="34" eb="36">
      <t>ジッシ</t>
    </rPh>
    <rPh sb="40" eb="42">
      <t>ルイジ</t>
    </rPh>
    <rPh sb="42" eb="44">
      <t>ダンタイ</t>
    </rPh>
    <rPh sb="45" eb="47">
      <t>ヒカク</t>
    </rPh>
    <rPh sb="50" eb="52">
      <t>ゲンカ</t>
    </rPh>
    <rPh sb="52" eb="54">
      <t>ショウキャク</t>
    </rPh>
    <rPh sb="54" eb="55">
      <t>リツ</t>
    </rPh>
    <rPh sb="56" eb="58">
      <t>ショウライ</t>
    </rPh>
    <rPh sb="58" eb="60">
      <t>フタン</t>
    </rPh>
    <rPh sb="60" eb="62">
      <t>ヒリツ</t>
    </rPh>
    <rPh sb="65" eb="66">
      <t>ヒク</t>
    </rPh>
    <rPh sb="67" eb="68">
      <t>アラワ</t>
    </rPh>
    <rPh sb="70" eb="72">
      <t>ケイコウ</t>
    </rPh>
    <rPh sb="76" eb="77">
      <t>カンガ</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</si>
  <si>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</si>
  <si>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</si>
  <si>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</si>
  <si>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</si>
  <si>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</si>
  <si>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</si>
  <si>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</si>
  <si>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</si>
  <si>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合併後の大型事業には合併特例債等の交付税措置が有利な市債を活用しており、公債費に占める合併特例債等の元利償還金の割合が増加しているため、実質公債費比率は近年、同水準を維持してきたが、平成２８年度に、施設整備に伴う合併特例債の償還額がピークを迎えることから、公債費が増加したことに伴い、実質公債費比率がやや増加傾向にある。一方で将来負担比率は、合併特例債等の交付税措置の大きい起債の活用により、公債費増加の反面、実質負担の増加を抑制しており、また、事業の「選択と集中」により公債費等の義務的経費の削減を中心とする行財政改革を進めた結果、財政調整基金の残高が増加したことにより改善傾向となっている。</t>
    <rPh sb="0" eb="2">
      <t>ガッペイ</t>
    </rPh>
    <rPh sb="2" eb="3">
      <t>ゴ</t>
    </rPh>
    <rPh sb="4" eb="6">
      <t>オオガタ</t>
    </rPh>
    <rPh sb="6" eb="8">
      <t>ジギョウ</t>
    </rPh>
    <rPh sb="10" eb="12">
      <t>ガッペイ</t>
    </rPh>
    <rPh sb="12" eb="14">
      <t>トクレイ</t>
    </rPh>
    <rPh sb="14" eb="15">
      <t>サイ</t>
    </rPh>
    <rPh sb="15" eb="16">
      <t>トウ</t>
    </rPh>
    <rPh sb="17" eb="20">
      <t>コウフゼイ</t>
    </rPh>
    <rPh sb="20" eb="22">
      <t>ソチ</t>
    </rPh>
    <rPh sb="23" eb="25">
      <t>ユウリ</t>
    </rPh>
    <rPh sb="26" eb="28">
      <t>シサイ</t>
    </rPh>
    <rPh sb="29" eb="31">
      <t>カツヨウ</t>
    </rPh>
    <rPh sb="36" eb="39">
      <t>コウサイヒ</t>
    </rPh>
    <rPh sb="40" eb="41">
      <t>シ</t>
    </rPh>
    <rPh sb="43" eb="45">
      <t>ガッペイ</t>
    </rPh>
    <rPh sb="45" eb="47">
      <t>トクレイ</t>
    </rPh>
    <rPh sb="47" eb="48">
      <t>サイ</t>
    </rPh>
    <rPh sb="48" eb="49">
      <t>トウ</t>
    </rPh>
    <rPh sb="50" eb="52">
      <t>ガンリ</t>
    </rPh>
    <rPh sb="52" eb="55">
      <t>ショウカンキン</t>
    </rPh>
    <rPh sb="56" eb="58">
      <t>ワリアイ</t>
    </rPh>
    <rPh sb="59" eb="61">
      <t>ゾウカ</t>
    </rPh>
    <rPh sb="68" eb="70">
      <t>ジッシツ</t>
    </rPh>
    <rPh sb="70" eb="73">
      <t>コウサイヒ</t>
    </rPh>
    <rPh sb="73" eb="75">
      <t>ヒリツ</t>
    </rPh>
    <rPh sb="76" eb="78">
      <t>キンネン</t>
    </rPh>
    <rPh sb="79" eb="82">
      <t>ドウスイジュン</t>
    </rPh>
    <rPh sb="83" eb="85">
      <t>イジ</t>
    </rPh>
    <rPh sb="91" eb="93">
      <t>ヘイセイ</t>
    </rPh>
    <rPh sb="95" eb="96">
      <t>ネン</t>
    </rPh>
    <rPh sb="96" eb="97">
      <t>ド</t>
    </rPh>
    <rPh sb="99" eb="101">
      <t>シセツ</t>
    </rPh>
    <rPh sb="101" eb="103">
      <t>セイビ</t>
    </rPh>
    <rPh sb="104" eb="105">
      <t>トモナ</t>
    </rPh>
    <rPh sb="106" eb="111">
      <t>ガッペイトクレイサイ</t>
    </rPh>
    <rPh sb="112" eb="114">
      <t>ショウカン</t>
    </rPh>
    <rPh sb="114" eb="115">
      <t>ガク</t>
    </rPh>
    <rPh sb="120" eb="121">
      <t>ムカ</t>
    </rPh>
    <rPh sb="128" eb="131">
      <t>コウサイヒ</t>
    </rPh>
    <rPh sb="132" eb="134">
      <t>ゾウカ</t>
    </rPh>
    <rPh sb="139" eb="140">
      <t>トモナ</t>
    </rPh>
    <rPh sb="142" eb="144">
      <t>ジッシツ</t>
    </rPh>
    <rPh sb="144" eb="147">
      <t>コウサイヒ</t>
    </rPh>
    <rPh sb="147" eb="149">
      <t>ヒリツ</t>
    </rPh>
    <rPh sb="152" eb="154">
      <t>ゾウカ</t>
    </rPh>
    <rPh sb="154" eb="156">
      <t>ケイコウ</t>
    </rPh>
    <rPh sb="160" eb="162">
      <t>イッポウ</t>
    </rPh>
    <rPh sb="163" eb="165">
      <t>ショウライ</t>
    </rPh>
    <rPh sb="165" eb="167">
      <t>フタン</t>
    </rPh>
    <rPh sb="167" eb="169">
      <t>ヒリツ</t>
    </rPh>
    <rPh sb="171" eb="173">
      <t>ガッペイ</t>
    </rPh>
    <rPh sb="173" eb="175">
      <t>トクレイ</t>
    </rPh>
    <rPh sb="175" eb="176">
      <t>サイ</t>
    </rPh>
    <rPh sb="176" eb="177">
      <t>トウ</t>
    </rPh>
    <rPh sb="178" eb="181">
      <t>コウフゼイ</t>
    </rPh>
    <rPh sb="181" eb="183">
      <t>ソチ</t>
    </rPh>
    <rPh sb="184" eb="185">
      <t>オオ</t>
    </rPh>
    <rPh sb="187" eb="189">
      <t>キサイ</t>
    </rPh>
    <rPh sb="190" eb="192">
      <t>カツヨウ</t>
    </rPh>
    <rPh sb="196" eb="199">
      <t>コウサイヒ</t>
    </rPh>
    <rPh sb="199" eb="201">
      <t>ゾウカ</t>
    </rPh>
    <rPh sb="202" eb="204">
      <t>ハンメン</t>
    </rPh>
    <rPh sb="205" eb="207">
      <t>ジッシツ</t>
    </rPh>
    <rPh sb="207" eb="209">
      <t>フタン</t>
    </rPh>
    <rPh sb="210" eb="212">
      <t>ゾウカ</t>
    </rPh>
    <rPh sb="213" eb="215">
      <t>ヨクセイ</t>
    </rPh>
    <rPh sb="223" eb="225">
      <t>ジギョウ</t>
    </rPh>
    <rPh sb="227" eb="229">
      <t>センタク</t>
    </rPh>
    <rPh sb="230" eb="232">
      <t>シュウチュウ</t>
    </rPh>
    <rPh sb="236" eb="239">
      <t>コウサイヒ</t>
    </rPh>
    <rPh sb="239" eb="240">
      <t>トウ</t>
    </rPh>
    <rPh sb="241" eb="244">
      <t>ギムテキ</t>
    </rPh>
    <rPh sb="244" eb="246">
      <t>ケイヒ</t>
    </rPh>
    <rPh sb="247" eb="249">
      <t>サクゲン</t>
    </rPh>
    <rPh sb="250" eb="252">
      <t>チュウシン</t>
    </rPh>
    <rPh sb="255" eb="258">
      <t>ギョウザイセイ</t>
    </rPh>
    <rPh sb="258" eb="260">
      <t>カイカク</t>
    </rPh>
    <rPh sb="261" eb="262">
      <t>スス</t>
    </rPh>
    <rPh sb="264" eb="266">
      <t>ケッカ</t>
    </rPh>
    <rPh sb="267" eb="269">
      <t>ザイセイ</t>
    </rPh>
    <rPh sb="269" eb="271">
      <t>チョウセイ</t>
    </rPh>
    <rPh sb="271" eb="273">
      <t>キキン</t>
    </rPh>
    <rPh sb="274" eb="276">
      <t>ザンダカ</t>
    </rPh>
    <rPh sb="277" eb="279">
      <t>ゾウカ</t>
    </rPh>
    <rPh sb="286" eb="288">
      <t>カイゼン</t>
    </rPh>
    <rPh sb="288" eb="290">
      <t>ケイコウ</t>
    </rPh>
    <phoneticPr fontId="2"/>
  </si>
  <si>
    <t>将来負担比率</t>
    <phoneticPr fontId="5"/>
  </si>
  <si>
    <t>実質公債費比率</t>
    <phoneticPr fontId="5"/>
  </si>
  <si>
    <t>類似団体内平均値</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</si>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</sst>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90961</c:v>
                </c:pt>
                <c:pt idx="1">
                  <c:v>106614</c:v>
                </c:pt>
                <c:pt idx="2">
                  <c:v>81768</c:v>
                </c:pt>
                <c:pt idx="3">
                  <c:v>65876</c:v>
                </c:pt>
                <c:pt idx="4">
                  <c:v>68468</c:v>
                </c:pt>
              </c:numCache>
            </c:numRef>
          </c:val>
          <c:smooth val="0"/>
          <c:extLst xmlns:c16r2="http://schemas.microsoft.com/office/drawing/2015/06/chart">
            <c:ext xmlns:c16="http://schemas.microsoft.com/office/drawing/2014/chart" uri="{C3380CC4-5D6E-409C-BE32-E72D297353CC}">
              <c16:uniqueId val="{00000000-E9ED-4372-AF65-96396FF9C42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81630</c:v>
                </c:pt>
                <c:pt idx="1">
                  <c:v>60963</c:v>
                </c:pt>
                <c:pt idx="2">
                  <c:v>37915</c:v>
                </c:pt>
                <c:pt idx="3">
                  <c:v>33329</c:v>
                </c:pt>
                <c:pt idx="4">
                  <c:v>44145</c:v>
                </c:pt>
              </c:numCache>
            </c:numRef>
          </c:val>
          <c:smooth val="0"/>
          <c:extLst xmlns:c16r2="http://schemas.microsoft.com/office/drawing/2015/06/chart">
            <c:ext xmlns:c16="http://schemas.microsoft.com/office/drawing/2014/chart" uri="{C3380CC4-5D6E-409C-BE32-E72D297353CC}">
              <c16:uniqueId val="{00000001-E9ED-4372-AF65-96396FF9C420}"/>
            </c:ext>
          </c:extLst>
        </c:ser>
        <c:dLbls>
          <c:showLegendKey val="0"/>
          <c:showVal val="0"/>
          <c:showCatName val="0"/>
          <c:showSerName val="0"/>
          <c:showPercent val="0"/>
          <c:showBubbleSize val="0"/>
        </c:dLbls>
        <c:marker val="1"/>
        <c:smooth val="0"/>
        <c:axId val="359600024"/>
        <c:axId val="359602376"/>
      </c:lineChart>
      <c:catAx>
        <c:axId val="3596000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9602376"/>
        <c:crosses val="autoZero"/>
        <c:auto val="1"/>
        <c:lblAlgn val="ctr"/>
        <c:lblOffset val="100"/>
        <c:tickLblSkip val="1"/>
        <c:tickMarkSkip val="1"/>
        <c:noMultiLvlLbl val="0"/>
      </c:catAx>
      <c:valAx>
        <c:axId val="35960237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96000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2.74</c:v>
                </c:pt>
                <c:pt idx="1">
                  <c:v>8.5299999999999994</c:v>
                </c:pt>
                <c:pt idx="2">
                  <c:v>8.56</c:v>
                </c:pt>
                <c:pt idx="3">
                  <c:v>6.82</c:v>
                </c:pt>
                <c:pt idx="4">
                  <c:v>3.05</c:v>
                </c:pt>
              </c:numCache>
            </c:numRef>
          </c:val>
          <c:extLst xmlns:c16r2="http://schemas.microsoft.com/office/drawing/2015/06/chart">
            <c:ext xmlns:c16="http://schemas.microsoft.com/office/drawing/2014/chart" uri="{C3380CC4-5D6E-409C-BE32-E72D297353CC}">
              <c16:uniqueId val="{00000000-6220-44E2-A2C9-EB48A8CDABC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44.22</c:v>
                </c:pt>
                <c:pt idx="1">
                  <c:v>46.89</c:v>
                </c:pt>
                <c:pt idx="2">
                  <c:v>54.09</c:v>
                </c:pt>
                <c:pt idx="3">
                  <c:v>59.29</c:v>
                </c:pt>
                <c:pt idx="4">
                  <c:v>63.64</c:v>
                </c:pt>
              </c:numCache>
            </c:numRef>
          </c:val>
          <c:extLst xmlns:c16r2="http://schemas.microsoft.com/office/drawing/2015/06/chart">
            <c:ext xmlns:c16="http://schemas.microsoft.com/office/drawing/2014/chart" uri="{C3380CC4-5D6E-409C-BE32-E72D297353CC}">
              <c16:uniqueId val="{00000001-6220-44E2-A2C9-EB48A8CDABC2}"/>
            </c:ext>
          </c:extLst>
        </c:ser>
        <c:dLbls>
          <c:showLegendKey val="0"/>
          <c:showVal val="0"/>
          <c:showCatName val="0"/>
          <c:showSerName val="0"/>
          <c:showPercent val="0"/>
          <c:showBubbleSize val="0"/>
        </c:dLbls>
        <c:gapWidth val="250"/>
        <c:overlap val="100"/>
        <c:axId val="359599240"/>
        <c:axId val="3596008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3.56</c:v>
                </c:pt>
                <c:pt idx="1">
                  <c:v>6.66</c:v>
                </c:pt>
                <c:pt idx="2">
                  <c:v>3.94</c:v>
                </c:pt>
                <c:pt idx="3">
                  <c:v>-1.47</c:v>
                </c:pt>
                <c:pt idx="4">
                  <c:v>-3</c:v>
                </c:pt>
              </c:numCache>
            </c:numRef>
          </c:val>
          <c:smooth val="0"/>
          <c:extLst xmlns:c16r2="http://schemas.microsoft.com/office/drawing/2015/06/chart">
            <c:ext xmlns:c16="http://schemas.microsoft.com/office/drawing/2014/chart" uri="{C3380CC4-5D6E-409C-BE32-E72D297353CC}">
              <c16:uniqueId val="{00000002-6220-44E2-A2C9-EB48A8CDABC2}"/>
            </c:ext>
          </c:extLst>
        </c:ser>
        <c:dLbls>
          <c:showLegendKey val="0"/>
          <c:showVal val="0"/>
          <c:showCatName val="0"/>
          <c:showSerName val="0"/>
          <c:showPercent val="0"/>
          <c:showBubbleSize val="0"/>
        </c:dLbls>
        <c:marker val="1"/>
        <c:smooth val="0"/>
        <c:axId val="359599240"/>
        <c:axId val="359600808"/>
      </c:lineChart>
      <c:catAx>
        <c:axId val="359599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59600808"/>
        <c:crosses val="autoZero"/>
        <c:auto val="1"/>
        <c:lblAlgn val="ctr"/>
        <c:lblOffset val="100"/>
        <c:tickLblSkip val="1"/>
        <c:tickMarkSkip val="1"/>
        <c:noMultiLvlLbl val="0"/>
      </c:catAx>
      <c:valAx>
        <c:axId val="3596008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9599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0.04</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27EB-47A2-9438-326FDEF9B0F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27EB-47A2-9438-326FDEF9B0F9}"/>
            </c:ext>
          </c:extLst>
        </c:ser>
        <c:ser>
          <c:idx val="2"/>
          <c:order val="2"/>
          <c:tx>
            <c:strRef>
              <c:f>データシート!$A$29</c:f>
              <c:strCache>
                <c:ptCount val="1"/>
                <c:pt idx="0">
                  <c:v>かほく市後期高齢者医療特別会計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0.03</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27EB-47A2-9438-326FDEF9B0F9}"/>
            </c:ext>
          </c:extLst>
        </c:ser>
        <c:ser>
          <c:idx val="3"/>
          <c:order val="3"/>
          <c:tx>
            <c:strRef>
              <c:f>データシート!$A$30</c:f>
              <c:strCache>
                <c:ptCount val="1"/>
                <c:pt idx="0">
                  <c:v>かほく市営バス事業特別会計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3-27EB-47A2-9438-326FDEF9B0F9}"/>
            </c:ext>
          </c:extLst>
        </c:ser>
        <c:ser>
          <c:idx val="4"/>
          <c:order val="4"/>
          <c:tx>
            <c:strRef>
              <c:f>データシート!$A$31</c:f>
              <c:strCache>
                <c:ptCount val="1"/>
                <c:pt idx="0">
                  <c:v>かほく市ケーブルテレビ事業特別会計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0.15</c:v>
                </c:pt>
                <c:pt idx="2">
                  <c:v>#N/A</c:v>
                </c:pt>
                <c:pt idx="3">
                  <c:v>0.2</c:v>
                </c:pt>
                <c:pt idx="4">
                  <c:v>#N/A</c:v>
                </c:pt>
                <c:pt idx="5">
                  <c:v>0.24</c:v>
                </c:pt>
                <c:pt idx="6">
                  <c:v>#N/A</c:v>
                </c:pt>
                <c:pt idx="7">
                  <c:v>0.28999999999999998</c:v>
                </c:pt>
                <c:pt idx="8">
                  <c:v>#N/A</c:v>
                </c:pt>
                <c:pt idx="9">
                  <c:v>0.34</c:v>
                </c:pt>
              </c:numCache>
            </c:numRef>
          </c:val>
          <c:extLst xmlns:c16r2="http://schemas.microsoft.com/office/drawing/2015/06/chart">
            <c:ext xmlns:c16="http://schemas.microsoft.com/office/drawing/2014/chart" uri="{C3380CC4-5D6E-409C-BE32-E72D297353CC}">
              <c16:uniqueId val="{00000004-27EB-47A2-9438-326FDEF9B0F9}"/>
            </c:ext>
          </c:extLst>
        </c:ser>
        <c:ser>
          <c:idx val="5"/>
          <c:order val="5"/>
          <c:tx>
            <c:strRef>
              <c:f>データシート!$A$32</c:f>
              <c:strCache>
                <c:ptCount val="1"/>
                <c:pt idx="0">
                  <c:v>かほく市介護保険特別会計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0.49</c:v>
                </c:pt>
                <c:pt idx="2">
                  <c:v>#N/A</c:v>
                </c:pt>
                <c:pt idx="3">
                  <c:v>0.53</c:v>
                </c:pt>
                <c:pt idx="4">
                  <c:v>#N/A</c:v>
                </c:pt>
                <c:pt idx="5">
                  <c:v>0.68</c:v>
                </c:pt>
                <c:pt idx="6">
                  <c:v>#N/A</c:v>
                </c:pt>
                <c:pt idx="7">
                  <c:v>0.72</c:v>
                </c:pt>
                <c:pt idx="8">
                  <c:v>#N/A</c:v>
                </c:pt>
                <c:pt idx="9">
                  <c:v>0.74</c:v>
                </c:pt>
              </c:numCache>
            </c:numRef>
          </c:val>
          <c:extLst xmlns:c16r2="http://schemas.microsoft.com/office/drawing/2015/06/chart">
            <c:ext xmlns:c16="http://schemas.microsoft.com/office/drawing/2014/chart" uri="{C3380CC4-5D6E-409C-BE32-E72D297353CC}">
              <c16:uniqueId val="{00000005-27EB-47A2-9438-326FDEF9B0F9}"/>
            </c:ext>
          </c:extLst>
        </c:ser>
        <c:ser>
          <c:idx val="6"/>
          <c:order val="6"/>
          <c:tx>
            <c:strRef>
              <c:f>データシート!$A$33</c:f>
              <c:strCache>
                <c:ptCount val="1"/>
                <c:pt idx="0">
                  <c:v>かほく市国民健康保険特別会計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1.71</c:v>
                </c:pt>
                <c:pt idx="2">
                  <c:v>#N/A</c:v>
                </c:pt>
                <c:pt idx="3">
                  <c:v>1.56</c:v>
                </c:pt>
                <c:pt idx="4">
                  <c:v>#N/A</c:v>
                </c:pt>
                <c:pt idx="5">
                  <c:v>0.28999999999999998</c:v>
                </c:pt>
                <c:pt idx="6">
                  <c:v>#N/A</c:v>
                </c:pt>
                <c:pt idx="7">
                  <c:v>0.61</c:v>
                </c:pt>
                <c:pt idx="8">
                  <c:v>#N/A</c:v>
                </c:pt>
                <c:pt idx="9">
                  <c:v>1.68</c:v>
                </c:pt>
              </c:numCache>
            </c:numRef>
          </c:val>
          <c:extLst xmlns:c16r2="http://schemas.microsoft.com/office/drawing/2015/06/chart">
            <c:ext xmlns:c16="http://schemas.microsoft.com/office/drawing/2014/chart" uri="{C3380CC4-5D6E-409C-BE32-E72D297353CC}">
              <c16:uniqueId val="{00000006-27EB-47A2-9438-326FDEF9B0F9}"/>
            </c:ext>
          </c:extLst>
        </c:ser>
        <c:ser>
          <c:idx val="7"/>
          <c:order val="7"/>
          <c:tx>
            <c:strRef>
              <c:f>データシート!$A$34</c:f>
              <c:strCache>
                <c:ptCount val="1"/>
                <c:pt idx="0">
                  <c:v>かほく市下水道事業会計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1.26</c:v>
                </c:pt>
                <c:pt idx="2">
                  <c:v>#N/A</c:v>
                </c:pt>
                <c:pt idx="3">
                  <c:v>1.34</c:v>
                </c:pt>
                <c:pt idx="4">
                  <c:v>#N/A</c:v>
                </c:pt>
                <c:pt idx="5">
                  <c:v>1.34</c:v>
                </c:pt>
                <c:pt idx="6">
                  <c:v>#N/A</c:v>
                </c:pt>
                <c:pt idx="7">
                  <c:v>1.6</c:v>
                </c:pt>
                <c:pt idx="8">
                  <c:v>#N/A</c:v>
                </c:pt>
                <c:pt idx="9">
                  <c:v>2</c:v>
                </c:pt>
              </c:numCache>
            </c:numRef>
          </c:val>
          <c:extLst xmlns:c16r2="http://schemas.microsoft.com/office/drawing/2015/06/chart">
            <c:ext xmlns:c16="http://schemas.microsoft.com/office/drawing/2014/chart" uri="{C3380CC4-5D6E-409C-BE32-E72D297353CC}">
              <c16:uniqueId val="{00000007-27EB-47A2-9438-326FDEF9B0F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2.54</c:v>
                </c:pt>
                <c:pt idx="2">
                  <c:v>#N/A</c:v>
                </c:pt>
                <c:pt idx="3">
                  <c:v>8.31</c:v>
                </c:pt>
                <c:pt idx="4">
                  <c:v>#N/A</c:v>
                </c:pt>
                <c:pt idx="5">
                  <c:v>8.31</c:v>
                </c:pt>
                <c:pt idx="6">
                  <c:v>#N/A</c:v>
                </c:pt>
                <c:pt idx="7">
                  <c:v>6.49</c:v>
                </c:pt>
                <c:pt idx="8">
                  <c:v>#N/A</c:v>
                </c:pt>
                <c:pt idx="9">
                  <c:v>2.67</c:v>
                </c:pt>
              </c:numCache>
            </c:numRef>
          </c:val>
          <c:extLst xmlns:c16r2="http://schemas.microsoft.com/office/drawing/2015/06/chart">
            <c:ext xmlns:c16="http://schemas.microsoft.com/office/drawing/2014/chart" uri="{C3380CC4-5D6E-409C-BE32-E72D297353CC}">
              <c16:uniqueId val="{00000008-27EB-47A2-9438-326FDEF9B0F9}"/>
            </c:ext>
          </c:extLst>
        </c:ser>
        <c:ser>
          <c:idx val="9"/>
          <c:order val="9"/>
          <c:tx>
            <c:strRef>
              <c:f>データシート!$A$36</c:f>
              <c:strCache>
                <c:ptCount val="1"/>
                <c:pt idx="0">
                  <c:v>かほく市水道事業会計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6.17</c:v>
                </c:pt>
                <c:pt idx="2">
                  <c:v>#N/A</c:v>
                </c:pt>
                <c:pt idx="3">
                  <c:v>6.92</c:v>
                </c:pt>
                <c:pt idx="4">
                  <c:v>#N/A</c:v>
                </c:pt>
                <c:pt idx="5">
                  <c:v>7.23</c:v>
                </c:pt>
                <c:pt idx="6">
                  <c:v>#N/A</c:v>
                </c:pt>
                <c:pt idx="7">
                  <c:v>8.31</c:v>
                </c:pt>
                <c:pt idx="8">
                  <c:v>#N/A</c:v>
                </c:pt>
                <c:pt idx="9">
                  <c:v>9.2200000000000006</c:v>
                </c:pt>
              </c:numCache>
            </c:numRef>
          </c:val>
          <c:extLst xmlns:c16r2="http://schemas.microsoft.com/office/drawing/2015/06/chart">
            <c:ext xmlns:c16="http://schemas.microsoft.com/office/drawing/2014/chart" uri="{C3380CC4-5D6E-409C-BE32-E72D297353CC}">
              <c16:uniqueId val="{00000009-27EB-47A2-9438-326FDEF9B0F9}"/>
            </c:ext>
          </c:extLst>
        </c:ser>
        <c:dLbls>
          <c:showLegendKey val="0"/>
          <c:showVal val="0"/>
          <c:showCatName val="0"/>
          <c:showSerName val="0"/>
          <c:showPercent val="0"/>
          <c:showBubbleSize val="0"/>
        </c:dLbls>
        <c:gapWidth val="150"/>
        <c:overlap val="100"/>
        <c:axId val="413588000"/>
        <c:axId val="413585648"/>
      </c:barChart>
      <c:catAx>
        <c:axId val="413588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3585648"/>
        <c:crosses val="autoZero"/>
        <c:auto val="1"/>
        <c:lblAlgn val="ctr"/>
        <c:lblOffset val="100"/>
        <c:tickLblSkip val="1"/>
        <c:tickMarkSkip val="1"/>
        <c:noMultiLvlLbl val="0"/>
      </c:catAx>
      <c:valAx>
        <c:axId val="4135856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35880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2705</c:v>
                </c:pt>
                <c:pt idx="5">
                  <c:v>2844</c:v>
                </c:pt>
                <c:pt idx="8">
                  <c:v>3039</c:v>
                </c:pt>
                <c:pt idx="11">
                  <c:v>3146</c:v>
                </c:pt>
                <c:pt idx="14">
                  <c:v>3079</c:v>
                </c:pt>
              </c:numCache>
            </c:numRef>
          </c:val>
          <c:extLst xmlns:c16r2="http://schemas.microsoft.com/office/drawing/2015/06/chart">
            <c:ext xmlns:c16="http://schemas.microsoft.com/office/drawing/2014/chart" uri="{C3380CC4-5D6E-409C-BE32-E72D297353CC}">
              <c16:uniqueId val="{00000000-9B6E-48AC-B722-B334FE568F5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9B6E-48AC-B722-B334FE568F5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9B6E-48AC-B722-B334FE568F5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356</c:v>
                </c:pt>
                <c:pt idx="3">
                  <c:v>300</c:v>
                </c:pt>
                <c:pt idx="6">
                  <c:v>301</c:v>
                </c:pt>
                <c:pt idx="9">
                  <c:v>299</c:v>
                </c:pt>
                <c:pt idx="12">
                  <c:v>211</c:v>
                </c:pt>
              </c:numCache>
            </c:numRef>
          </c:val>
          <c:extLst xmlns:c16r2="http://schemas.microsoft.com/office/drawing/2015/06/chart">
            <c:ext xmlns:c16="http://schemas.microsoft.com/office/drawing/2014/chart" uri="{C3380CC4-5D6E-409C-BE32-E72D297353CC}">
              <c16:uniqueId val="{00000003-9B6E-48AC-B722-B334FE568F5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742</c:v>
                </c:pt>
                <c:pt idx="3">
                  <c:v>920</c:v>
                </c:pt>
                <c:pt idx="6">
                  <c:v>966</c:v>
                </c:pt>
                <c:pt idx="9">
                  <c:v>976</c:v>
                </c:pt>
                <c:pt idx="12">
                  <c:v>1000</c:v>
                </c:pt>
              </c:numCache>
            </c:numRef>
          </c:val>
          <c:extLst xmlns:c16r2="http://schemas.microsoft.com/office/drawing/2015/06/chart">
            <c:ext xmlns:c16="http://schemas.microsoft.com/office/drawing/2014/chart" uri="{C3380CC4-5D6E-409C-BE32-E72D297353CC}">
              <c16:uniqueId val="{00000004-9B6E-48AC-B722-B334FE568F5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B6E-48AC-B722-B334FE568F5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9B6E-48AC-B722-B334FE568F5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2402</c:v>
                </c:pt>
                <c:pt idx="3">
                  <c:v>2346</c:v>
                </c:pt>
                <c:pt idx="6">
                  <c:v>2539</c:v>
                </c:pt>
                <c:pt idx="9">
                  <c:v>2730</c:v>
                </c:pt>
                <c:pt idx="12">
                  <c:v>2754</c:v>
                </c:pt>
              </c:numCache>
            </c:numRef>
          </c:val>
          <c:extLst xmlns:c16r2="http://schemas.microsoft.com/office/drawing/2015/06/chart">
            <c:ext xmlns:c16="http://schemas.microsoft.com/office/drawing/2014/chart" uri="{C3380CC4-5D6E-409C-BE32-E72D297353CC}">
              <c16:uniqueId val="{00000007-9B6E-48AC-B722-B334FE568F57}"/>
            </c:ext>
          </c:extLst>
        </c:ser>
        <c:dLbls>
          <c:showLegendKey val="0"/>
          <c:showVal val="0"/>
          <c:showCatName val="0"/>
          <c:showSerName val="0"/>
          <c:showPercent val="0"/>
          <c:showBubbleSize val="0"/>
        </c:dLbls>
        <c:gapWidth val="100"/>
        <c:overlap val="100"/>
        <c:axId val="413589960"/>
        <c:axId val="4135919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795</c:v>
                </c:pt>
                <c:pt idx="2">
                  <c:v>#N/A</c:v>
                </c:pt>
                <c:pt idx="3">
                  <c:v>#N/A</c:v>
                </c:pt>
                <c:pt idx="4">
                  <c:v>722</c:v>
                </c:pt>
                <c:pt idx="5">
                  <c:v>#N/A</c:v>
                </c:pt>
                <c:pt idx="6">
                  <c:v>#N/A</c:v>
                </c:pt>
                <c:pt idx="7">
                  <c:v>767</c:v>
                </c:pt>
                <c:pt idx="8">
                  <c:v>#N/A</c:v>
                </c:pt>
                <c:pt idx="9">
                  <c:v>#N/A</c:v>
                </c:pt>
                <c:pt idx="10">
                  <c:v>859</c:v>
                </c:pt>
                <c:pt idx="11">
                  <c:v>#N/A</c:v>
                </c:pt>
                <c:pt idx="12">
                  <c:v>#N/A</c:v>
                </c:pt>
                <c:pt idx="13">
                  <c:v>886</c:v>
                </c:pt>
                <c:pt idx="14">
                  <c:v>#N/A</c:v>
                </c:pt>
              </c:numCache>
            </c:numRef>
          </c:val>
          <c:smooth val="0"/>
          <c:extLst xmlns:c16r2="http://schemas.microsoft.com/office/drawing/2015/06/chart">
            <c:ext xmlns:c16="http://schemas.microsoft.com/office/drawing/2014/chart" uri="{C3380CC4-5D6E-409C-BE32-E72D297353CC}">
              <c16:uniqueId val="{00000008-9B6E-48AC-B722-B334FE568F57}"/>
            </c:ext>
          </c:extLst>
        </c:ser>
        <c:dLbls>
          <c:showLegendKey val="0"/>
          <c:showVal val="0"/>
          <c:showCatName val="0"/>
          <c:showSerName val="0"/>
          <c:showPercent val="0"/>
          <c:showBubbleSize val="0"/>
        </c:dLbls>
        <c:marker val="1"/>
        <c:smooth val="0"/>
        <c:axId val="413589960"/>
        <c:axId val="413591920"/>
      </c:lineChart>
      <c:catAx>
        <c:axId val="413589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3591920"/>
        <c:crosses val="autoZero"/>
        <c:auto val="1"/>
        <c:lblAlgn val="ctr"/>
        <c:lblOffset val="100"/>
        <c:tickLblSkip val="1"/>
        <c:tickMarkSkip val="1"/>
        <c:noMultiLvlLbl val="0"/>
      </c:catAx>
      <c:valAx>
        <c:axId val="4135919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3589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30335</c:v>
                </c:pt>
                <c:pt idx="5">
                  <c:v>29512</c:v>
                </c:pt>
                <c:pt idx="8">
                  <c:v>28002</c:v>
                </c:pt>
                <c:pt idx="11">
                  <c:v>26333</c:v>
                </c:pt>
                <c:pt idx="14">
                  <c:v>24762</c:v>
                </c:pt>
              </c:numCache>
            </c:numRef>
          </c:val>
          <c:extLst xmlns:c16r2="http://schemas.microsoft.com/office/drawing/2015/06/chart">
            <c:ext xmlns:c16="http://schemas.microsoft.com/office/drawing/2014/chart" uri="{C3380CC4-5D6E-409C-BE32-E72D297353CC}">
              <c16:uniqueId val="{00000000-2F62-4192-A9BF-5F69EC58D64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4520</c:v>
                </c:pt>
                <c:pt idx="5">
                  <c:v>4287</c:v>
                </c:pt>
                <c:pt idx="8">
                  <c:v>3633</c:v>
                </c:pt>
                <c:pt idx="11">
                  <c:v>3216</c:v>
                </c:pt>
                <c:pt idx="14">
                  <c:v>2969</c:v>
                </c:pt>
              </c:numCache>
            </c:numRef>
          </c:val>
          <c:extLst xmlns:c16r2="http://schemas.microsoft.com/office/drawing/2015/06/chart">
            <c:ext xmlns:c16="http://schemas.microsoft.com/office/drawing/2014/chart" uri="{C3380CC4-5D6E-409C-BE32-E72D297353CC}">
              <c16:uniqueId val="{00000001-2F62-4192-A9BF-5F69EC58D64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4860</c:v>
                </c:pt>
                <c:pt idx="5">
                  <c:v>5315</c:v>
                </c:pt>
                <c:pt idx="8">
                  <c:v>6152</c:v>
                </c:pt>
                <c:pt idx="11">
                  <c:v>6746</c:v>
                </c:pt>
                <c:pt idx="14">
                  <c:v>7419</c:v>
                </c:pt>
              </c:numCache>
            </c:numRef>
          </c:val>
          <c:extLst xmlns:c16r2="http://schemas.microsoft.com/office/drawing/2015/06/chart">
            <c:ext xmlns:c16="http://schemas.microsoft.com/office/drawing/2014/chart" uri="{C3380CC4-5D6E-409C-BE32-E72D297353CC}">
              <c16:uniqueId val="{00000002-2F62-4192-A9BF-5F69EC58D64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2F62-4192-A9BF-5F69EC58D64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2F62-4192-A9BF-5F69EC58D64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109</c:v>
                </c:pt>
                <c:pt idx="3">
                  <c:v>109</c:v>
                </c:pt>
                <c:pt idx="6">
                  <c:v>109</c:v>
                </c:pt>
                <c:pt idx="9">
                  <c:v>85</c:v>
                </c:pt>
                <c:pt idx="12">
                  <c:v>69</c:v>
                </c:pt>
              </c:numCache>
            </c:numRef>
          </c:val>
          <c:extLst xmlns:c16r2="http://schemas.microsoft.com/office/drawing/2015/06/chart">
            <c:ext xmlns:c16="http://schemas.microsoft.com/office/drawing/2014/chart" uri="{C3380CC4-5D6E-409C-BE32-E72D297353CC}">
              <c16:uniqueId val="{00000005-2F62-4192-A9BF-5F69EC58D64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2669</c:v>
                </c:pt>
                <c:pt idx="3">
                  <c:v>2584</c:v>
                </c:pt>
                <c:pt idx="6">
                  <c:v>2476</c:v>
                </c:pt>
                <c:pt idx="9">
                  <c:v>2459</c:v>
                </c:pt>
                <c:pt idx="12">
                  <c:v>2336</c:v>
                </c:pt>
              </c:numCache>
            </c:numRef>
          </c:val>
          <c:extLst xmlns:c16r2="http://schemas.microsoft.com/office/drawing/2015/06/chart">
            <c:ext xmlns:c16="http://schemas.microsoft.com/office/drawing/2014/chart" uri="{C3380CC4-5D6E-409C-BE32-E72D297353CC}">
              <c16:uniqueId val="{00000006-2F62-4192-A9BF-5F69EC58D64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1304</c:v>
                </c:pt>
                <c:pt idx="3">
                  <c:v>1158</c:v>
                </c:pt>
                <c:pt idx="6">
                  <c:v>866</c:v>
                </c:pt>
                <c:pt idx="9">
                  <c:v>574</c:v>
                </c:pt>
                <c:pt idx="12">
                  <c:v>368</c:v>
                </c:pt>
              </c:numCache>
            </c:numRef>
          </c:val>
          <c:extLst xmlns:c16r2="http://schemas.microsoft.com/office/drawing/2015/06/chart">
            <c:ext xmlns:c16="http://schemas.microsoft.com/office/drawing/2014/chart" uri="{C3380CC4-5D6E-409C-BE32-E72D297353CC}">
              <c16:uniqueId val="{00000007-2F62-4192-A9BF-5F69EC58D64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11995</c:v>
                </c:pt>
                <c:pt idx="3">
                  <c:v>11849</c:v>
                </c:pt>
                <c:pt idx="6">
                  <c:v>10944</c:v>
                </c:pt>
                <c:pt idx="9">
                  <c:v>9909</c:v>
                </c:pt>
                <c:pt idx="12">
                  <c:v>9074</c:v>
                </c:pt>
              </c:numCache>
            </c:numRef>
          </c:val>
          <c:extLst xmlns:c16r2="http://schemas.microsoft.com/office/drawing/2015/06/chart">
            <c:ext xmlns:c16="http://schemas.microsoft.com/office/drawing/2014/chart" uri="{C3380CC4-5D6E-409C-BE32-E72D297353CC}">
              <c16:uniqueId val="{00000008-2F62-4192-A9BF-5F69EC58D64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41</c:v>
                </c:pt>
                <c:pt idx="12">
                  <c:v>42</c:v>
                </c:pt>
              </c:numCache>
            </c:numRef>
          </c:val>
          <c:extLst xmlns:c16r2="http://schemas.microsoft.com/office/drawing/2015/06/chart">
            <c:ext xmlns:c16="http://schemas.microsoft.com/office/drawing/2014/chart" uri="{C3380CC4-5D6E-409C-BE32-E72D297353CC}">
              <c16:uniqueId val="{00000009-2F62-4192-A9BF-5F69EC58D64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28788</c:v>
                </c:pt>
                <c:pt idx="3">
                  <c:v>28568</c:v>
                </c:pt>
                <c:pt idx="6">
                  <c:v>27597</c:v>
                </c:pt>
                <c:pt idx="9">
                  <c:v>26310</c:v>
                </c:pt>
                <c:pt idx="12">
                  <c:v>24991</c:v>
                </c:pt>
              </c:numCache>
            </c:numRef>
          </c:val>
          <c:extLst xmlns:c16r2="http://schemas.microsoft.com/office/drawing/2015/06/chart">
            <c:ext xmlns:c16="http://schemas.microsoft.com/office/drawing/2014/chart" uri="{C3380CC4-5D6E-409C-BE32-E72D297353CC}">
              <c16:uniqueId val="{0000000A-2F62-4192-A9BF-5F69EC58D648}"/>
            </c:ext>
          </c:extLst>
        </c:ser>
        <c:dLbls>
          <c:showLegendKey val="0"/>
          <c:showVal val="0"/>
          <c:showCatName val="0"/>
          <c:showSerName val="0"/>
          <c:showPercent val="0"/>
          <c:showBubbleSize val="0"/>
        </c:dLbls>
        <c:gapWidth val="100"/>
        <c:overlap val="100"/>
        <c:axId val="413587216"/>
        <c:axId val="4135848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5150</c:v>
                </c:pt>
                <c:pt idx="2">
                  <c:v>#N/A</c:v>
                </c:pt>
                <c:pt idx="3">
                  <c:v>#N/A</c:v>
                </c:pt>
                <c:pt idx="4">
                  <c:v>5154</c:v>
                </c:pt>
                <c:pt idx="5">
                  <c:v>#N/A</c:v>
                </c:pt>
                <c:pt idx="6">
                  <c:v>#N/A</c:v>
                </c:pt>
                <c:pt idx="7">
                  <c:v>4204</c:v>
                </c:pt>
                <c:pt idx="8">
                  <c:v>#N/A</c:v>
                </c:pt>
                <c:pt idx="9">
                  <c:v>#N/A</c:v>
                </c:pt>
                <c:pt idx="10">
                  <c:v>3084</c:v>
                </c:pt>
                <c:pt idx="11">
                  <c:v>#N/A</c:v>
                </c:pt>
                <c:pt idx="12">
                  <c:v>#N/A</c:v>
                </c:pt>
                <c:pt idx="13">
                  <c:v>1730</c:v>
                </c:pt>
                <c:pt idx="14">
                  <c:v>#N/A</c:v>
                </c:pt>
              </c:numCache>
            </c:numRef>
          </c:val>
          <c:smooth val="0"/>
          <c:extLst xmlns:c16r2="http://schemas.microsoft.com/office/drawing/2015/06/chart">
            <c:ext xmlns:c16="http://schemas.microsoft.com/office/drawing/2014/chart" uri="{C3380CC4-5D6E-409C-BE32-E72D297353CC}">
              <c16:uniqueId val="{0000000B-2F62-4192-A9BF-5F69EC58D648}"/>
            </c:ext>
          </c:extLst>
        </c:ser>
        <c:dLbls>
          <c:showLegendKey val="0"/>
          <c:showVal val="0"/>
          <c:showCatName val="0"/>
          <c:showSerName val="0"/>
          <c:showPercent val="0"/>
          <c:showBubbleSize val="0"/>
        </c:dLbls>
        <c:marker val="1"/>
        <c:smooth val="0"/>
        <c:axId val="413587216"/>
        <c:axId val="413584864"/>
      </c:lineChart>
      <c:catAx>
        <c:axId val="413587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13584864"/>
        <c:crosses val="autoZero"/>
        <c:auto val="1"/>
        <c:lblAlgn val="ctr"/>
        <c:lblOffset val="100"/>
        <c:tickLblSkip val="1"/>
        <c:tickMarkSkip val="1"/>
        <c:noMultiLvlLbl val="0"/>
      </c:catAx>
      <c:valAx>
        <c:axId val="4135848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3587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5702</c:v>
                </c:pt>
                <c:pt idx="1">
                  <c:v>6190</c:v>
                </c:pt>
                <c:pt idx="2">
                  <c:v>6623</c:v>
                </c:pt>
              </c:numCache>
            </c:numRef>
          </c:val>
          <c:extLst xmlns:c16r2="http://schemas.microsoft.com/office/drawing/2015/06/chart">
            <c:ext xmlns:c16="http://schemas.microsoft.com/office/drawing/2014/chart" uri="{C3380CC4-5D6E-409C-BE32-E72D297353CC}">
              <c16:uniqueId val="{00000000-2973-4AEA-B04E-5A2EA34CBF8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101</c:v>
                </c:pt>
                <c:pt idx="1">
                  <c:v>101</c:v>
                </c:pt>
                <c:pt idx="2">
                  <c:v>101</c:v>
                </c:pt>
              </c:numCache>
            </c:numRef>
          </c:val>
          <c:extLst xmlns:c16r2="http://schemas.microsoft.com/office/drawing/2015/06/chart">
            <c:ext xmlns:c16="http://schemas.microsoft.com/office/drawing/2014/chart" uri="{C3380CC4-5D6E-409C-BE32-E72D297353CC}">
              <c16:uniqueId val="{00000001-2973-4AEA-B04E-5A2EA34CBF8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2049</c:v>
                </c:pt>
                <c:pt idx="1">
                  <c:v>2034</c:v>
                </c:pt>
                <c:pt idx="2">
                  <c:v>2114</c:v>
                </c:pt>
              </c:numCache>
            </c:numRef>
          </c:val>
          <c:extLst xmlns:c16r2="http://schemas.microsoft.com/office/drawing/2015/06/chart">
            <c:ext xmlns:c16="http://schemas.microsoft.com/office/drawing/2014/chart" uri="{C3380CC4-5D6E-409C-BE32-E72D297353CC}">
              <c16:uniqueId val="{00000002-2973-4AEA-B04E-5A2EA34CBF82}"/>
            </c:ext>
          </c:extLst>
        </c:ser>
        <c:dLbls>
          <c:showLegendKey val="0"/>
          <c:showVal val="0"/>
          <c:showCatName val="0"/>
          <c:showSerName val="0"/>
          <c:showPercent val="0"/>
          <c:showBubbleSize val="0"/>
        </c:dLbls>
        <c:gapWidth val="120"/>
        <c:overlap val="100"/>
        <c:axId val="413588784"/>
        <c:axId val="413589568"/>
      </c:barChart>
      <c:catAx>
        <c:axId val="413588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13589568"/>
        <c:crosses val="autoZero"/>
        <c:auto val="1"/>
        <c:lblAlgn val="ctr"/>
        <c:lblOffset val="100"/>
        <c:tickLblSkip val="1"/>
        <c:tickMarkSkip val="1"/>
        <c:noMultiLvlLbl val="0"/>
      </c:catAx>
      <c:valAx>
        <c:axId val="41358956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13588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6AE-4307-8696-21F1274BA4BC}"/>
                </c:ext>
                <c:ext xmlns:c15="http://schemas.microsoft.com/office/drawing/2012/chart" uri="{CE6537A1-D6FC-4f65-9D91-7224C49458BB}">
                  <c15:dlblFieldTable>
                    <c15:dlblFTEntry>
                      <c15:txfldGUID>{C56D0A3B-69A7-4945-9110-AADD621CCF93}</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6AE-4307-8696-21F1274BA4BC}"/>
                </c:ext>
                <c:ext xmlns:c15="http://schemas.microsoft.com/office/drawing/2012/chart" uri="{CE6537A1-D6FC-4f65-9D91-7224C49458BB}">
                  <c15:dlblFieldTable>
                    <c15:dlblFTEntry>
                      <c15:txfldGUID>{2B944404-08D6-4C21-B72C-F2581859AC53}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6AE-4307-8696-21F1274BA4BC}"/>
                </c:ext>
                <c:ext xmlns:c15="http://schemas.microsoft.com/office/drawing/2012/chart" uri="{CE6537A1-D6FC-4f65-9D91-7224C49458BB}">
                  <c15:dlblFieldTable>
                    <c15:dlblFTEntry>
                      <c15:txfldGUID>{F5C8653C-C7B6-4BA0-8F5B-B5A7DF05C77D}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6AE-4307-8696-21F1274BA4BC}"/>
                </c:ext>
                <c:ext xmlns:c15="http://schemas.microsoft.com/office/drawing/2012/chart" uri="{CE6537A1-D6FC-4f65-9D91-7224C49458BB}">
                  <c15:dlblFieldTable>
                    <c15:dlblFTEntry>
                      <c15:txfldGUID>{C51F7740-7494-4E71-8A9B-6691A9B2BB77}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26AE-4307-8696-21F1274BA4BC}"/>
                </c:ext>
                <c:ext xmlns:c15="http://schemas.microsoft.com/office/drawing/2012/chart" uri="{CE6537A1-D6FC-4f65-9D91-7224C49458BB}">
                  <c15:dlblFieldTable>
                    <c15:dlblFTEntry>
                      <c15:txfldGUID>{DC528DAC-FC29-466F-BB78-99B6C00F5A16}</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26AE-4307-8696-21F1274BA4BC}"/>
                </c:ext>
                <c:ext xmlns:c15="http://schemas.microsoft.com/office/drawing/2012/chart" uri="{CE6537A1-D6FC-4f65-9D91-7224C49458BB}">
                  <c15:dlblFieldTable>
                    <c15:dlblFTEntry>
                      <c15:txfldGUID>{F53DF1EB-C319-4525-B6F5-E0830E80F3D8}</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26AE-4307-8696-21F1274BA4BC}"/>
                </c:ext>
                <c:ext xmlns:c15="http://schemas.microsoft.com/office/drawing/2012/chart" uri="{CE6537A1-D6FC-4f65-9D91-7224C49458BB}">
                  <c15:dlblFieldTable>
                    <c15:dlblFTEntry>
                      <c15:txfldGUID>{3D75352B-23C3-4B90-9975-803530CFA5C0}</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26AE-4307-8696-21F1274BA4BC}"/>
                </c:ext>
                <c:ext xmlns:c15="http://schemas.microsoft.com/office/drawing/2012/chart" uri="{CE6537A1-D6FC-4f65-9D91-7224C49458BB}">
                  <c15:dlblFieldTable>
                    <c15:dlblFTEntry>
                      <c15:txfldGUID>{3256C302-6EAE-408D-BD1D-C40EB9B71ED9}</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26AE-4307-8696-21F1274BA4BC}"/>
                </c:ext>
                <c:ext xmlns:c15="http://schemas.microsoft.com/office/drawing/2012/chart" uri="{CE6537A1-D6FC-4f65-9D91-7224C49458BB}">
                  <c15:dlblFieldTable>
                    <c15:dlblFTEntry>
                      <c15:txfldGUID>{A77D6E37-21B8-40AF-A5F2-22008E286D91}</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49.5</c:v>
                </c:pt>
                <c:pt idx="24">
                  <c:v>51.9</c:v>
                </c:pt>
                <c:pt idx="32">
                  <c:v>53.7</c:v>
                </c:pt>
              </c:numCache>
            </c:numRef>
          </c:xVal>
          <c:yVal>
            <c:numRef>
              <c:f>公会計指標分析・財政指標組合せ分析表!$BP$51:$DC$51</c:f>
              <c:numCache>
                <c:formatCode>#,##0.0;"▲ "#,##0.0</c:formatCode>
                <c:ptCount val="40"/>
                <c:pt idx="16">
                  <c:v>53.6</c:v>
                </c:pt>
                <c:pt idx="24">
                  <c:v>40.4</c:v>
                </c:pt>
                <c:pt idx="32">
                  <c:v>22.5</c:v>
                </c:pt>
              </c:numCache>
            </c:numRef>
          </c:yVal>
          <c:smooth val="0"/>
          <c:extLst xmlns:c16r2="http://schemas.microsoft.com/office/drawing/2015/06/chart">
            <c:ext xmlns:c16="http://schemas.microsoft.com/office/drawing/2014/chart" uri="{C3380CC4-5D6E-409C-BE32-E72D297353CC}">
              <c16:uniqueId val="{00000009-26AE-4307-8696-21F1274BA4B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26AE-4307-8696-21F1274BA4BC}"/>
                </c:ext>
                <c:ext xmlns:c15="http://schemas.microsoft.com/office/drawing/2012/chart" uri="{CE6537A1-D6FC-4f65-9D91-7224C49458BB}">
                  <c15:dlblFieldTable>
                    <c15:dlblFTEntry>
                      <c15:txfldGUID>{74B84113-A483-47BD-BFFF-4EF78EA3E81F}</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26AE-4307-8696-21F1274BA4BC}"/>
                </c:ext>
                <c:ext xmlns:c15="http://schemas.microsoft.com/office/drawing/2012/chart" uri="{CE6537A1-D6FC-4f65-9D91-7224C49458BB}">
                  <c15:dlblFieldTable>
                    <c15:dlblFTEntry>
                      <c15:txfldGUID>{7ED3EE62-7E84-4E22-B480-2196AFCB57AE}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26AE-4307-8696-21F1274BA4BC}"/>
                </c:ext>
                <c:ext xmlns:c15="http://schemas.microsoft.com/office/drawing/2012/chart" uri="{CE6537A1-D6FC-4f65-9D91-7224C49458BB}">
                  <c15:dlblFieldTable>
                    <c15:dlblFTEntry>
                      <c15:txfldGUID>{8EEB891A-B40C-425C-BDF2-0D559839E389}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26AE-4307-8696-21F1274BA4BC}"/>
                </c:ext>
                <c:ext xmlns:c15="http://schemas.microsoft.com/office/drawing/2012/chart" uri="{CE6537A1-D6FC-4f65-9D91-7224C49458BB}">
                  <c15:dlblFieldTable>
                    <c15:dlblFTEntry>
                      <c15:txfldGUID>{9256E444-58B7-4657-870A-4CA1BF546F49}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26AE-4307-8696-21F1274BA4BC}"/>
                </c:ext>
                <c:ext xmlns:c15="http://schemas.microsoft.com/office/drawing/2012/chart" uri="{CE6537A1-D6FC-4f65-9D91-7224C49458BB}">
                  <c15:dlblFieldTable>
                    <c15:dlblFTEntry>
                      <c15:txfldGUID>{F0E61881-6271-40B4-AF86-71AC4B2615A3}</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26AE-4307-8696-21F1274BA4BC}"/>
                </c:ext>
                <c:ext xmlns:c15="http://schemas.microsoft.com/office/drawing/2012/chart" uri="{CE6537A1-D6FC-4f65-9D91-7224C49458BB}">
                  <c15:dlblFieldTable>
                    <c15:dlblFTEntry>
                      <c15:txfldGUID>{F64A62DA-5E1C-4B68-B589-A0551B9E7008}</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26AE-4307-8696-21F1274BA4BC}"/>
                </c:ext>
                <c:ext xmlns:c15="http://schemas.microsoft.com/office/drawing/2012/chart" uri="{CE6537A1-D6FC-4f65-9D91-7224C49458BB}">
                  <c15:dlblFieldTable>
                    <c15:dlblFTEntry>
                      <c15:txfldGUID>{1D3B0AF9-614C-4D0F-B657-803C3DCF68CB}</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26AE-4307-8696-21F1274BA4BC}"/>
                </c:ext>
                <c:ext xmlns:c15="http://schemas.microsoft.com/office/drawing/2012/chart" uri="{CE6537A1-D6FC-4f65-9D91-7224C49458BB}">
                  <c15:dlblFieldTable>
                    <c15:dlblFTEntry>
                      <c15:txfldGUID>{5FA04CE3-BB5F-4640-B7B4-FB5D586619E6}</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26AE-4307-8696-21F1274BA4BC}"/>
                </c:ext>
                <c:ext xmlns:c15="http://schemas.microsoft.com/office/drawing/2012/chart" uri="{CE6537A1-D6FC-4f65-9D91-7224C49458BB}">
                  <c15:dlblFieldTable>
                    <c15:dlblFTEntry>
                      <c15:txfldGUID>{2951FEE6-69BC-4987-9F81-7B273CCE0FA2}</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c:v>
                </c:pt>
                <c:pt idx="24">
                  <c:v>57.1</c:v>
                </c:pt>
                <c:pt idx="32">
                  <c:v>55.2</c:v>
                </c:pt>
              </c:numCache>
            </c:numRef>
          </c:xVal>
          <c:yVal>
            <c:numRef>
              <c:f>公会計指標分析・財政指標組合せ分析表!$BP$55:$DC$55</c:f>
              <c:numCache>
                <c:formatCode>#,##0.0;"▲ "#,##0.0</c:formatCode>
                <c:ptCount val="40"/>
                <c:pt idx="16">
                  <c:v>56.8</c:v>
                </c:pt>
                <c:pt idx="24">
                  <c:v>52.3</c:v>
                </c:pt>
                <c:pt idx="32">
                  <c:v>55.4</c:v>
                </c:pt>
              </c:numCache>
            </c:numRef>
          </c:yVal>
          <c:smooth val="0"/>
          <c:extLst xmlns:c16r2="http://schemas.microsoft.com/office/drawing/2015/06/chart">
            <c:ext xmlns:c16="http://schemas.microsoft.com/office/drawing/2014/chart" uri="{C3380CC4-5D6E-409C-BE32-E72D297353CC}">
              <c16:uniqueId val="{00000013-26AE-4307-8696-21F1274BA4BC}"/>
            </c:ext>
          </c:extLst>
        </c:ser>
        <c:dLbls>
          <c:showLegendKey val="0"/>
          <c:showVal val="1"/>
          <c:showCatName val="0"/>
          <c:showSerName val="0"/>
          <c:showPercent val="0"/>
          <c:showBubbleSize val="0"/>
        </c:dLbls>
        <c:axId val="413585256"/>
        <c:axId val="413592312"/>
      </c:scatterChart>
      <c:valAx>
        <c:axId val="413585256"/>
        <c:scaling>
          <c:orientation val="minMax"/>
          <c:max val="57.800000000000004"/>
          <c:min val="4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3592312"/>
        <c:crosses val="autoZero"/>
        <c:crossBetween val="midCat"/>
      </c:valAx>
      <c:valAx>
        <c:axId val="413592312"/>
        <c:scaling>
          <c:orientation val="minMax"/>
          <c:max val="63"/>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35852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BA0-4288-B59D-49FD275FDF7A}"/>
                </c:ext>
                <c:ext xmlns:c15="http://schemas.microsoft.com/office/drawing/2012/chart" uri="{CE6537A1-D6FC-4f65-9D91-7224C49458BB}">
                  <c15:dlblFieldTable>
                    <c15:dlblFTEntry>
                      <c15:txfldGUID>{DFE54F14-12F4-4CE5-B99B-9FBC9D7A42F1}</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BA0-4288-B59D-49FD275FDF7A}"/>
                </c:ext>
                <c:ext xmlns:c15="http://schemas.microsoft.com/office/drawing/2012/chart" uri="{CE6537A1-D6FC-4f65-9D91-7224C49458BB}">
                  <c15:dlblFieldTable>
                    <c15:dlblFTEntry>
                      <c15:txfldGUID>{083F7881-8137-4D0A-A2A3-14AD45CB08A8}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BA0-4288-B59D-49FD275FDF7A}"/>
                </c:ext>
                <c:ext xmlns:c15="http://schemas.microsoft.com/office/drawing/2012/chart" uri="{CE6537A1-D6FC-4f65-9D91-7224C49458BB}">
                  <c15:dlblFieldTable>
                    <c15:dlblFTEntry>
                      <c15:txfldGUID>{04A5CF36-E522-414C-AF9C-087FD5BFD438}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BA0-4288-B59D-49FD275FDF7A}"/>
                </c:ext>
                <c:ext xmlns:c15="http://schemas.microsoft.com/office/drawing/2012/chart" uri="{CE6537A1-D6FC-4f65-9D91-7224C49458BB}">
                  <c15:dlblFieldTable>
                    <c15:dlblFTEntry>
                      <c15:txfldGUID>{42C5E4C9-A74F-49DE-A9B6-E692BB5369F4}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BA0-4288-B59D-49FD275FDF7A}"/>
                </c:ext>
                <c:ext xmlns:c15="http://schemas.microsoft.com/office/drawing/2012/chart" uri="{CE6537A1-D6FC-4f65-9D91-7224C49458BB}">
                  <c15:dlblFieldTable>
                    <c15:dlblFTEntry>
                      <c15:txfldGUID>{1A8FE8E0-5E07-4755-8296-6299F1DCB595}</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BA0-4288-B59D-49FD275FDF7A}"/>
                </c:ext>
                <c:ext xmlns:c15="http://schemas.microsoft.com/office/drawing/2012/chart" uri="{CE6537A1-D6FC-4f65-9D91-7224C49458BB}">
                  <c15:dlblFieldTable>
                    <c15:dlblFTEntry>
                      <c15:txfldGUID>{BB237987-2297-46CC-A76E-918183086943}</c15:txfldGUID>
                      <c15:f>公会計指標分析・財政指標組合せ分析表!$BX$72</c15:f>
                      <c15:dlblFieldTableCache>
                        <c:ptCount val="1"/>
                        <c:pt idx="0">
                          <c:v>H26</c:v>
                        </c:pt>
                      </c15:dlblFieldTableCache>
                    </c15:dlblFTEntry>
                  </c15:dlblFieldTable>
                  <c15:showDataLabelsRange val="0"/>
                </c:ext>
              </c:extLst>
            </c:dLbl>
            <c:dLbl>
              <c:idx val="16"/>
              <c:layout>
                <c:manualLayout>
                  <c:x val="-4.5160355153971293E-2"/>
                  <c:y val="-6.2416647087793951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BA0-4288-B59D-49FD275FDF7A}"/>
                </c:ext>
                <c:ext xmlns:c15="http://schemas.microsoft.com/office/drawing/2012/chart" uri="{CE6537A1-D6FC-4f65-9D91-7224C49458BB}">
                  <c15:dlblFieldTable>
                    <c15:dlblFTEntry>
                      <c15:txfldGUID>{EC366EF6-E409-4AA3-BBE8-DEB9BE111D65}</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BA0-4288-B59D-49FD275FDF7A}"/>
                </c:ext>
                <c:ext xmlns:c15="http://schemas.microsoft.com/office/drawing/2012/chart" uri="{CE6537A1-D6FC-4f65-9D91-7224C49458BB}">
                  <c15:dlblFieldTable>
                    <c15:dlblFTEntry>
                      <c15:txfldGUID>{A13F0F05-DAA2-454A-A272-4B853AB2A065}</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BA0-4288-B59D-49FD275FDF7A}"/>
                </c:ext>
                <c:ext xmlns:c15="http://schemas.microsoft.com/office/drawing/2012/chart" uri="{CE6537A1-D6FC-4f65-9D91-7224C49458BB}">
                  <c15:dlblFieldTable>
                    <c15:dlblFTEntry>
                      <c15:txfldGUID>{14B4DF08-CCA8-4D4F-B869-647065337E99}</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10.7</c:v>
                </c:pt>
                <c:pt idx="8">
                  <c:v>9.9</c:v>
                </c:pt>
                <c:pt idx="16">
                  <c:v>9.6999999999999993</c:v>
                </c:pt>
                <c:pt idx="24">
                  <c:v>10.1</c:v>
                </c:pt>
                <c:pt idx="32">
                  <c:v>10.8</c:v>
                </c:pt>
              </c:numCache>
            </c:numRef>
          </c:xVal>
          <c:yVal>
            <c:numRef>
              <c:f>公会計指標分析・財政指標組合せ分析表!$BP$73:$DC$73</c:f>
              <c:numCache>
                <c:formatCode>#,##0.0;"▲ "#,##0.0</c:formatCode>
                <c:ptCount val="40"/>
                <c:pt idx="0">
                  <c:v>65.2</c:v>
                </c:pt>
                <c:pt idx="8">
                  <c:v>67.3</c:v>
                </c:pt>
                <c:pt idx="16">
                  <c:v>53.6</c:v>
                </c:pt>
                <c:pt idx="24">
                  <c:v>40.4</c:v>
                </c:pt>
                <c:pt idx="32">
                  <c:v>22.5</c:v>
                </c:pt>
              </c:numCache>
            </c:numRef>
          </c:yVal>
          <c:smooth val="0"/>
          <c:extLst xmlns:c16r2="http://schemas.microsoft.com/office/drawing/2015/06/chart">
            <c:ext xmlns:c16="http://schemas.microsoft.com/office/drawing/2014/chart" uri="{C3380CC4-5D6E-409C-BE32-E72D297353CC}">
              <c16:uniqueId val="{00000009-CBA0-4288-B59D-49FD275FDF7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BA0-4288-B59D-49FD275FDF7A}"/>
                </c:ext>
                <c:ext xmlns:c15="http://schemas.microsoft.com/office/drawing/2012/chart" uri="{CE6537A1-D6FC-4f65-9D91-7224C49458BB}">
                  <c15:dlblFieldTable>
                    <c15:dlblFTEntry>
                      <c15:txfldGUID>{23078E1F-C7F3-49EE-B5E6-7198E937A6F7}</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BA0-4288-B59D-49FD275FDF7A}"/>
                </c:ext>
                <c:ext xmlns:c15="http://schemas.microsoft.com/office/drawing/2012/chart" uri="{CE6537A1-D6FC-4f65-9D91-7224C49458BB}">
                  <c15:dlblFieldTable>
                    <c15:dlblFTEntry>
                      <c15:txfldGUID>{7DE79327-8CCD-421E-8483-37E368F715A9}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CBA0-4288-B59D-49FD275FDF7A}"/>
                </c:ext>
                <c:ext xmlns:c15="http://schemas.microsoft.com/office/drawing/2012/chart" uri="{CE6537A1-D6FC-4f65-9D91-7224C49458BB}">
                  <c15:dlblFieldTable>
                    <c15:dlblFTEntry>
                      <c15:txfldGUID>{7E33DCC7-F236-4ECF-BF6C-20AADAAE346A}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BA0-4288-B59D-49FD275FDF7A}"/>
                </c:ext>
                <c:ext xmlns:c15="http://schemas.microsoft.com/office/drawing/2012/chart" uri="{CE6537A1-D6FC-4f65-9D91-7224C49458BB}">
                  <c15:dlblFieldTable>
                    <c15:dlblFTEntry>
                      <c15:txfldGUID>{E1505EC9-6CC1-4FA2-9405-F30B7934566E}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CBA0-4288-B59D-49FD275FDF7A}"/>
                </c:ext>
                <c:ext xmlns:c15="http://schemas.microsoft.com/office/drawing/2012/chart" uri="{CE6537A1-D6FC-4f65-9D91-7224C49458BB}">
                  <c15:dlblFieldTable>
                    <c15:dlblFTEntry>
                      <c15:txfldGUID>{76F3A5EE-69CF-4ECD-9197-26823235C4E9}</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BA0-4288-B59D-49FD275FDF7A}"/>
                </c:ext>
                <c:ext xmlns:c15="http://schemas.microsoft.com/office/drawing/2012/chart" uri="{CE6537A1-D6FC-4f65-9D91-7224C49458BB}">
                  <c15:dlblFieldTable>
                    <c15:dlblFTEntry>
                      <c15:txfldGUID>{4C316284-B839-4392-A15A-B0F66551E935}</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BA0-4288-B59D-49FD275FDF7A}"/>
                </c:ext>
                <c:ext xmlns:c15="http://schemas.microsoft.com/office/drawing/2012/chart" uri="{CE6537A1-D6FC-4f65-9D91-7224C49458BB}">
                  <c15:dlblFieldTable>
                    <c15:dlblFTEntry>
                      <c15:txfldGUID>{59D9CD2A-70B1-47CC-80CC-E3EA7ACDEF63}</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BA0-4288-B59D-49FD275FDF7A}"/>
                </c:ext>
                <c:ext xmlns:c15="http://schemas.microsoft.com/office/drawing/2012/chart" uri="{CE6537A1-D6FC-4f65-9D91-7224C49458BB}">
                  <c15:dlblFieldTable>
                    <c15:dlblFTEntry>
                      <c15:txfldGUID>{3EB063EF-67F5-4534-9EC0-C2BB16143F27}</c15:txfldGUID>
                      <c15:f>公会計指標分析・財政指標組合せ分析表!$CN$72</c15:f>
                      <c15:dlblFieldTableCache>
                        <c:ptCount val="1"/>
                        <c:pt idx="0">
                          <c:v>H28</c:v>
                        </c:pt>
                      </c15:dlblFieldTableCache>
                    </c15:dlblFTEntry>
                  </c15:dlblFieldTable>
                  <c15:showDataLabelsRange val="0"/>
                </c:ext>
              </c:extLst>
            </c:dLbl>
            <c:dLbl>
              <c:idx val="32"/>
              <c:layout>
                <c:manualLayout>
                  <c:x val="-1.8235628084249993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BA0-4288-B59D-49FD275FDF7A}"/>
                </c:ext>
                <c:ext xmlns:c15="http://schemas.microsoft.com/office/drawing/2012/chart" uri="{CE6537A1-D6FC-4f65-9D91-7224C49458BB}">
                  <c15:dlblFieldTable>
                    <c15:dlblFTEntry>
                      <c15:txfldGUID>{0BD39DB9-DEC4-4554-BFAC-2A7E7906782E}</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c:v>
                </c:pt>
                <c:pt idx="8">
                  <c:v>11.1</c:v>
                </c:pt>
                <c:pt idx="16">
                  <c:v>10.199999999999999</c:v>
                </c:pt>
                <c:pt idx="24">
                  <c:v>10</c:v>
                </c:pt>
                <c:pt idx="32">
                  <c:v>9.6999999999999993</c:v>
                </c:pt>
              </c:numCache>
            </c:numRef>
          </c:xVal>
          <c:yVal>
            <c:numRef>
              <c:f>公会計指標分析・財政指標組合せ分析表!$BP$77:$DC$77</c:f>
              <c:numCache>
                <c:formatCode>#,##0.0;"▲ "#,##0.0</c:formatCode>
                <c:ptCount val="40"/>
                <c:pt idx="0">
                  <c:v>65.3</c:v>
                </c:pt>
                <c:pt idx="8">
                  <c:v>60.8</c:v>
                </c:pt>
                <c:pt idx="16">
                  <c:v>56.8</c:v>
                </c:pt>
                <c:pt idx="24">
                  <c:v>52.3</c:v>
                </c:pt>
                <c:pt idx="32">
                  <c:v>55.4</c:v>
                </c:pt>
              </c:numCache>
            </c:numRef>
          </c:yVal>
          <c:smooth val="0"/>
          <c:extLst xmlns:c16r2="http://schemas.microsoft.com/office/drawing/2015/06/chart">
            <c:ext xmlns:c16="http://schemas.microsoft.com/office/drawing/2014/chart" uri="{C3380CC4-5D6E-409C-BE32-E72D297353CC}">
              <c16:uniqueId val="{00000013-CBA0-4288-B59D-49FD275FDF7A}"/>
            </c:ext>
          </c:extLst>
        </c:ser>
        <c:dLbls>
          <c:showLegendKey val="0"/>
          <c:showVal val="1"/>
          <c:showCatName val="0"/>
          <c:showSerName val="0"/>
          <c:showPercent val="0"/>
          <c:showBubbleSize val="0"/>
        </c:dLbls>
        <c:axId val="413586040"/>
        <c:axId val="413586824"/>
      </c:scatterChart>
      <c:valAx>
        <c:axId val="413586040"/>
        <c:scaling>
          <c:orientation val="minMax"/>
          <c:max val="12.2"/>
          <c:min val="9.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3586824"/>
        <c:crosses val="autoZero"/>
        <c:crossBetween val="midCat"/>
      </c:valAx>
      <c:valAx>
        <c:axId val="413586824"/>
        <c:scaling>
          <c:orientation val="minMax"/>
          <c:max val="75"/>
          <c:min val="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358604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石川県かほく市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元利償還金は合併特例債や臨時財政対策債等の償還額の増加に伴い増加傾向であるが、同時に交付税算入額も増加していくこととなり、実質公債費比率の分子は平成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年度以降</a:t>
          </a:r>
          <a:r>
            <a:rPr kumimoji="1" lang="en-US" altLang="ja-JP" sz="1400">
              <a:latin typeface="ＭＳ ゴシック" pitchFamily="49" charset="-128"/>
              <a:ea typeface="ＭＳ ゴシック" pitchFamily="49" charset="-128"/>
            </a:rPr>
            <a:t>800</a:t>
          </a:r>
          <a:r>
            <a:rPr kumimoji="1" lang="ja-JP" altLang="en-US" sz="1400">
              <a:latin typeface="ＭＳ ゴシック" pitchFamily="49" charset="-128"/>
              <a:ea typeface="ＭＳ ゴシック" pitchFamily="49" charset="-128"/>
            </a:rPr>
            <a:t>百万円程度で推移している。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石川県かほく市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合併建設計画に基づく事業が完了したことで、地方債残高は平成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年度をピークに減少している。充当可能財源等については、合併特例債等の基準財政需要額の算入や、充当基金の増加、第三セクターの整理および経営改善があり、将来負担比率の分子は減少傾向にある。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石川県かほく市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20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2000">
              <a:solidFill>
                <a:schemeClr val="dk1"/>
              </a:solidFill>
              <a:effectLst/>
              <a:latin typeface="ＭＳ ゴシック" panose="020B0609070205080204" pitchFamily="49" charset="-128"/>
              <a:ea typeface="ＭＳ ゴシック" panose="020B0609070205080204" pitchFamily="49" charset="-128"/>
              <a:cs typeface="+mn-cs"/>
            </a:rPr>
            <a:t>行財政改革による歳出抑制、市税の増加などによる財政調整基金への積立やふるさと納税の増額による積立により、基金全体としては増加している。</a:t>
          </a:r>
          <a:endParaRPr kumimoji="1" lang="en-US" altLang="ja-JP" sz="20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20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20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20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20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20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2000">
              <a:solidFill>
                <a:schemeClr val="dk1"/>
              </a:solidFill>
              <a:effectLst/>
              <a:latin typeface="ＭＳ ゴシック" panose="020B0609070205080204" pitchFamily="49" charset="-128"/>
              <a:ea typeface="ＭＳ ゴシック" panose="020B0609070205080204" pitchFamily="49" charset="-128"/>
              <a:cs typeface="+mn-cs"/>
            </a:rPr>
            <a:t>今後も財政調整基金やまちづくり基金等への積立により、基金全体の積立残高は増加していく見込。</a:t>
          </a:r>
          <a:endParaRPr kumimoji="1" lang="en-US" altLang="ja-JP" sz="20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20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2000">
              <a:solidFill>
                <a:schemeClr val="dk1"/>
              </a:solidFill>
              <a:effectLst/>
              <a:latin typeface="ＭＳ ゴシック" panose="020B0609070205080204" pitchFamily="49" charset="-128"/>
              <a:ea typeface="ＭＳ ゴシック" panose="020B0609070205080204" pitchFamily="49" charset="-128"/>
              <a:cs typeface="+mn-cs"/>
            </a:rPr>
            <a:t>子ども子育て基金：市民が結婚し安心して子供を産み育て、子どもが健やかに育つ環境の充実</a:t>
          </a:r>
          <a:endParaRPr kumimoji="1" lang="en-US" altLang="ja-JP" sz="20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20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2000">
              <a:solidFill>
                <a:schemeClr val="dk1"/>
              </a:solidFill>
              <a:effectLst/>
              <a:latin typeface="ＭＳ ゴシック" panose="020B0609070205080204" pitchFamily="49" charset="-128"/>
              <a:ea typeface="ＭＳ ゴシック" panose="020B0609070205080204" pitchFamily="49" charset="-128"/>
              <a:cs typeface="+mn-cs"/>
            </a:rPr>
            <a:t>まちづくり基金：かほく市総合計画に基づいた、地域住民の一体感の醸成及び地域振興</a:t>
          </a:r>
          <a:endParaRPr kumimoji="1" lang="en-US" altLang="ja-JP" sz="20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20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20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20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2000">
              <a:solidFill>
                <a:schemeClr val="dk1"/>
              </a:solidFill>
              <a:effectLst/>
              <a:latin typeface="ＭＳ ゴシック" panose="020B0609070205080204" pitchFamily="49" charset="-128"/>
              <a:ea typeface="ＭＳ ゴシック" panose="020B0609070205080204" pitchFamily="49" charset="-128"/>
              <a:cs typeface="+mn-cs"/>
            </a:rPr>
            <a:t>かほく市総合計画に基づいた事業への充当によるまちづくり基金の減少</a:t>
          </a:r>
          <a:endParaRPr kumimoji="1" lang="en-US" altLang="ja-JP" sz="20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20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2000">
              <a:solidFill>
                <a:schemeClr val="dk1"/>
              </a:solidFill>
              <a:effectLst/>
              <a:latin typeface="ＭＳ ゴシック" panose="020B0609070205080204" pitchFamily="49" charset="-128"/>
              <a:ea typeface="ＭＳ ゴシック" panose="020B0609070205080204" pitchFamily="49" charset="-128"/>
              <a:cs typeface="+mn-cs"/>
            </a:rPr>
            <a:t>ふるさと納税の積立による増加（まちづくり基金、子ども子育て基金）</a:t>
          </a:r>
          <a:endParaRPr kumimoji="1" lang="en-US" altLang="ja-JP" sz="20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20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20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20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2000">
              <a:solidFill>
                <a:schemeClr val="dk1"/>
              </a:solidFill>
              <a:effectLst/>
              <a:latin typeface="ＭＳ ゴシック" panose="020B0609070205080204" pitchFamily="49" charset="-128"/>
              <a:ea typeface="ＭＳ ゴシック" panose="020B0609070205080204" pitchFamily="49" charset="-128"/>
              <a:cs typeface="+mn-cs"/>
            </a:rPr>
            <a:t>後年度の事業に備え、計画的に積立を行う。</a:t>
          </a:r>
          <a:endParaRPr kumimoji="1" lang="en-US" altLang="ja-JP" sz="20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20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20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20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2000">
              <a:solidFill>
                <a:schemeClr val="dk1"/>
              </a:solidFill>
              <a:effectLst/>
              <a:latin typeface="ＭＳ ゴシック" panose="020B0609070205080204" pitchFamily="49" charset="-128"/>
              <a:ea typeface="ＭＳ ゴシック" panose="020B0609070205080204" pitchFamily="49" charset="-128"/>
              <a:cs typeface="+mn-cs"/>
            </a:rPr>
            <a:t>合併による交付税の財政措置や行財政改革の実施による歳出抑制により、将来の財政需要を見据えて積立をした。</a:t>
          </a:r>
          <a:endParaRPr kumimoji="1" lang="en-US" altLang="ja-JP" sz="20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20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20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20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2000">
              <a:solidFill>
                <a:schemeClr val="dk1"/>
              </a:solidFill>
              <a:effectLst/>
              <a:latin typeface="ＭＳ ゴシック" panose="020B0609070205080204" pitchFamily="49" charset="-128"/>
              <a:ea typeface="ＭＳ ゴシック" panose="020B0609070205080204" pitchFamily="49" charset="-128"/>
              <a:cs typeface="+mn-cs"/>
            </a:rPr>
            <a:t>今後も社会保障関係経費の増大や、公共施設の老朽化対策等に備えるために積み立てていくこととしている。</a:t>
          </a:r>
          <a:endParaRPr kumimoji="1" lang="en-US" altLang="ja-JP" sz="20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20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20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20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20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2000">
              <a:solidFill>
                <a:schemeClr val="dk1"/>
              </a:solidFill>
              <a:effectLst/>
              <a:latin typeface="ＭＳ ゴシック" panose="020B0609070205080204" pitchFamily="49" charset="-128"/>
              <a:ea typeface="ＭＳ ゴシック" panose="020B0609070205080204" pitchFamily="49" charset="-128"/>
              <a:cs typeface="+mn-cs"/>
            </a:rPr>
            <a:t>基金運用利息を積み立てているが、大きな額の変動はない。</a:t>
          </a:r>
          <a:endParaRPr kumimoji="1" lang="en-US" altLang="ja-JP" sz="20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20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20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20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20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2000">
              <a:solidFill>
                <a:schemeClr val="dk1"/>
              </a:solidFill>
              <a:effectLst/>
              <a:latin typeface="ＭＳ ゴシック" panose="020B0609070205080204" pitchFamily="49" charset="-128"/>
              <a:ea typeface="ＭＳ ゴシック" panose="020B0609070205080204" pitchFamily="49" charset="-128"/>
              <a:cs typeface="+mn-cs"/>
            </a:rPr>
            <a:t>突発的な繰上償還に備えた基金として運用しており、現在は基金運用利息の積立以外は予定していない。</a:t>
          </a:r>
          <a:endParaRPr kumimoji="1" lang="en-US" altLang="ja-JP" sz="20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20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20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石川県かほく市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35,184
34,894
64.44
16,107,914
15,780,615
317,152
10,407,057
24,991,277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22.5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平成１６年に市町村合併を行い、施設の統廃合を進めてきたことから、類似団体の中でも、比較的減価償却率が低くなっている。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今後も計画的な施設整備計画を実施していく。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9313</xdr:rowOff>
    </xdr:from>
    <xdr:to>
      <xdr:col>23</xdr:col>
      <xdr:colOff>85090</xdr:colOff>
      <xdr:row>33</xdr:row>
      <xdr:rowOff>128481</xdr:rowOff>
    </xdr:to>
    <xdr:cxnSp macro="">
      <xdr:nvCxnSpPr>
        <xdr:cNvPr id="64" name="直線コネクタ 63"/>
        <xdr:cNvCxnSpPr/>
      </xdr:nvCxnSpPr>
      <xdr:spPr>
        <a:xfrm flipV="1">
          <a:off x="4760595" y="5409988"/>
          <a:ext cx="1270" cy="1147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132308</xdr:rowOff>
    </xdr:from>
    <xdr:ext cx="405111" cy="259045"/>
    <xdr:sp macro="" textlink="">
      <xdr:nvSpPr>
        <xdr:cNvPr id="65" name="有形固定資産減価償却率最小値テキスト"/>
        <xdr:cNvSpPr txBox="1"/>
      </xdr:nvSpPr>
      <xdr:spPr>
        <a:xfrm>
          <a:off x="4813300" y="6561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128481</xdr:rowOff>
    </xdr:from>
    <xdr:to>
      <xdr:col>23</xdr:col>
      <xdr:colOff>174625</xdr:colOff>
      <xdr:row>33</xdr:row>
      <xdr:rowOff>128481</xdr:rowOff>
    </xdr:to>
    <xdr:cxnSp macro="">
      <xdr:nvCxnSpPr>
        <xdr:cNvPr id="66" name="直線コネクタ 65"/>
        <xdr:cNvCxnSpPr/>
      </xdr:nvCxnSpPr>
      <xdr:spPr>
        <a:xfrm>
          <a:off x="4673600" y="655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127440</xdr:rowOff>
    </xdr:from>
    <xdr:ext cx="405111" cy="259045"/>
    <xdr:sp macro="" textlink="">
      <xdr:nvSpPr>
        <xdr:cNvPr id="67" name="有形固定資産減価償却率最大値テキスト"/>
        <xdr:cNvSpPr txBox="1"/>
      </xdr:nvSpPr>
      <xdr:spPr>
        <a:xfrm>
          <a:off x="4813300" y="5185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9313</xdr:rowOff>
    </xdr:from>
    <xdr:to>
      <xdr:col>23</xdr:col>
      <xdr:colOff>174625</xdr:colOff>
      <xdr:row>27</xdr:row>
      <xdr:rowOff>9313</xdr:rowOff>
    </xdr:to>
    <xdr:cxnSp macro="">
      <xdr:nvCxnSpPr>
        <xdr:cNvPr id="68" name="直線コネクタ 67"/>
        <xdr:cNvCxnSpPr/>
      </xdr:nvCxnSpPr>
      <xdr:spPr>
        <a:xfrm>
          <a:off x="4673600" y="5409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73889</xdr:rowOff>
    </xdr:from>
    <xdr:ext cx="405111" cy="259045"/>
    <xdr:sp macro="" textlink="">
      <xdr:nvSpPr>
        <xdr:cNvPr id="69" name="有形固定資産減価償却率平均値テキスト"/>
        <xdr:cNvSpPr txBox="1"/>
      </xdr:nvSpPr>
      <xdr:spPr>
        <a:xfrm>
          <a:off x="4813300" y="56460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51012</xdr:rowOff>
    </xdr:from>
    <xdr:to>
      <xdr:col>23</xdr:col>
      <xdr:colOff>136525</xdr:colOff>
      <xdr:row>29</xdr:row>
      <xdr:rowOff>152612</xdr:rowOff>
    </xdr:to>
    <xdr:sp macro="" textlink="">
      <xdr:nvSpPr>
        <xdr:cNvPr id="70" name="フローチャート: 判断 69"/>
        <xdr:cNvSpPr/>
      </xdr:nvSpPr>
      <xdr:spPr>
        <a:xfrm>
          <a:off x="4711700" y="57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154093</xdr:rowOff>
    </xdr:from>
    <xdr:to>
      <xdr:col>19</xdr:col>
      <xdr:colOff>187325</xdr:colOff>
      <xdr:row>29</xdr:row>
      <xdr:rowOff>84243</xdr:rowOff>
    </xdr:to>
    <xdr:sp macro="" textlink="">
      <xdr:nvSpPr>
        <xdr:cNvPr id="71" name="フローチャート: 判断 70"/>
        <xdr:cNvSpPr/>
      </xdr:nvSpPr>
      <xdr:spPr>
        <a:xfrm>
          <a:off x="4000500" y="57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94192</xdr:rowOff>
    </xdr:from>
    <xdr:to>
      <xdr:col>15</xdr:col>
      <xdr:colOff>187325</xdr:colOff>
      <xdr:row>30</xdr:row>
      <xdr:rowOff>24342</xdr:rowOff>
    </xdr:to>
    <xdr:sp macro="" textlink="">
      <xdr:nvSpPr>
        <xdr:cNvPr id="72" name="フローチャート: 判断 71"/>
        <xdr:cNvSpPr/>
      </xdr:nvSpPr>
      <xdr:spPr>
        <a:xfrm>
          <a:off x="3238500" y="583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104987</xdr:rowOff>
    </xdr:from>
    <xdr:to>
      <xdr:col>23</xdr:col>
      <xdr:colOff>136525</xdr:colOff>
      <xdr:row>30</xdr:row>
      <xdr:rowOff>35137</xdr:rowOff>
    </xdr:to>
    <xdr:sp macro="" textlink="">
      <xdr:nvSpPr>
        <xdr:cNvPr id="78" name="楕円 77"/>
        <xdr:cNvSpPr/>
      </xdr:nvSpPr>
      <xdr:spPr>
        <a:xfrm>
          <a:off x="4711700" y="584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83414</xdr:rowOff>
    </xdr:from>
    <xdr:ext cx="405111" cy="259045"/>
    <xdr:sp macro="" textlink="">
      <xdr:nvSpPr>
        <xdr:cNvPr id="79" name="有形固定資産減価償却率該当値テキスト"/>
        <xdr:cNvSpPr txBox="1"/>
      </xdr:nvSpPr>
      <xdr:spPr>
        <a:xfrm>
          <a:off x="4813300" y="5826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169757</xdr:rowOff>
    </xdr:from>
    <xdr:to>
      <xdr:col>19</xdr:col>
      <xdr:colOff>187325</xdr:colOff>
      <xdr:row>30</xdr:row>
      <xdr:rowOff>99907</xdr:rowOff>
    </xdr:to>
    <xdr:sp macro="" textlink="">
      <xdr:nvSpPr>
        <xdr:cNvPr id="80" name="楕円 79"/>
        <xdr:cNvSpPr/>
      </xdr:nvSpPr>
      <xdr:spPr>
        <a:xfrm>
          <a:off x="4000500" y="591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155787</xdr:rowOff>
    </xdr:from>
    <xdr:to>
      <xdr:col>23</xdr:col>
      <xdr:colOff>85725</xdr:colOff>
      <xdr:row>30</xdr:row>
      <xdr:rowOff>49107</xdr:rowOff>
    </xdr:to>
    <xdr:cxnSp macro="">
      <xdr:nvCxnSpPr>
        <xdr:cNvPr id="81" name="直線コネクタ 80"/>
        <xdr:cNvCxnSpPr/>
      </xdr:nvCxnSpPr>
      <xdr:spPr>
        <a:xfrm flipV="1">
          <a:off x="4051300" y="5899362"/>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84667</xdr:rowOff>
    </xdr:from>
    <xdr:to>
      <xdr:col>15</xdr:col>
      <xdr:colOff>187325</xdr:colOff>
      <xdr:row>31</xdr:row>
      <xdr:rowOff>14817</xdr:rowOff>
    </xdr:to>
    <xdr:sp macro="" textlink="">
      <xdr:nvSpPr>
        <xdr:cNvPr id="82" name="楕円 81"/>
        <xdr:cNvSpPr/>
      </xdr:nvSpPr>
      <xdr:spPr>
        <a:xfrm>
          <a:off x="3238500" y="599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49107</xdr:rowOff>
    </xdr:from>
    <xdr:to>
      <xdr:col>19</xdr:col>
      <xdr:colOff>136525</xdr:colOff>
      <xdr:row>30</xdr:row>
      <xdr:rowOff>135467</xdr:rowOff>
    </xdr:to>
    <xdr:cxnSp macro="">
      <xdr:nvCxnSpPr>
        <xdr:cNvPr id="83" name="直線コネクタ 82"/>
        <xdr:cNvCxnSpPr/>
      </xdr:nvCxnSpPr>
      <xdr:spPr>
        <a:xfrm flipV="1">
          <a:off x="3289300" y="5964132"/>
          <a:ext cx="762000" cy="8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100770</xdr:rowOff>
    </xdr:from>
    <xdr:ext cx="405111" cy="259045"/>
    <xdr:sp macro="" textlink="">
      <xdr:nvSpPr>
        <xdr:cNvPr id="84" name="n_1aveValue有形固定資産減価償却率"/>
        <xdr:cNvSpPr txBox="1"/>
      </xdr:nvSpPr>
      <xdr:spPr>
        <a:xfrm>
          <a:off x="3836044" y="5501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40869</xdr:rowOff>
    </xdr:from>
    <xdr:ext cx="405111" cy="259045"/>
    <xdr:sp macro="" textlink="">
      <xdr:nvSpPr>
        <xdr:cNvPr id="85" name="n_2aveValue有形固定資産減価償却率"/>
        <xdr:cNvSpPr txBox="1"/>
      </xdr:nvSpPr>
      <xdr:spPr>
        <a:xfrm>
          <a:off x="3086744" y="561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91034</xdr:rowOff>
    </xdr:from>
    <xdr:ext cx="405111" cy="259045"/>
    <xdr:sp macro="" textlink="">
      <xdr:nvSpPr>
        <xdr:cNvPr id="86" name="n_1mainValue有形固定資産減価償却率"/>
        <xdr:cNvSpPr txBox="1"/>
      </xdr:nvSpPr>
      <xdr:spPr>
        <a:xfrm>
          <a:off x="3836044" y="6006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5944</xdr:rowOff>
    </xdr:from>
    <xdr:ext cx="405111" cy="259045"/>
    <xdr:sp macro="" textlink="">
      <xdr:nvSpPr>
        <xdr:cNvPr id="87" name="n_2mainValue有形固定資産減価償却率"/>
        <xdr:cNvSpPr txBox="1"/>
      </xdr:nvSpPr>
      <xdr:spPr>
        <a:xfrm>
          <a:off x="3086744" y="6092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0" name="正方形/長方形 89"/>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償還額とのバランスを見ながら借入を行っており、順次市債残高が増えないことに努めている。</a:t>
          </a: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3" name="テキスト ボックス 102"/>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4" name="直線コネクタ 103"/>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5" name="テキスト ボックス 104"/>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6" name="直線コネクタ 105"/>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7" name="テキスト ボックス 106"/>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8" name="直線コネクタ 107"/>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9" name="テキスト ボックス 108"/>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0" name="直線コネクタ 109"/>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29</xdr:row>
      <xdr:rowOff>40910</xdr:rowOff>
    </xdr:from>
    <xdr:ext cx="359394" cy="225703"/>
    <xdr:sp macro="" textlink="">
      <xdr:nvSpPr>
        <xdr:cNvPr id="111" name="テキスト ボックス 110"/>
        <xdr:cNvSpPr txBox="1"/>
      </xdr:nvSpPr>
      <xdr:spPr>
        <a:xfrm>
          <a:off x="10880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2" name="直線コネクタ 111"/>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3" name="テキスト ボックス 112"/>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4" name="直線コネクタ 113"/>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5" name="テキスト ボックス 114"/>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7" name="テキスト ボックス 116"/>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170997</xdr:rowOff>
    </xdr:from>
    <xdr:to>
      <xdr:col>76</xdr:col>
      <xdr:colOff>21589</xdr:colOff>
      <xdr:row>35</xdr:row>
      <xdr:rowOff>92982</xdr:rowOff>
    </xdr:to>
    <xdr:cxnSp macro="">
      <xdr:nvCxnSpPr>
        <xdr:cNvPr id="119" name="直線コネクタ 118"/>
        <xdr:cNvCxnSpPr/>
      </xdr:nvCxnSpPr>
      <xdr:spPr>
        <a:xfrm flipV="1">
          <a:off x="14793595" y="5400222"/>
          <a:ext cx="1269" cy="146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96809</xdr:rowOff>
    </xdr:from>
    <xdr:ext cx="340478" cy="259045"/>
    <xdr:sp macro="" textlink="">
      <xdr:nvSpPr>
        <xdr:cNvPr id="120" name="債務償還可能年数最小値テキスト"/>
        <xdr:cNvSpPr txBox="1"/>
      </xdr:nvSpPr>
      <xdr:spPr>
        <a:xfrm>
          <a:off x="14846300" y="68690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92982</xdr:rowOff>
    </xdr:from>
    <xdr:to>
      <xdr:col>76</xdr:col>
      <xdr:colOff>111125</xdr:colOff>
      <xdr:row>35</xdr:row>
      <xdr:rowOff>92982</xdr:rowOff>
    </xdr:to>
    <xdr:cxnSp macro="">
      <xdr:nvCxnSpPr>
        <xdr:cNvPr id="121" name="直線コネクタ 120"/>
        <xdr:cNvCxnSpPr/>
      </xdr:nvCxnSpPr>
      <xdr:spPr>
        <a:xfrm>
          <a:off x="14706600" y="686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117674</xdr:rowOff>
    </xdr:from>
    <xdr:ext cx="405111" cy="259045"/>
    <xdr:sp macro="" textlink="">
      <xdr:nvSpPr>
        <xdr:cNvPr id="122" name="債務償還可能年数最大値テキスト"/>
        <xdr:cNvSpPr txBox="1"/>
      </xdr:nvSpPr>
      <xdr:spPr>
        <a:xfrm>
          <a:off x="14846300" y="517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170997</xdr:rowOff>
    </xdr:from>
    <xdr:to>
      <xdr:col>76</xdr:col>
      <xdr:colOff>111125</xdr:colOff>
      <xdr:row>26</xdr:row>
      <xdr:rowOff>170997</xdr:rowOff>
    </xdr:to>
    <xdr:cxnSp macro="">
      <xdr:nvCxnSpPr>
        <xdr:cNvPr id="123" name="直線コネクタ 122"/>
        <xdr:cNvCxnSpPr/>
      </xdr:nvCxnSpPr>
      <xdr:spPr>
        <a:xfrm>
          <a:off x="14706600" y="540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39659</xdr:rowOff>
    </xdr:from>
    <xdr:ext cx="340478" cy="259045"/>
    <xdr:sp macro="" textlink="">
      <xdr:nvSpPr>
        <xdr:cNvPr id="124" name="債務償還可能年数平均値テキスト"/>
        <xdr:cNvSpPr txBox="1"/>
      </xdr:nvSpPr>
      <xdr:spPr>
        <a:xfrm>
          <a:off x="14846300" y="612613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16782</xdr:rowOff>
    </xdr:from>
    <xdr:to>
      <xdr:col>76</xdr:col>
      <xdr:colOff>73025</xdr:colOff>
      <xdr:row>32</xdr:row>
      <xdr:rowOff>118382</xdr:rowOff>
    </xdr:to>
    <xdr:sp macro="" textlink="">
      <xdr:nvSpPr>
        <xdr:cNvPr id="125" name="フローチャート: 判断 124"/>
        <xdr:cNvSpPr/>
      </xdr:nvSpPr>
      <xdr:spPr>
        <a:xfrm>
          <a:off x="14744700" y="627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61232</xdr:rowOff>
    </xdr:from>
    <xdr:to>
      <xdr:col>76</xdr:col>
      <xdr:colOff>73025</xdr:colOff>
      <xdr:row>33</xdr:row>
      <xdr:rowOff>162832</xdr:rowOff>
    </xdr:to>
    <xdr:sp macro="" textlink="">
      <xdr:nvSpPr>
        <xdr:cNvPr id="131" name="楕円 130"/>
        <xdr:cNvSpPr/>
      </xdr:nvSpPr>
      <xdr:spPr>
        <a:xfrm>
          <a:off x="14744700" y="649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39659</xdr:rowOff>
    </xdr:from>
    <xdr:ext cx="340478" cy="259045"/>
    <xdr:sp macro="" textlink="">
      <xdr:nvSpPr>
        <xdr:cNvPr id="132" name="債務償還可能年数該当値テキスト"/>
        <xdr:cNvSpPr txBox="1"/>
      </xdr:nvSpPr>
      <xdr:spPr>
        <a:xfrm>
          <a:off x="14846300" y="64690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3" name="正方形/長方形 13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4" name="正方形/長方形 13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5" name="テキスト ボックス 13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6" name="テキスト ボックス 13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7" name="テキスト ボックス 13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8" name="テキスト ボックス 13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石川県かほく市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35,184
34,894
64.44
16,107,914
15,780,615
317,152
10,407,057
24,991,277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22.5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91440</xdr:rowOff>
    </xdr:from>
    <xdr:to>
      <xdr:col>24</xdr:col>
      <xdr:colOff>62865</xdr:colOff>
      <xdr:row>40</xdr:row>
      <xdr:rowOff>146685</xdr:rowOff>
    </xdr:to>
    <xdr:cxnSp macro="">
      <xdr:nvCxnSpPr>
        <xdr:cNvPr id="55" name="直線コネクタ 54"/>
        <xdr:cNvCxnSpPr/>
      </xdr:nvCxnSpPr>
      <xdr:spPr>
        <a:xfrm flipV="1">
          <a:off x="4634865" y="5749290"/>
          <a:ext cx="0" cy="1255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150512</xdr:rowOff>
    </xdr:from>
    <xdr:ext cx="405111" cy="259045"/>
    <xdr:sp macro="" textlink="">
      <xdr:nvSpPr>
        <xdr:cNvPr id="56" name="【道路】&#10;有形固定資産減価償却率最小値テキスト"/>
        <xdr:cNvSpPr txBox="1"/>
      </xdr:nvSpPr>
      <xdr:spPr>
        <a:xfrm>
          <a:off x="4673600" y="700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146685</xdr:rowOff>
    </xdr:from>
    <xdr:to>
      <xdr:col>24</xdr:col>
      <xdr:colOff>152400</xdr:colOff>
      <xdr:row>40</xdr:row>
      <xdr:rowOff>146685</xdr:rowOff>
    </xdr:to>
    <xdr:cxnSp macro="">
      <xdr:nvCxnSpPr>
        <xdr:cNvPr id="57" name="直線コネクタ 56"/>
        <xdr:cNvCxnSpPr/>
      </xdr:nvCxnSpPr>
      <xdr:spPr>
        <a:xfrm>
          <a:off x="4546600" y="700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38117</xdr:rowOff>
    </xdr:from>
    <xdr:ext cx="405111" cy="259045"/>
    <xdr:sp macro="" textlink="">
      <xdr:nvSpPr>
        <xdr:cNvPr id="58" name="【道路】&#10;有形固定資産減価償却率最大値テキスト"/>
        <xdr:cNvSpPr txBox="1"/>
      </xdr:nvSpPr>
      <xdr:spPr>
        <a:xfrm>
          <a:off x="4673600" y="5524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91440</xdr:rowOff>
    </xdr:from>
    <xdr:to>
      <xdr:col>24</xdr:col>
      <xdr:colOff>152400</xdr:colOff>
      <xdr:row>33</xdr:row>
      <xdr:rowOff>91440</xdr:rowOff>
    </xdr:to>
    <xdr:cxnSp macro="">
      <xdr:nvCxnSpPr>
        <xdr:cNvPr id="59" name="直線コネクタ 58"/>
        <xdr:cNvCxnSpPr/>
      </xdr:nvCxnSpPr>
      <xdr:spPr>
        <a:xfrm>
          <a:off x="4546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120032</xdr:rowOff>
    </xdr:from>
    <xdr:ext cx="405111" cy="259045"/>
    <xdr:sp macro="" textlink="">
      <xdr:nvSpPr>
        <xdr:cNvPr id="60" name="【道路】&#10;有形固定資産減価償却率平均値テキスト"/>
        <xdr:cNvSpPr txBox="1"/>
      </xdr:nvSpPr>
      <xdr:spPr>
        <a:xfrm>
          <a:off x="4673600" y="6120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141605</xdr:rowOff>
    </xdr:from>
    <xdr:to>
      <xdr:col>24</xdr:col>
      <xdr:colOff>114300</xdr:colOff>
      <xdr:row>36</xdr:row>
      <xdr:rowOff>71755</xdr:rowOff>
    </xdr:to>
    <xdr:sp macro="" textlink="">
      <xdr:nvSpPr>
        <xdr:cNvPr id="61" name="フローチャート: 判断 60"/>
        <xdr:cNvSpPr/>
      </xdr:nvSpPr>
      <xdr:spPr>
        <a:xfrm>
          <a:off x="4584700" y="614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118745</xdr:rowOff>
    </xdr:from>
    <xdr:to>
      <xdr:col>20</xdr:col>
      <xdr:colOff>38100</xdr:colOff>
      <xdr:row>36</xdr:row>
      <xdr:rowOff>48895</xdr:rowOff>
    </xdr:to>
    <xdr:sp macro="" textlink="">
      <xdr:nvSpPr>
        <xdr:cNvPr id="62" name="フローチャート: 判断 61"/>
        <xdr:cNvSpPr/>
      </xdr:nvSpPr>
      <xdr:spPr>
        <a:xfrm>
          <a:off x="3746500" y="61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12065</xdr:rowOff>
    </xdr:from>
    <xdr:to>
      <xdr:col>15</xdr:col>
      <xdr:colOff>101600</xdr:colOff>
      <xdr:row>36</xdr:row>
      <xdr:rowOff>113665</xdr:rowOff>
    </xdr:to>
    <xdr:sp macro="" textlink="">
      <xdr:nvSpPr>
        <xdr:cNvPr id="63" name="フローチャート: 判断 62"/>
        <xdr:cNvSpPr/>
      </xdr:nvSpPr>
      <xdr:spPr>
        <a:xfrm>
          <a:off x="2857500" y="618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139700</xdr:rowOff>
    </xdr:from>
    <xdr:to>
      <xdr:col>24</xdr:col>
      <xdr:colOff>114300</xdr:colOff>
      <xdr:row>36</xdr:row>
      <xdr:rowOff>69850</xdr:rowOff>
    </xdr:to>
    <xdr:sp macro="" textlink="">
      <xdr:nvSpPr>
        <xdr:cNvPr id="69" name="楕円 68"/>
        <xdr:cNvSpPr/>
      </xdr:nvSpPr>
      <xdr:spPr>
        <a:xfrm>
          <a:off x="458470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162577</xdr:rowOff>
    </xdr:from>
    <xdr:ext cx="405111" cy="259045"/>
    <xdr:sp macro="" textlink="">
      <xdr:nvSpPr>
        <xdr:cNvPr id="70" name="【道路】&#10;有形固定資産減価償却率該当値テキスト"/>
        <xdr:cNvSpPr txBox="1"/>
      </xdr:nvSpPr>
      <xdr:spPr>
        <a:xfrm>
          <a:off x="4673600" y="59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4445</xdr:rowOff>
    </xdr:from>
    <xdr:to>
      <xdr:col>20</xdr:col>
      <xdr:colOff>38100</xdr:colOff>
      <xdr:row>36</xdr:row>
      <xdr:rowOff>106045</xdr:rowOff>
    </xdr:to>
    <xdr:sp macro="" textlink="">
      <xdr:nvSpPr>
        <xdr:cNvPr id="71" name="楕円 70"/>
        <xdr:cNvSpPr/>
      </xdr:nvSpPr>
      <xdr:spPr>
        <a:xfrm>
          <a:off x="3746500" y="617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19050</xdr:rowOff>
    </xdr:from>
    <xdr:to>
      <xdr:col>24</xdr:col>
      <xdr:colOff>63500</xdr:colOff>
      <xdr:row>36</xdr:row>
      <xdr:rowOff>55245</xdr:rowOff>
    </xdr:to>
    <xdr:cxnSp macro="">
      <xdr:nvCxnSpPr>
        <xdr:cNvPr id="72" name="直線コネクタ 71"/>
        <xdr:cNvCxnSpPr/>
      </xdr:nvCxnSpPr>
      <xdr:spPr>
        <a:xfrm flipV="1">
          <a:off x="3797300" y="619125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40640</xdr:rowOff>
    </xdr:from>
    <xdr:to>
      <xdr:col>15</xdr:col>
      <xdr:colOff>101600</xdr:colOff>
      <xdr:row>36</xdr:row>
      <xdr:rowOff>142240</xdr:rowOff>
    </xdr:to>
    <xdr:sp macro="" textlink="">
      <xdr:nvSpPr>
        <xdr:cNvPr id="73" name="楕円 72"/>
        <xdr:cNvSpPr/>
      </xdr:nvSpPr>
      <xdr:spPr>
        <a:xfrm>
          <a:off x="2857500" y="621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55245</xdr:rowOff>
    </xdr:from>
    <xdr:to>
      <xdr:col>19</xdr:col>
      <xdr:colOff>177800</xdr:colOff>
      <xdr:row>36</xdr:row>
      <xdr:rowOff>91440</xdr:rowOff>
    </xdr:to>
    <xdr:cxnSp macro="">
      <xdr:nvCxnSpPr>
        <xdr:cNvPr id="74" name="直線コネクタ 73"/>
        <xdr:cNvCxnSpPr/>
      </xdr:nvCxnSpPr>
      <xdr:spPr>
        <a:xfrm flipV="1">
          <a:off x="2908300" y="622744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65422</xdr:rowOff>
    </xdr:from>
    <xdr:ext cx="405111" cy="259045"/>
    <xdr:sp macro="" textlink="">
      <xdr:nvSpPr>
        <xdr:cNvPr id="75" name="n_1aveValue【道路】&#10;有形固定資産減価償却率"/>
        <xdr:cNvSpPr txBox="1"/>
      </xdr:nvSpPr>
      <xdr:spPr>
        <a:xfrm>
          <a:off x="3582044" y="589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130192</xdr:rowOff>
    </xdr:from>
    <xdr:ext cx="405111" cy="259045"/>
    <xdr:sp macro="" textlink="">
      <xdr:nvSpPr>
        <xdr:cNvPr id="76" name="n_2aveValue【道路】&#10;有形固定資産減価償却率"/>
        <xdr:cNvSpPr txBox="1"/>
      </xdr:nvSpPr>
      <xdr:spPr>
        <a:xfrm>
          <a:off x="2705744" y="595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97172</xdr:rowOff>
    </xdr:from>
    <xdr:ext cx="405111" cy="259045"/>
    <xdr:sp macro="" textlink="">
      <xdr:nvSpPr>
        <xdr:cNvPr id="77" name="n_1mainValue【道路】&#10;有形固定資産減価償却率"/>
        <xdr:cNvSpPr txBox="1"/>
      </xdr:nvSpPr>
      <xdr:spPr>
        <a:xfrm>
          <a:off x="3582044" y="626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133367</xdr:rowOff>
    </xdr:from>
    <xdr:ext cx="405111" cy="259045"/>
    <xdr:sp macro="" textlink="">
      <xdr:nvSpPr>
        <xdr:cNvPr id="78" name="n_2mainValue【道路】&#10;有形固定資産減価償却率"/>
        <xdr:cNvSpPr txBox="1"/>
      </xdr:nvSpPr>
      <xdr:spPr>
        <a:xfrm>
          <a:off x="2705744" y="6305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7" name="テキスト ボックス 8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2" name="テキスト ボックス 9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4" name="テキスト ボックス 9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6" name="テキスト ボックス 9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8" name="テキスト ボックス 9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0" name="テキスト ボックス 9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137351</xdr:rowOff>
    </xdr:from>
    <xdr:to>
      <xdr:col>54</xdr:col>
      <xdr:colOff>189865</xdr:colOff>
      <xdr:row>40</xdr:row>
      <xdr:rowOff>133388</xdr:rowOff>
    </xdr:to>
    <xdr:cxnSp macro="">
      <xdr:nvCxnSpPr>
        <xdr:cNvPr id="102" name="直線コネクタ 101"/>
        <xdr:cNvCxnSpPr/>
      </xdr:nvCxnSpPr>
      <xdr:spPr>
        <a:xfrm flipV="1">
          <a:off x="10476865" y="5795201"/>
          <a:ext cx="0" cy="1196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137215</xdr:rowOff>
    </xdr:from>
    <xdr:ext cx="469744" cy="259045"/>
    <xdr:sp macro="" textlink="">
      <xdr:nvSpPr>
        <xdr:cNvPr id="103" name="【道路】&#10;一人当たり延長最小値テキスト"/>
        <xdr:cNvSpPr txBox="1"/>
      </xdr:nvSpPr>
      <xdr:spPr>
        <a:xfrm>
          <a:off x="10515600" y="6995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133388</xdr:rowOff>
    </xdr:from>
    <xdr:to>
      <xdr:col>55</xdr:col>
      <xdr:colOff>88900</xdr:colOff>
      <xdr:row>40</xdr:row>
      <xdr:rowOff>133388</xdr:rowOff>
    </xdr:to>
    <xdr:cxnSp macro="">
      <xdr:nvCxnSpPr>
        <xdr:cNvPr id="104" name="直線コネクタ 103"/>
        <xdr:cNvCxnSpPr/>
      </xdr:nvCxnSpPr>
      <xdr:spPr>
        <a:xfrm>
          <a:off x="10388600" y="6991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84028</xdr:rowOff>
    </xdr:from>
    <xdr:ext cx="534377" cy="259045"/>
    <xdr:sp macro="" textlink="">
      <xdr:nvSpPr>
        <xdr:cNvPr id="105" name="【道路】&#10;一人当たり延長最大値テキスト"/>
        <xdr:cNvSpPr txBox="1"/>
      </xdr:nvSpPr>
      <xdr:spPr>
        <a:xfrm>
          <a:off x="10515600" y="557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137351</xdr:rowOff>
    </xdr:from>
    <xdr:to>
      <xdr:col>55</xdr:col>
      <xdr:colOff>88900</xdr:colOff>
      <xdr:row>33</xdr:row>
      <xdr:rowOff>137351</xdr:rowOff>
    </xdr:to>
    <xdr:cxnSp macro="">
      <xdr:nvCxnSpPr>
        <xdr:cNvPr id="106" name="直線コネクタ 105"/>
        <xdr:cNvCxnSpPr/>
      </xdr:nvCxnSpPr>
      <xdr:spPr>
        <a:xfrm>
          <a:off x="10388600" y="5795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78986</xdr:rowOff>
    </xdr:from>
    <xdr:ext cx="534377" cy="259045"/>
    <xdr:sp macro="" textlink="">
      <xdr:nvSpPr>
        <xdr:cNvPr id="107" name="【道路】&#10;一人当たり延長平均値テキスト"/>
        <xdr:cNvSpPr txBox="1"/>
      </xdr:nvSpPr>
      <xdr:spPr>
        <a:xfrm>
          <a:off x="10515600" y="6422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56109</xdr:rowOff>
    </xdr:from>
    <xdr:to>
      <xdr:col>55</xdr:col>
      <xdr:colOff>50800</xdr:colOff>
      <xdr:row>38</xdr:row>
      <xdr:rowOff>157709</xdr:rowOff>
    </xdr:to>
    <xdr:sp macro="" textlink="">
      <xdr:nvSpPr>
        <xdr:cNvPr id="108" name="フローチャート: 判断 107"/>
        <xdr:cNvSpPr/>
      </xdr:nvSpPr>
      <xdr:spPr>
        <a:xfrm>
          <a:off x="10426700" y="657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44145</xdr:rowOff>
    </xdr:from>
    <xdr:to>
      <xdr:col>50</xdr:col>
      <xdr:colOff>165100</xdr:colOff>
      <xdr:row>38</xdr:row>
      <xdr:rowOff>145745</xdr:rowOff>
    </xdr:to>
    <xdr:sp macro="" textlink="">
      <xdr:nvSpPr>
        <xdr:cNvPr id="109" name="フローチャート: 判断 108"/>
        <xdr:cNvSpPr/>
      </xdr:nvSpPr>
      <xdr:spPr>
        <a:xfrm>
          <a:off x="9588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40374</xdr:rowOff>
    </xdr:from>
    <xdr:to>
      <xdr:col>46</xdr:col>
      <xdr:colOff>38100</xdr:colOff>
      <xdr:row>38</xdr:row>
      <xdr:rowOff>141974</xdr:rowOff>
    </xdr:to>
    <xdr:sp macro="" textlink="">
      <xdr:nvSpPr>
        <xdr:cNvPr id="110" name="フローチャート: 判断 109"/>
        <xdr:cNvSpPr/>
      </xdr:nvSpPr>
      <xdr:spPr>
        <a:xfrm>
          <a:off x="8699500"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77445</xdr:rowOff>
    </xdr:from>
    <xdr:to>
      <xdr:col>55</xdr:col>
      <xdr:colOff>50800</xdr:colOff>
      <xdr:row>40</xdr:row>
      <xdr:rowOff>7595</xdr:rowOff>
    </xdr:to>
    <xdr:sp macro="" textlink="">
      <xdr:nvSpPr>
        <xdr:cNvPr id="116" name="楕円 115"/>
        <xdr:cNvSpPr/>
      </xdr:nvSpPr>
      <xdr:spPr>
        <a:xfrm>
          <a:off x="10426700" y="676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55872</xdr:rowOff>
    </xdr:from>
    <xdr:ext cx="534377" cy="259045"/>
    <xdr:sp macro="" textlink="">
      <xdr:nvSpPr>
        <xdr:cNvPr id="117" name="【道路】&#10;一人当たり延長該当値テキスト"/>
        <xdr:cNvSpPr txBox="1"/>
      </xdr:nvSpPr>
      <xdr:spPr>
        <a:xfrm>
          <a:off x="10515600" y="674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75959</xdr:rowOff>
    </xdr:from>
    <xdr:to>
      <xdr:col>50</xdr:col>
      <xdr:colOff>165100</xdr:colOff>
      <xdr:row>40</xdr:row>
      <xdr:rowOff>6109</xdr:rowOff>
    </xdr:to>
    <xdr:sp macro="" textlink="">
      <xdr:nvSpPr>
        <xdr:cNvPr id="118" name="楕円 117"/>
        <xdr:cNvSpPr/>
      </xdr:nvSpPr>
      <xdr:spPr>
        <a:xfrm>
          <a:off x="9588500" y="676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126759</xdr:rowOff>
    </xdr:from>
    <xdr:to>
      <xdr:col>55</xdr:col>
      <xdr:colOff>0</xdr:colOff>
      <xdr:row>39</xdr:row>
      <xdr:rowOff>128245</xdr:rowOff>
    </xdr:to>
    <xdr:cxnSp macro="">
      <xdr:nvCxnSpPr>
        <xdr:cNvPr id="119" name="直線コネクタ 118"/>
        <xdr:cNvCxnSpPr/>
      </xdr:nvCxnSpPr>
      <xdr:spPr>
        <a:xfrm>
          <a:off x="9639300" y="6813309"/>
          <a:ext cx="8382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74892</xdr:rowOff>
    </xdr:from>
    <xdr:to>
      <xdr:col>46</xdr:col>
      <xdr:colOff>38100</xdr:colOff>
      <xdr:row>40</xdr:row>
      <xdr:rowOff>5042</xdr:rowOff>
    </xdr:to>
    <xdr:sp macro="" textlink="">
      <xdr:nvSpPr>
        <xdr:cNvPr id="120" name="楕円 119"/>
        <xdr:cNvSpPr/>
      </xdr:nvSpPr>
      <xdr:spPr>
        <a:xfrm>
          <a:off x="8699500" y="676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125692</xdr:rowOff>
    </xdr:from>
    <xdr:to>
      <xdr:col>50</xdr:col>
      <xdr:colOff>114300</xdr:colOff>
      <xdr:row>39</xdr:row>
      <xdr:rowOff>126759</xdr:rowOff>
    </xdr:to>
    <xdr:cxnSp macro="">
      <xdr:nvCxnSpPr>
        <xdr:cNvPr id="121" name="直線コネクタ 120"/>
        <xdr:cNvCxnSpPr/>
      </xdr:nvCxnSpPr>
      <xdr:spPr>
        <a:xfrm>
          <a:off x="8750300" y="6812242"/>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162272</xdr:rowOff>
    </xdr:from>
    <xdr:ext cx="534377" cy="259045"/>
    <xdr:sp macro="" textlink="">
      <xdr:nvSpPr>
        <xdr:cNvPr id="122" name="n_1aveValue【道路】&#10;一人当たり延長"/>
        <xdr:cNvSpPr txBox="1"/>
      </xdr:nvSpPr>
      <xdr:spPr>
        <a:xfrm>
          <a:off x="93594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158500</xdr:rowOff>
    </xdr:from>
    <xdr:ext cx="534377" cy="259045"/>
    <xdr:sp macro="" textlink="">
      <xdr:nvSpPr>
        <xdr:cNvPr id="123" name="n_2aveValue【道路】&#10;一人当たり延長"/>
        <xdr:cNvSpPr txBox="1"/>
      </xdr:nvSpPr>
      <xdr:spPr>
        <a:xfrm>
          <a:off x="8483111" y="633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168686</xdr:rowOff>
    </xdr:from>
    <xdr:ext cx="534377" cy="259045"/>
    <xdr:sp macro="" textlink="">
      <xdr:nvSpPr>
        <xdr:cNvPr id="124" name="n_1mainValue【道路】&#10;一人当たり延長"/>
        <xdr:cNvSpPr txBox="1"/>
      </xdr:nvSpPr>
      <xdr:spPr>
        <a:xfrm>
          <a:off x="9359411" y="685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167619</xdr:rowOff>
    </xdr:from>
    <xdr:ext cx="534377" cy="259045"/>
    <xdr:sp macro="" textlink="">
      <xdr:nvSpPr>
        <xdr:cNvPr id="125" name="n_2mainValue【道路】&#10;一人当たり延長"/>
        <xdr:cNvSpPr txBox="1"/>
      </xdr:nvSpPr>
      <xdr:spPr>
        <a:xfrm>
          <a:off x="8483111" y="685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6" name="直線コネクタ 13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7" name="テキスト ボックス 136"/>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8" name="直線コネクタ 13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9" name="テキスト ボックス 13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0" name="直線コネクタ 13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1" name="テキスト ボックス 14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2" name="直線コネクタ 14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3" name="テキスト ボックス 14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4" name="直線コネクタ 14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5" name="テキスト ボックス 14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6" name="直線コネクタ 14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7" name="テキスト ボックス 146"/>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45720</xdr:rowOff>
    </xdr:from>
    <xdr:to>
      <xdr:col>24</xdr:col>
      <xdr:colOff>62865</xdr:colOff>
      <xdr:row>64</xdr:row>
      <xdr:rowOff>115933</xdr:rowOff>
    </xdr:to>
    <xdr:cxnSp macro="">
      <xdr:nvCxnSpPr>
        <xdr:cNvPr id="151" name="直線コネクタ 150"/>
        <xdr:cNvCxnSpPr/>
      </xdr:nvCxnSpPr>
      <xdr:spPr>
        <a:xfrm flipV="1">
          <a:off x="4634865" y="9646920"/>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119760</xdr:rowOff>
    </xdr:from>
    <xdr:ext cx="340478" cy="259045"/>
    <xdr:sp macro="" textlink="">
      <xdr:nvSpPr>
        <xdr:cNvPr id="152" name="【橋りょう・トンネル】&#10;有形固定資産減価償却率最小値テキスト"/>
        <xdr:cNvSpPr txBox="1"/>
      </xdr:nvSpPr>
      <xdr:spPr>
        <a:xfrm>
          <a:off x="4673600" y="110925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115933</xdr:rowOff>
    </xdr:from>
    <xdr:to>
      <xdr:col>24</xdr:col>
      <xdr:colOff>152400</xdr:colOff>
      <xdr:row>64</xdr:row>
      <xdr:rowOff>115933</xdr:rowOff>
    </xdr:to>
    <xdr:cxnSp macro="">
      <xdr:nvCxnSpPr>
        <xdr:cNvPr id="153" name="直線コネクタ 152"/>
        <xdr:cNvCxnSpPr/>
      </xdr:nvCxnSpPr>
      <xdr:spPr>
        <a:xfrm>
          <a:off x="4546600" y="1108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163847</xdr:rowOff>
    </xdr:from>
    <xdr:ext cx="405111" cy="259045"/>
    <xdr:sp macro="" textlink="">
      <xdr:nvSpPr>
        <xdr:cNvPr id="154" name="【橋りょう・トンネル】&#10;有形固定資産減価償却率最大値テキスト"/>
        <xdr:cNvSpPr txBox="1"/>
      </xdr:nvSpPr>
      <xdr:spPr>
        <a:xfrm>
          <a:off x="46736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45720</xdr:rowOff>
    </xdr:from>
    <xdr:to>
      <xdr:col>24</xdr:col>
      <xdr:colOff>152400</xdr:colOff>
      <xdr:row>56</xdr:row>
      <xdr:rowOff>45720</xdr:rowOff>
    </xdr:to>
    <xdr:cxnSp macro="">
      <xdr:nvCxnSpPr>
        <xdr:cNvPr id="155" name="直線コネクタ 154"/>
        <xdr:cNvCxnSpPr/>
      </xdr:nvCxnSpPr>
      <xdr:spPr>
        <a:xfrm>
          <a:off x="4546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121937</xdr:rowOff>
    </xdr:from>
    <xdr:ext cx="405111" cy="259045"/>
    <xdr:sp macro="" textlink="">
      <xdr:nvSpPr>
        <xdr:cNvPr id="156" name="【橋りょう・トンネル】&#10;有形固定資産減価償却率平均値テキスト"/>
        <xdr:cNvSpPr txBox="1"/>
      </xdr:nvSpPr>
      <xdr:spPr>
        <a:xfrm>
          <a:off x="4673600" y="10066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143510</xdr:rowOff>
    </xdr:from>
    <xdr:to>
      <xdr:col>24</xdr:col>
      <xdr:colOff>114300</xdr:colOff>
      <xdr:row>59</xdr:row>
      <xdr:rowOff>73660</xdr:rowOff>
    </xdr:to>
    <xdr:sp macro="" textlink="">
      <xdr:nvSpPr>
        <xdr:cNvPr id="157" name="フローチャート: 判断 156"/>
        <xdr:cNvSpPr/>
      </xdr:nvSpPr>
      <xdr:spPr>
        <a:xfrm>
          <a:off x="45847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169635</xdr:rowOff>
    </xdr:from>
    <xdr:to>
      <xdr:col>20</xdr:col>
      <xdr:colOff>38100</xdr:colOff>
      <xdr:row>59</xdr:row>
      <xdr:rowOff>99785</xdr:rowOff>
    </xdr:to>
    <xdr:sp macro="" textlink="">
      <xdr:nvSpPr>
        <xdr:cNvPr id="158" name="フローチャート: 判断 157"/>
        <xdr:cNvSpPr/>
      </xdr:nvSpPr>
      <xdr:spPr>
        <a:xfrm>
          <a:off x="3746500" y="1011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11249</xdr:rowOff>
    </xdr:from>
    <xdr:to>
      <xdr:col>15</xdr:col>
      <xdr:colOff>101600</xdr:colOff>
      <xdr:row>59</xdr:row>
      <xdr:rowOff>112849</xdr:rowOff>
    </xdr:to>
    <xdr:sp macro="" textlink="">
      <xdr:nvSpPr>
        <xdr:cNvPr id="159" name="フローチャート: 判断 158"/>
        <xdr:cNvSpPr/>
      </xdr:nvSpPr>
      <xdr:spPr>
        <a:xfrm>
          <a:off x="2857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109220</xdr:rowOff>
    </xdr:from>
    <xdr:to>
      <xdr:col>24</xdr:col>
      <xdr:colOff>114300</xdr:colOff>
      <xdr:row>58</xdr:row>
      <xdr:rowOff>39370</xdr:rowOff>
    </xdr:to>
    <xdr:sp macro="" textlink="">
      <xdr:nvSpPr>
        <xdr:cNvPr id="165" name="楕円 164"/>
        <xdr:cNvSpPr/>
      </xdr:nvSpPr>
      <xdr:spPr>
        <a:xfrm>
          <a:off x="4584700" y="98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132097</xdr:rowOff>
    </xdr:from>
    <xdr:ext cx="405111" cy="259045"/>
    <xdr:sp macro="" textlink="">
      <xdr:nvSpPr>
        <xdr:cNvPr id="166" name="【橋りょう・トンネル】&#10;有形固定資産減価償却率該当値テキスト"/>
        <xdr:cNvSpPr txBox="1"/>
      </xdr:nvSpPr>
      <xdr:spPr>
        <a:xfrm>
          <a:off x="4673600" y="973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133713</xdr:rowOff>
    </xdr:from>
    <xdr:to>
      <xdr:col>20</xdr:col>
      <xdr:colOff>38100</xdr:colOff>
      <xdr:row>58</xdr:row>
      <xdr:rowOff>63863</xdr:rowOff>
    </xdr:to>
    <xdr:sp macro="" textlink="">
      <xdr:nvSpPr>
        <xdr:cNvPr id="167" name="楕円 166"/>
        <xdr:cNvSpPr/>
      </xdr:nvSpPr>
      <xdr:spPr>
        <a:xfrm>
          <a:off x="3746500" y="990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160020</xdr:rowOff>
    </xdr:from>
    <xdr:to>
      <xdr:col>24</xdr:col>
      <xdr:colOff>63500</xdr:colOff>
      <xdr:row>58</xdr:row>
      <xdr:rowOff>13063</xdr:rowOff>
    </xdr:to>
    <xdr:cxnSp macro="">
      <xdr:nvCxnSpPr>
        <xdr:cNvPr id="168" name="直線コネクタ 167"/>
        <xdr:cNvCxnSpPr/>
      </xdr:nvCxnSpPr>
      <xdr:spPr>
        <a:xfrm flipV="1">
          <a:off x="3797300" y="9932670"/>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159838</xdr:rowOff>
    </xdr:from>
    <xdr:to>
      <xdr:col>15</xdr:col>
      <xdr:colOff>101600</xdr:colOff>
      <xdr:row>58</xdr:row>
      <xdr:rowOff>89988</xdr:rowOff>
    </xdr:to>
    <xdr:sp macro="" textlink="">
      <xdr:nvSpPr>
        <xdr:cNvPr id="169" name="楕円 168"/>
        <xdr:cNvSpPr/>
      </xdr:nvSpPr>
      <xdr:spPr>
        <a:xfrm>
          <a:off x="2857500" y="993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13063</xdr:rowOff>
    </xdr:from>
    <xdr:to>
      <xdr:col>19</xdr:col>
      <xdr:colOff>177800</xdr:colOff>
      <xdr:row>58</xdr:row>
      <xdr:rowOff>39188</xdr:rowOff>
    </xdr:to>
    <xdr:cxnSp macro="">
      <xdr:nvCxnSpPr>
        <xdr:cNvPr id="170" name="直線コネクタ 169"/>
        <xdr:cNvCxnSpPr/>
      </xdr:nvCxnSpPr>
      <xdr:spPr>
        <a:xfrm flipV="1">
          <a:off x="2908300" y="9957163"/>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90912</xdr:rowOff>
    </xdr:from>
    <xdr:ext cx="405111" cy="259045"/>
    <xdr:sp macro="" textlink="">
      <xdr:nvSpPr>
        <xdr:cNvPr id="171" name="n_1aveValue【橋りょう・トンネル】&#10;有形固定資産減価償却率"/>
        <xdr:cNvSpPr txBox="1"/>
      </xdr:nvSpPr>
      <xdr:spPr>
        <a:xfrm>
          <a:off x="3582044" y="10206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103976</xdr:rowOff>
    </xdr:from>
    <xdr:ext cx="405111" cy="259045"/>
    <xdr:sp macro="" textlink="">
      <xdr:nvSpPr>
        <xdr:cNvPr id="172" name="n_2aveValue【橋りょう・トンネル】&#10;有形固定資産減価償却率"/>
        <xdr:cNvSpPr txBox="1"/>
      </xdr:nvSpPr>
      <xdr:spPr>
        <a:xfrm>
          <a:off x="2705744" y="1021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80390</xdr:rowOff>
    </xdr:from>
    <xdr:ext cx="405111" cy="259045"/>
    <xdr:sp macro="" textlink="">
      <xdr:nvSpPr>
        <xdr:cNvPr id="173" name="n_1mainValue【橋りょう・トンネル】&#10;有形固定資産減価償却率"/>
        <xdr:cNvSpPr txBox="1"/>
      </xdr:nvSpPr>
      <xdr:spPr>
        <a:xfrm>
          <a:off x="3582044" y="968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106515</xdr:rowOff>
    </xdr:from>
    <xdr:ext cx="405111" cy="259045"/>
    <xdr:sp macro="" textlink="">
      <xdr:nvSpPr>
        <xdr:cNvPr id="174" name="n_2mainValue【橋りょう・トンネル】&#10;有形固定資産減価償却率"/>
        <xdr:cNvSpPr txBox="1"/>
      </xdr:nvSpPr>
      <xdr:spPr>
        <a:xfrm>
          <a:off x="2705744" y="9707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5" name="直線コネクタ 18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6" name="テキスト ボックス 18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7" name="直線コネクタ 18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8" name="テキスト ボックス 18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9" name="直線コネクタ 18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0" name="テキスト ボックス 18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1" name="直線コネクタ 19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2" name="テキスト ボックス 19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3" name="直線コネクタ 19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94" name="テキスト ボックス 193"/>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6" name="テキスト ボックス 19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154168</xdr:rowOff>
    </xdr:from>
    <xdr:to>
      <xdr:col>54</xdr:col>
      <xdr:colOff>189865</xdr:colOff>
      <xdr:row>64</xdr:row>
      <xdr:rowOff>67898</xdr:rowOff>
    </xdr:to>
    <xdr:cxnSp macro="">
      <xdr:nvCxnSpPr>
        <xdr:cNvPr id="198" name="直線コネクタ 197"/>
        <xdr:cNvCxnSpPr/>
      </xdr:nvCxnSpPr>
      <xdr:spPr>
        <a:xfrm flipV="1">
          <a:off x="10476865" y="9583918"/>
          <a:ext cx="0" cy="145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71725</xdr:rowOff>
    </xdr:from>
    <xdr:ext cx="469744" cy="259045"/>
    <xdr:sp macro="" textlink="">
      <xdr:nvSpPr>
        <xdr:cNvPr id="199" name="【橋りょう・トンネル】&#10;一人当たり有形固定資産（償却資産）額最小値テキスト"/>
        <xdr:cNvSpPr txBox="1"/>
      </xdr:nvSpPr>
      <xdr:spPr>
        <a:xfrm>
          <a:off x="10515600" y="1104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67898</xdr:rowOff>
    </xdr:from>
    <xdr:to>
      <xdr:col>55</xdr:col>
      <xdr:colOff>88900</xdr:colOff>
      <xdr:row>64</xdr:row>
      <xdr:rowOff>67898</xdr:rowOff>
    </xdr:to>
    <xdr:cxnSp macro="">
      <xdr:nvCxnSpPr>
        <xdr:cNvPr id="200" name="直線コネクタ 199"/>
        <xdr:cNvCxnSpPr/>
      </xdr:nvCxnSpPr>
      <xdr:spPr>
        <a:xfrm>
          <a:off x="10388600" y="11040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100845</xdr:rowOff>
    </xdr:from>
    <xdr:ext cx="599010" cy="259045"/>
    <xdr:sp macro="" textlink="">
      <xdr:nvSpPr>
        <xdr:cNvPr id="201" name="【橋りょう・トンネル】&#10;一人当たり有形固定資産（償却資産）額最大値テキスト"/>
        <xdr:cNvSpPr txBox="1"/>
      </xdr:nvSpPr>
      <xdr:spPr>
        <a:xfrm>
          <a:off x="10515600" y="9359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154168</xdr:rowOff>
    </xdr:from>
    <xdr:to>
      <xdr:col>55</xdr:col>
      <xdr:colOff>88900</xdr:colOff>
      <xdr:row>55</xdr:row>
      <xdr:rowOff>154168</xdr:rowOff>
    </xdr:to>
    <xdr:cxnSp macro="">
      <xdr:nvCxnSpPr>
        <xdr:cNvPr id="202" name="直線コネクタ 201"/>
        <xdr:cNvCxnSpPr/>
      </xdr:nvCxnSpPr>
      <xdr:spPr>
        <a:xfrm>
          <a:off x="10388600" y="9583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136151</xdr:rowOff>
    </xdr:from>
    <xdr:ext cx="599010" cy="259045"/>
    <xdr:sp macro="" textlink="">
      <xdr:nvSpPr>
        <xdr:cNvPr id="203" name="【橋りょう・トンネル】&#10;一人当たり有形固定資産（償却資産）額平均値テキスト"/>
        <xdr:cNvSpPr txBox="1"/>
      </xdr:nvSpPr>
      <xdr:spPr>
        <a:xfrm>
          <a:off x="10515600" y="104231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113274</xdr:rowOff>
    </xdr:from>
    <xdr:to>
      <xdr:col>55</xdr:col>
      <xdr:colOff>50800</xdr:colOff>
      <xdr:row>62</xdr:row>
      <xdr:rowOff>43424</xdr:rowOff>
    </xdr:to>
    <xdr:sp macro="" textlink="">
      <xdr:nvSpPr>
        <xdr:cNvPr id="204" name="フローチャート: 判断 203"/>
        <xdr:cNvSpPr/>
      </xdr:nvSpPr>
      <xdr:spPr>
        <a:xfrm>
          <a:off x="10426700" y="1057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83209</xdr:rowOff>
    </xdr:from>
    <xdr:to>
      <xdr:col>50</xdr:col>
      <xdr:colOff>165100</xdr:colOff>
      <xdr:row>62</xdr:row>
      <xdr:rowOff>13359</xdr:rowOff>
    </xdr:to>
    <xdr:sp macro="" textlink="">
      <xdr:nvSpPr>
        <xdr:cNvPr id="205" name="フローチャート: 判断 204"/>
        <xdr:cNvSpPr/>
      </xdr:nvSpPr>
      <xdr:spPr>
        <a:xfrm>
          <a:off x="9588500" y="1054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82099</xdr:rowOff>
    </xdr:from>
    <xdr:to>
      <xdr:col>46</xdr:col>
      <xdr:colOff>38100</xdr:colOff>
      <xdr:row>62</xdr:row>
      <xdr:rowOff>12249</xdr:rowOff>
    </xdr:to>
    <xdr:sp macro="" textlink="">
      <xdr:nvSpPr>
        <xdr:cNvPr id="206" name="フローチャート: 判断 205"/>
        <xdr:cNvSpPr/>
      </xdr:nvSpPr>
      <xdr:spPr>
        <a:xfrm>
          <a:off x="8699500" y="1054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34214</xdr:rowOff>
    </xdr:from>
    <xdr:to>
      <xdr:col>55</xdr:col>
      <xdr:colOff>50800</xdr:colOff>
      <xdr:row>63</xdr:row>
      <xdr:rowOff>135814</xdr:rowOff>
    </xdr:to>
    <xdr:sp macro="" textlink="">
      <xdr:nvSpPr>
        <xdr:cNvPr id="212" name="楕円 211"/>
        <xdr:cNvSpPr/>
      </xdr:nvSpPr>
      <xdr:spPr>
        <a:xfrm>
          <a:off x="10426700" y="1083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12641</xdr:rowOff>
    </xdr:from>
    <xdr:ext cx="534377" cy="259045"/>
    <xdr:sp macro="" textlink="">
      <xdr:nvSpPr>
        <xdr:cNvPr id="213" name="【橋りょう・トンネル】&#10;一人当たり有形固定資産（償却資産）額該当値テキスト"/>
        <xdr:cNvSpPr txBox="1"/>
      </xdr:nvSpPr>
      <xdr:spPr>
        <a:xfrm>
          <a:off x="10515600" y="10813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33648</xdr:rowOff>
    </xdr:from>
    <xdr:to>
      <xdr:col>50</xdr:col>
      <xdr:colOff>165100</xdr:colOff>
      <xdr:row>63</xdr:row>
      <xdr:rowOff>135248</xdr:rowOff>
    </xdr:to>
    <xdr:sp macro="" textlink="">
      <xdr:nvSpPr>
        <xdr:cNvPr id="214" name="楕円 213"/>
        <xdr:cNvSpPr/>
      </xdr:nvSpPr>
      <xdr:spPr>
        <a:xfrm>
          <a:off x="9588500" y="1083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84448</xdr:rowOff>
    </xdr:from>
    <xdr:to>
      <xdr:col>55</xdr:col>
      <xdr:colOff>0</xdr:colOff>
      <xdr:row>63</xdr:row>
      <xdr:rowOff>85014</xdr:rowOff>
    </xdr:to>
    <xdr:cxnSp macro="">
      <xdr:nvCxnSpPr>
        <xdr:cNvPr id="215" name="直線コネクタ 214"/>
        <xdr:cNvCxnSpPr/>
      </xdr:nvCxnSpPr>
      <xdr:spPr>
        <a:xfrm>
          <a:off x="9639300" y="10885798"/>
          <a:ext cx="838200" cy="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33238</xdr:rowOff>
    </xdr:from>
    <xdr:to>
      <xdr:col>46</xdr:col>
      <xdr:colOff>38100</xdr:colOff>
      <xdr:row>63</xdr:row>
      <xdr:rowOff>134838</xdr:rowOff>
    </xdr:to>
    <xdr:sp macro="" textlink="">
      <xdr:nvSpPr>
        <xdr:cNvPr id="216" name="楕円 215"/>
        <xdr:cNvSpPr/>
      </xdr:nvSpPr>
      <xdr:spPr>
        <a:xfrm>
          <a:off x="8699500" y="1083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84038</xdr:rowOff>
    </xdr:from>
    <xdr:to>
      <xdr:col>50</xdr:col>
      <xdr:colOff>114300</xdr:colOff>
      <xdr:row>63</xdr:row>
      <xdr:rowOff>84448</xdr:rowOff>
    </xdr:to>
    <xdr:cxnSp macro="">
      <xdr:nvCxnSpPr>
        <xdr:cNvPr id="217" name="直線コネクタ 216"/>
        <xdr:cNvCxnSpPr/>
      </xdr:nvCxnSpPr>
      <xdr:spPr>
        <a:xfrm>
          <a:off x="8750300" y="10885388"/>
          <a:ext cx="889000" cy="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29886</xdr:rowOff>
    </xdr:from>
    <xdr:ext cx="599010" cy="259045"/>
    <xdr:sp macro="" textlink="">
      <xdr:nvSpPr>
        <xdr:cNvPr id="218" name="n_1aveValue【橋りょう・トンネル】&#10;一人当たり有形固定資産（償却資産）額"/>
        <xdr:cNvSpPr txBox="1"/>
      </xdr:nvSpPr>
      <xdr:spPr>
        <a:xfrm>
          <a:off x="9327095" y="10316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28776</xdr:rowOff>
    </xdr:from>
    <xdr:ext cx="599010" cy="259045"/>
    <xdr:sp macro="" textlink="">
      <xdr:nvSpPr>
        <xdr:cNvPr id="219" name="n_2aveValue【橋りょう・トンネル】&#10;一人当たり有形固定資産（償却資産）額"/>
        <xdr:cNvSpPr txBox="1"/>
      </xdr:nvSpPr>
      <xdr:spPr>
        <a:xfrm>
          <a:off x="8450795" y="10315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126375</xdr:rowOff>
    </xdr:from>
    <xdr:ext cx="534377" cy="259045"/>
    <xdr:sp macro="" textlink="">
      <xdr:nvSpPr>
        <xdr:cNvPr id="220" name="n_1mainValue【橋りょう・トンネル】&#10;一人当たり有形固定資産（償却資産）額"/>
        <xdr:cNvSpPr txBox="1"/>
      </xdr:nvSpPr>
      <xdr:spPr>
        <a:xfrm>
          <a:off x="9359411" y="1092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125965</xdr:rowOff>
    </xdr:from>
    <xdr:ext cx="534377" cy="259045"/>
    <xdr:sp macro="" textlink="">
      <xdr:nvSpPr>
        <xdr:cNvPr id="221" name="n_2mainValue【橋りょう・トンネル】&#10;一人当たり有形固定資産（償却資産）額"/>
        <xdr:cNvSpPr txBox="1"/>
      </xdr:nvSpPr>
      <xdr:spPr>
        <a:xfrm>
          <a:off x="8483111" y="10927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3" name="正方形/長方形 22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4" name="正方形/長方形 22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5" name="正方形/長方形 22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6" name="正方形/長方形 22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7" name="正方形/長方形 22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8" name="正方形/長方形 22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9" name="正方形/長方形 22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0" name="テキスト ボックス 22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1" name="直線コネクタ 23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2" name="テキスト ボックス 23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3" name="直線コネクタ 23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4" name="テキスト ボックス 23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5" name="直線コネクタ 23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6" name="テキスト ボックス 23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7" name="直線コネクタ 23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8" name="テキスト ボックス 23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9" name="直線コネクタ 23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0" name="テキスト ボックス 23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1" name="直線コネクタ 24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2" name="テキスト ボックス 24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3" name="直線コネクタ 24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4" name="テキスト ボックス 24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97155</xdr:rowOff>
    </xdr:from>
    <xdr:to>
      <xdr:col>24</xdr:col>
      <xdr:colOff>62865</xdr:colOff>
      <xdr:row>86</xdr:row>
      <xdr:rowOff>41911</xdr:rowOff>
    </xdr:to>
    <xdr:cxnSp macro="">
      <xdr:nvCxnSpPr>
        <xdr:cNvPr id="246" name="直線コネクタ 245"/>
        <xdr:cNvCxnSpPr/>
      </xdr:nvCxnSpPr>
      <xdr:spPr>
        <a:xfrm flipV="1">
          <a:off x="4634865" y="13470255"/>
          <a:ext cx="0" cy="1316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45738</xdr:rowOff>
    </xdr:from>
    <xdr:ext cx="405111" cy="259045"/>
    <xdr:sp macro="" textlink="">
      <xdr:nvSpPr>
        <xdr:cNvPr id="247" name="【公営住宅】&#10;有形固定資産減価償却率最小値テキスト"/>
        <xdr:cNvSpPr txBox="1"/>
      </xdr:nvSpPr>
      <xdr:spPr>
        <a:xfrm>
          <a:off x="4673600" y="1479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41911</xdr:rowOff>
    </xdr:from>
    <xdr:to>
      <xdr:col>24</xdr:col>
      <xdr:colOff>152400</xdr:colOff>
      <xdr:row>86</xdr:row>
      <xdr:rowOff>41911</xdr:rowOff>
    </xdr:to>
    <xdr:cxnSp macro="">
      <xdr:nvCxnSpPr>
        <xdr:cNvPr id="248" name="直線コネクタ 247"/>
        <xdr:cNvCxnSpPr/>
      </xdr:nvCxnSpPr>
      <xdr:spPr>
        <a:xfrm>
          <a:off x="4546600" y="1478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43832</xdr:rowOff>
    </xdr:from>
    <xdr:ext cx="405111" cy="259045"/>
    <xdr:sp macro="" textlink="">
      <xdr:nvSpPr>
        <xdr:cNvPr id="249" name="【公営住宅】&#10;有形固定資産減価償却率最大値テキスト"/>
        <xdr:cNvSpPr txBox="1"/>
      </xdr:nvSpPr>
      <xdr:spPr>
        <a:xfrm>
          <a:off x="4673600" y="1324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97155</xdr:rowOff>
    </xdr:from>
    <xdr:to>
      <xdr:col>24</xdr:col>
      <xdr:colOff>152400</xdr:colOff>
      <xdr:row>78</xdr:row>
      <xdr:rowOff>97155</xdr:rowOff>
    </xdr:to>
    <xdr:cxnSp macro="">
      <xdr:nvCxnSpPr>
        <xdr:cNvPr id="250" name="直線コネクタ 249"/>
        <xdr:cNvCxnSpPr/>
      </xdr:nvCxnSpPr>
      <xdr:spPr>
        <a:xfrm>
          <a:off x="4546600" y="1347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74947</xdr:rowOff>
    </xdr:from>
    <xdr:ext cx="405111" cy="259045"/>
    <xdr:sp macro="" textlink="">
      <xdr:nvSpPr>
        <xdr:cNvPr id="251" name="【公営住宅】&#10;有形固定資産減価償却率平均値テキスト"/>
        <xdr:cNvSpPr txBox="1"/>
      </xdr:nvSpPr>
      <xdr:spPr>
        <a:xfrm>
          <a:off x="4673600" y="1396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252" name="フローチャート: 判断 251"/>
        <xdr:cNvSpPr/>
      </xdr:nvSpPr>
      <xdr:spPr>
        <a:xfrm>
          <a:off x="45847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132080</xdr:rowOff>
    </xdr:from>
    <xdr:to>
      <xdr:col>20</xdr:col>
      <xdr:colOff>38100</xdr:colOff>
      <xdr:row>82</xdr:row>
      <xdr:rowOff>62230</xdr:rowOff>
    </xdr:to>
    <xdr:sp macro="" textlink="">
      <xdr:nvSpPr>
        <xdr:cNvPr id="253" name="フローチャート: 判断 252"/>
        <xdr:cNvSpPr/>
      </xdr:nvSpPr>
      <xdr:spPr>
        <a:xfrm>
          <a:off x="3746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114936</xdr:rowOff>
    </xdr:from>
    <xdr:to>
      <xdr:col>15</xdr:col>
      <xdr:colOff>101600</xdr:colOff>
      <xdr:row>82</xdr:row>
      <xdr:rowOff>45086</xdr:rowOff>
    </xdr:to>
    <xdr:sp macro="" textlink="">
      <xdr:nvSpPr>
        <xdr:cNvPr id="254" name="フローチャート: 判断 253"/>
        <xdr:cNvSpPr/>
      </xdr:nvSpPr>
      <xdr:spPr>
        <a:xfrm>
          <a:off x="2857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5" name="テキスト ボックス 25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6" name="テキスト ボックス 25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7" name="テキスト ボックス 25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8" name="テキスト ボックス 25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9" name="テキスト ボックス 25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57786</xdr:rowOff>
    </xdr:from>
    <xdr:to>
      <xdr:col>24</xdr:col>
      <xdr:colOff>114300</xdr:colOff>
      <xdr:row>84</xdr:row>
      <xdr:rowOff>159386</xdr:rowOff>
    </xdr:to>
    <xdr:sp macro="" textlink="">
      <xdr:nvSpPr>
        <xdr:cNvPr id="260" name="楕円 259"/>
        <xdr:cNvSpPr/>
      </xdr:nvSpPr>
      <xdr:spPr>
        <a:xfrm>
          <a:off x="4584700" y="1445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36213</xdr:rowOff>
    </xdr:from>
    <xdr:ext cx="405111" cy="259045"/>
    <xdr:sp macro="" textlink="">
      <xdr:nvSpPr>
        <xdr:cNvPr id="261" name="【公営住宅】&#10;有形固定資産減価償却率該当値テキスト"/>
        <xdr:cNvSpPr txBox="1"/>
      </xdr:nvSpPr>
      <xdr:spPr>
        <a:xfrm>
          <a:off x="4673600" y="1443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78739</xdr:rowOff>
    </xdr:from>
    <xdr:to>
      <xdr:col>20</xdr:col>
      <xdr:colOff>38100</xdr:colOff>
      <xdr:row>85</xdr:row>
      <xdr:rowOff>8889</xdr:rowOff>
    </xdr:to>
    <xdr:sp macro="" textlink="">
      <xdr:nvSpPr>
        <xdr:cNvPr id="262" name="楕円 261"/>
        <xdr:cNvSpPr/>
      </xdr:nvSpPr>
      <xdr:spPr>
        <a:xfrm>
          <a:off x="3746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108586</xdr:rowOff>
    </xdr:from>
    <xdr:to>
      <xdr:col>24</xdr:col>
      <xdr:colOff>63500</xdr:colOff>
      <xdr:row>84</xdr:row>
      <xdr:rowOff>129539</xdr:rowOff>
    </xdr:to>
    <xdr:cxnSp macro="">
      <xdr:nvCxnSpPr>
        <xdr:cNvPr id="263" name="直線コネクタ 262"/>
        <xdr:cNvCxnSpPr/>
      </xdr:nvCxnSpPr>
      <xdr:spPr>
        <a:xfrm flipV="1">
          <a:off x="3797300" y="14510386"/>
          <a:ext cx="8382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84455</xdr:rowOff>
    </xdr:from>
    <xdr:to>
      <xdr:col>15</xdr:col>
      <xdr:colOff>101600</xdr:colOff>
      <xdr:row>85</xdr:row>
      <xdr:rowOff>14605</xdr:rowOff>
    </xdr:to>
    <xdr:sp macro="" textlink="">
      <xdr:nvSpPr>
        <xdr:cNvPr id="264" name="楕円 263"/>
        <xdr:cNvSpPr/>
      </xdr:nvSpPr>
      <xdr:spPr>
        <a:xfrm>
          <a:off x="2857500" y="1448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129539</xdr:rowOff>
    </xdr:from>
    <xdr:to>
      <xdr:col>19</xdr:col>
      <xdr:colOff>177800</xdr:colOff>
      <xdr:row>84</xdr:row>
      <xdr:rowOff>135255</xdr:rowOff>
    </xdr:to>
    <xdr:cxnSp macro="">
      <xdr:nvCxnSpPr>
        <xdr:cNvPr id="265" name="直線コネクタ 264"/>
        <xdr:cNvCxnSpPr/>
      </xdr:nvCxnSpPr>
      <xdr:spPr>
        <a:xfrm flipV="1">
          <a:off x="2908300" y="14531339"/>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78757</xdr:rowOff>
    </xdr:from>
    <xdr:ext cx="405111" cy="259045"/>
    <xdr:sp macro="" textlink="">
      <xdr:nvSpPr>
        <xdr:cNvPr id="266" name="n_1aveValue【公営住宅】&#10;有形固定資産減価償却率"/>
        <xdr:cNvSpPr txBox="1"/>
      </xdr:nvSpPr>
      <xdr:spPr>
        <a:xfrm>
          <a:off x="3582044" y="1379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61613</xdr:rowOff>
    </xdr:from>
    <xdr:ext cx="405111" cy="259045"/>
    <xdr:sp macro="" textlink="">
      <xdr:nvSpPr>
        <xdr:cNvPr id="267" name="n_2aveValue【公営住宅】&#10;有形固定資産減価償却率"/>
        <xdr:cNvSpPr txBox="1"/>
      </xdr:nvSpPr>
      <xdr:spPr>
        <a:xfrm>
          <a:off x="2705744" y="1377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16</xdr:rowOff>
    </xdr:from>
    <xdr:ext cx="405111" cy="259045"/>
    <xdr:sp macro="" textlink="">
      <xdr:nvSpPr>
        <xdr:cNvPr id="268" name="n_1mainValue【公営住宅】&#10;有形固定資産減価償却率"/>
        <xdr:cNvSpPr txBox="1"/>
      </xdr:nvSpPr>
      <xdr:spPr>
        <a:xfrm>
          <a:off x="3582044" y="1457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5732</xdr:rowOff>
    </xdr:from>
    <xdr:ext cx="405111" cy="259045"/>
    <xdr:sp macro="" textlink="">
      <xdr:nvSpPr>
        <xdr:cNvPr id="269" name="n_2mainValue【公営住宅】&#10;有形固定資産減価償却率"/>
        <xdr:cNvSpPr txBox="1"/>
      </xdr:nvSpPr>
      <xdr:spPr>
        <a:xfrm>
          <a:off x="2705744" y="1457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8" name="テキスト ボックス 27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9" name="直線コネクタ 27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0" name="直線コネクタ 27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1" name="テキスト ボックス 28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2" name="直線コネクタ 28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3" name="テキスト ボックス 28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4" name="直線コネクタ 28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5" name="テキスト ボックス 28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6" name="直線コネクタ 28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7" name="テキスト ボックス 28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8" name="直線コネクタ 28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9" name="テキスト ボックス 28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0" name="直線コネクタ 28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1" name="テキスト ボックス 29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118111</xdr:rowOff>
    </xdr:from>
    <xdr:to>
      <xdr:col>54</xdr:col>
      <xdr:colOff>189865</xdr:colOff>
      <xdr:row>86</xdr:row>
      <xdr:rowOff>45720</xdr:rowOff>
    </xdr:to>
    <xdr:cxnSp macro="">
      <xdr:nvCxnSpPr>
        <xdr:cNvPr id="293" name="直線コネクタ 292"/>
        <xdr:cNvCxnSpPr/>
      </xdr:nvCxnSpPr>
      <xdr:spPr>
        <a:xfrm flipV="1">
          <a:off x="10476865" y="13491211"/>
          <a:ext cx="0" cy="1299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49547</xdr:rowOff>
    </xdr:from>
    <xdr:ext cx="469744" cy="259045"/>
    <xdr:sp macro="" textlink="">
      <xdr:nvSpPr>
        <xdr:cNvPr id="294" name="【公営住宅】&#10;一人当たり面積最小値テキスト"/>
        <xdr:cNvSpPr txBox="1"/>
      </xdr:nvSpPr>
      <xdr:spPr>
        <a:xfrm>
          <a:off x="10515600" y="1479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45720</xdr:rowOff>
    </xdr:from>
    <xdr:to>
      <xdr:col>55</xdr:col>
      <xdr:colOff>88900</xdr:colOff>
      <xdr:row>86</xdr:row>
      <xdr:rowOff>45720</xdr:rowOff>
    </xdr:to>
    <xdr:cxnSp macro="">
      <xdr:nvCxnSpPr>
        <xdr:cNvPr id="295" name="直線コネクタ 294"/>
        <xdr:cNvCxnSpPr/>
      </xdr:nvCxnSpPr>
      <xdr:spPr>
        <a:xfrm>
          <a:off x="10388600" y="1479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64788</xdr:rowOff>
    </xdr:from>
    <xdr:ext cx="469744" cy="259045"/>
    <xdr:sp macro="" textlink="">
      <xdr:nvSpPr>
        <xdr:cNvPr id="296" name="【公営住宅】&#10;一人当たり面積最大値テキスト"/>
        <xdr:cNvSpPr txBox="1"/>
      </xdr:nvSpPr>
      <xdr:spPr>
        <a:xfrm>
          <a:off x="10515600" y="1326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118111</xdr:rowOff>
    </xdr:from>
    <xdr:to>
      <xdr:col>55</xdr:col>
      <xdr:colOff>88900</xdr:colOff>
      <xdr:row>78</xdr:row>
      <xdr:rowOff>118111</xdr:rowOff>
    </xdr:to>
    <xdr:cxnSp macro="">
      <xdr:nvCxnSpPr>
        <xdr:cNvPr id="297" name="直線コネクタ 296"/>
        <xdr:cNvCxnSpPr/>
      </xdr:nvCxnSpPr>
      <xdr:spPr>
        <a:xfrm>
          <a:off x="10388600" y="1349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26940</xdr:rowOff>
    </xdr:from>
    <xdr:ext cx="469744" cy="259045"/>
    <xdr:sp macro="" textlink="">
      <xdr:nvSpPr>
        <xdr:cNvPr id="298" name="【公営住宅】&#10;一人当たり面積平均値テキスト"/>
        <xdr:cNvSpPr txBox="1"/>
      </xdr:nvSpPr>
      <xdr:spPr>
        <a:xfrm>
          <a:off x="10515600" y="140858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4063</xdr:rowOff>
    </xdr:from>
    <xdr:to>
      <xdr:col>55</xdr:col>
      <xdr:colOff>50800</xdr:colOff>
      <xdr:row>83</xdr:row>
      <xdr:rowOff>105663</xdr:rowOff>
    </xdr:to>
    <xdr:sp macro="" textlink="">
      <xdr:nvSpPr>
        <xdr:cNvPr id="299" name="フローチャート: 判断 298"/>
        <xdr:cNvSpPr/>
      </xdr:nvSpPr>
      <xdr:spPr>
        <a:xfrm>
          <a:off x="10426700" y="1423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156463</xdr:rowOff>
    </xdr:from>
    <xdr:to>
      <xdr:col>50</xdr:col>
      <xdr:colOff>165100</xdr:colOff>
      <xdr:row>83</xdr:row>
      <xdr:rowOff>86613</xdr:rowOff>
    </xdr:to>
    <xdr:sp macro="" textlink="">
      <xdr:nvSpPr>
        <xdr:cNvPr id="300" name="フローチャート: 判断 299"/>
        <xdr:cNvSpPr/>
      </xdr:nvSpPr>
      <xdr:spPr>
        <a:xfrm>
          <a:off x="9588500" y="1421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130556</xdr:rowOff>
    </xdr:from>
    <xdr:to>
      <xdr:col>46</xdr:col>
      <xdr:colOff>38100</xdr:colOff>
      <xdr:row>82</xdr:row>
      <xdr:rowOff>60706</xdr:rowOff>
    </xdr:to>
    <xdr:sp macro="" textlink="">
      <xdr:nvSpPr>
        <xdr:cNvPr id="301" name="フローチャート: 判断 300"/>
        <xdr:cNvSpPr/>
      </xdr:nvSpPr>
      <xdr:spPr>
        <a:xfrm>
          <a:off x="8699500" y="1401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2" name="テキスト ボックス 30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3" name="テキスト ボックス 30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4" name="テキスト ボックス 30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5" name="テキスト ボックス 30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6" name="テキスト ボックス 30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114554</xdr:rowOff>
    </xdr:from>
    <xdr:to>
      <xdr:col>55</xdr:col>
      <xdr:colOff>50800</xdr:colOff>
      <xdr:row>84</xdr:row>
      <xdr:rowOff>44704</xdr:rowOff>
    </xdr:to>
    <xdr:sp macro="" textlink="">
      <xdr:nvSpPr>
        <xdr:cNvPr id="307" name="楕円 306"/>
        <xdr:cNvSpPr/>
      </xdr:nvSpPr>
      <xdr:spPr>
        <a:xfrm>
          <a:off x="10426700" y="1434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92981</xdr:rowOff>
    </xdr:from>
    <xdr:ext cx="469744" cy="259045"/>
    <xdr:sp macro="" textlink="">
      <xdr:nvSpPr>
        <xdr:cNvPr id="308" name="【公営住宅】&#10;一人当たり面積該当値テキスト"/>
        <xdr:cNvSpPr txBox="1"/>
      </xdr:nvSpPr>
      <xdr:spPr>
        <a:xfrm>
          <a:off x="10515600" y="14323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109220</xdr:rowOff>
    </xdr:from>
    <xdr:to>
      <xdr:col>50</xdr:col>
      <xdr:colOff>165100</xdr:colOff>
      <xdr:row>84</xdr:row>
      <xdr:rowOff>39370</xdr:rowOff>
    </xdr:to>
    <xdr:sp macro="" textlink="">
      <xdr:nvSpPr>
        <xdr:cNvPr id="309" name="楕円 308"/>
        <xdr:cNvSpPr/>
      </xdr:nvSpPr>
      <xdr:spPr>
        <a:xfrm>
          <a:off x="9588500" y="1433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160020</xdr:rowOff>
    </xdr:from>
    <xdr:to>
      <xdr:col>55</xdr:col>
      <xdr:colOff>0</xdr:colOff>
      <xdr:row>83</xdr:row>
      <xdr:rowOff>165354</xdr:rowOff>
    </xdr:to>
    <xdr:cxnSp macro="">
      <xdr:nvCxnSpPr>
        <xdr:cNvPr id="310" name="直線コネクタ 309"/>
        <xdr:cNvCxnSpPr/>
      </xdr:nvCxnSpPr>
      <xdr:spPr>
        <a:xfrm>
          <a:off x="9639300" y="14390370"/>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26163</xdr:rowOff>
    </xdr:from>
    <xdr:to>
      <xdr:col>46</xdr:col>
      <xdr:colOff>38100</xdr:colOff>
      <xdr:row>83</xdr:row>
      <xdr:rowOff>127763</xdr:rowOff>
    </xdr:to>
    <xdr:sp macro="" textlink="">
      <xdr:nvSpPr>
        <xdr:cNvPr id="311" name="楕円 310"/>
        <xdr:cNvSpPr/>
      </xdr:nvSpPr>
      <xdr:spPr>
        <a:xfrm>
          <a:off x="8699500" y="1425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76963</xdr:rowOff>
    </xdr:from>
    <xdr:to>
      <xdr:col>50</xdr:col>
      <xdr:colOff>114300</xdr:colOff>
      <xdr:row>83</xdr:row>
      <xdr:rowOff>160020</xdr:rowOff>
    </xdr:to>
    <xdr:cxnSp macro="">
      <xdr:nvCxnSpPr>
        <xdr:cNvPr id="312" name="直線コネクタ 311"/>
        <xdr:cNvCxnSpPr/>
      </xdr:nvCxnSpPr>
      <xdr:spPr>
        <a:xfrm>
          <a:off x="8750300" y="14307313"/>
          <a:ext cx="889000" cy="83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103140</xdr:rowOff>
    </xdr:from>
    <xdr:ext cx="469744" cy="259045"/>
    <xdr:sp macro="" textlink="">
      <xdr:nvSpPr>
        <xdr:cNvPr id="313" name="n_1aveValue【公営住宅】&#10;一人当たり面積"/>
        <xdr:cNvSpPr txBox="1"/>
      </xdr:nvSpPr>
      <xdr:spPr>
        <a:xfrm>
          <a:off x="9391727" y="139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77233</xdr:rowOff>
    </xdr:from>
    <xdr:ext cx="469744" cy="259045"/>
    <xdr:sp macro="" textlink="">
      <xdr:nvSpPr>
        <xdr:cNvPr id="314" name="n_2aveValue【公営住宅】&#10;一人当たり面積"/>
        <xdr:cNvSpPr txBox="1"/>
      </xdr:nvSpPr>
      <xdr:spPr>
        <a:xfrm>
          <a:off x="8515427" y="1379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30497</xdr:rowOff>
    </xdr:from>
    <xdr:ext cx="469744" cy="259045"/>
    <xdr:sp macro="" textlink="">
      <xdr:nvSpPr>
        <xdr:cNvPr id="315" name="n_1mainValue【公営住宅】&#10;一人当たり面積"/>
        <xdr:cNvSpPr txBox="1"/>
      </xdr:nvSpPr>
      <xdr:spPr>
        <a:xfrm>
          <a:off x="9391727" y="1443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118890</xdr:rowOff>
    </xdr:from>
    <xdr:ext cx="469744" cy="259045"/>
    <xdr:sp macro="" textlink="">
      <xdr:nvSpPr>
        <xdr:cNvPr id="316" name="n_2mainValue【公営住宅】&#10;一人当たり面積"/>
        <xdr:cNvSpPr txBox="1"/>
      </xdr:nvSpPr>
      <xdr:spPr>
        <a:xfrm>
          <a:off x="8515427" y="1434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7" name="正方形/長方形 31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8" name="正方形/長方形 31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9" name="正方形/長方形 31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0" name="正方形/長方形 31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1" name="正方形/長方形 32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2" name="正方形/長方形 32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3" name="正方形/長方形 32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4" name="正方形/長方形 32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5" name="正方形/長方形 32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6" name="正方形/長方形 32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7" name="正方形/長方形 32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8" name="正方形/長方形 32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9" name="正方形/長方形 32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0" name="正方形/長方形 32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1" name="正方形/長方形 33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2" name="正方形/長方形 33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3" name="正方形/長方形 33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4" name="正方形/長方形 33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5" name="正方形/長方形 33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6" name="正方形/長方形 33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7" name="正方形/長方形 33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8" name="正方形/長方形 33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9" name="正方形/長方形 33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0" name="正方形/長方形 33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1" name="テキスト ボックス 34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2" name="直線コネクタ 34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3" name="直線コネクタ 34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4" name="テキスト ボックス 34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5" name="直線コネクタ 34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6" name="テキスト ボックス 34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7" name="直線コネクタ 34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8" name="テキスト ボックス 34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9" name="直線コネクタ 34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50" name="テキスト ボックス 34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1" name="直線コネクタ 35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2" name="テキスト ボックス 35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3" name="直線コネクタ 35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4" name="テキスト ボックス 35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5" name="直線コネクタ 35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6" name="テキスト ボックス 35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41910</xdr:rowOff>
    </xdr:to>
    <xdr:cxnSp macro="">
      <xdr:nvCxnSpPr>
        <xdr:cNvPr id="358" name="直線コネクタ 357"/>
        <xdr:cNvCxnSpPr/>
      </xdr:nvCxnSpPr>
      <xdr:spPr>
        <a:xfrm flipV="1">
          <a:off x="16318864" y="5660572"/>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45737</xdr:rowOff>
    </xdr:from>
    <xdr:ext cx="405111" cy="259045"/>
    <xdr:sp macro="" textlink="">
      <xdr:nvSpPr>
        <xdr:cNvPr id="359" name="【認定こども園・幼稚園・保育所】&#10;有形固定資産減価償却率最小値テキスト"/>
        <xdr:cNvSpPr txBox="1"/>
      </xdr:nvSpPr>
      <xdr:spPr>
        <a:xfrm>
          <a:off x="16357600" y="707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41910</xdr:rowOff>
    </xdr:from>
    <xdr:to>
      <xdr:col>86</xdr:col>
      <xdr:colOff>25400</xdr:colOff>
      <xdr:row>41</xdr:row>
      <xdr:rowOff>41910</xdr:rowOff>
    </xdr:to>
    <xdr:cxnSp macro="">
      <xdr:nvCxnSpPr>
        <xdr:cNvPr id="360" name="直線コネクタ 359"/>
        <xdr:cNvCxnSpPr/>
      </xdr:nvCxnSpPr>
      <xdr:spPr>
        <a:xfrm>
          <a:off x="16230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61"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62" name="直線コネクタ 361"/>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129920</xdr:rowOff>
    </xdr:from>
    <xdr:ext cx="405111" cy="259045"/>
    <xdr:sp macro="" textlink="">
      <xdr:nvSpPr>
        <xdr:cNvPr id="363" name="【認定こども園・幼稚園・保育所】&#10;有形固定資産減価償却率平均値テキスト"/>
        <xdr:cNvSpPr txBox="1"/>
      </xdr:nvSpPr>
      <xdr:spPr>
        <a:xfrm>
          <a:off x="16357600" y="6302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107043</xdr:rowOff>
    </xdr:from>
    <xdr:to>
      <xdr:col>85</xdr:col>
      <xdr:colOff>177800</xdr:colOff>
      <xdr:row>38</xdr:row>
      <xdr:rowOff>37193</xdr:rowOff>
    </xdr:to>
    <xdr:sp macro="" textlink="">
      <xdr:nvSpPr>
        <xdr:cNvPr id="364" name="フローチャート: 判断 363"/>
        <xdr:cNvSpPr/>
      </xdr:nvSpPr>
      <xdr:spPr>
        <a:xfrm>
          <a:off x="16268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10704</xdr:rowOff>
    </xdr:from>
    <xdr:to>
      <xdr:col>81</xdr:col>
      <xdr:colOff>101600</xdr:colOff>
      <xdr:row>37</xdr:row>
      <xdr:rowOff>112304</xdr:rowOff>
    </xdr:to>
    <xdr:sp macro="" textlink="">
      <xdr:nvSpPr>
        <xdr:cNvPr id="365" name="フローチャート: 判断 364"/>
        <xdr:cNvSpPr/>
      </xdr:nvSpPr>
      <xdr:spPr>
        <a:xfrm>
          <a:off x="15430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31931</xdr:rowOff>
    </xdr:from>
    <xdr:to>
      <xdr:col>76</xdr:col>
      <xdr:colOff>165100</xdr:colOff>
      <xdr:row>37</xdr:row>
      <xdr:rowOff>133531</xdr:rowOff>
    </xdr:to>
    <xdr:sp macro="" textlink="">
      <xdr:nvSpPr>
        <xdr:cNvPr id="366" name="フローチャート: 判断 365"/>
        <xdr:cNvSpPr/>
      </xdr:nvSpPr>
      <xdr:spPr>
        <a:xfrm>
          <a:off x="14541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7" name="テキスト ボックス 36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8" name="テキスト ボックス 36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9" name="テキスト ボックス 36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0" name="テキスト ボックス 36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1" name="テキスト ボックス 37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53159</xdr:rowOff>
    </xdr:from>
    <xdr:to>
      <xdr:col>85</xdr:col>
      <xdr:colOff>177800</xdr:colOff>
      <xdr:row>39</xdr:row>
      <xdr:rowOff>154759</xdr:rowOff>
    </xdr:to>
    <xdr:sp macro="" textlink="">
      <xdr:nvSpPr>
        <xdr:cNvPr id="372" name="楕円 371"/>
        <xdr:cNvSpPr/>
      </xdr:nvSpPr>
      <xdr:spPr>
        <a:xfrm>
          <a:off x="16268700" y="673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31586</xdr:rowOff>
    </xdr:from>
    <xdr:ext cx="405111" cy="259045"/>
    <xdr:sp macro="" textlink="">
      <xdr:nvSpPr>
        <xdr:cNvPr id="373" name="【認定こども園・幼稚園・保育所】&#10;有形固定資産減価償却率該当値テキスト"/>
        <xdr:cNvSpPr txBox="1"/>
      </xdr:nvSpPr>
      <xdr:spPr>
        <a:xfrm>
          <a:off x="16357600" y="671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120106</xdr:rowOff>
    </xdr:from>
    <xdr:to>
      <xdr:col>81</xdr:col>
      <xdr:colOff>101600</xdr:colOff>
      <xdr:row>40</xdr:row>
      <xdr:rowOff>50256</xdr:rowOff>
    </xdr:to>
    <xdr:sp macro="" textlink="">
      <xdr:nvSpPr>
        <xdr:cNvPr id="374" name="楕円 373"/>
        <xdr:cNvSpPr/>
      </xdr:nvSpPr>
      <xdr:spPr>
        <a:xfrm>
          <a:off x="15430500" y="680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103959</xdr:rowOff>
    </xdr:from>
    <xdr:to>
      <xdr:col>85</xdr:col>
      <xdr:colOff>127000</xdr:colOff>
      <xdr:row>39</xdr:row>
      <xdr:rowOff>170906</xdr:rowOff>
    </xdr:to>
    <xdr:cxnSp macro="">
      <xdr:nvCxnSpPr>
        <xdr:cNvPr id="375" name="直線コネクタ 374"/>
        <xdr:cNvCxnSpPr/>
      </xdr:nvCxnSpPr>
      <xdr:spPr>
        <a:xfrm flipV="1">
          <a:off x="15481300" y="6790509"/>
          <a:ext cx="8382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907</xdr:rowOff>
    </xdr:from>
    <xdr:to>
      <xdr:col>76</xdr:col>
      <xdr:colOff>165100</xdr:colOff>
      <xdr:row>40</xdr:row>
      <xdr:rowOff>102507</xdr:rowOff>
    </xdr:to>
    <xdr:sp macro="" textlink="">
      <xdr:nvSpPr>
        <xdr:cNvPr id="376" name="楕円 375"/>
        <xdr:cNvSpPr/>
      </xdr:nvSpPr>
      <xdr:spPr>
        <a:xfrm>
          <a:off x="14541500" y="685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170906</xdr:rowOff>
    </xdr:from>
    <xdr:to>
      <xdr:col>81</xdr:col>
      <xdr:colOff>50800</xdr:colOff>
      <xdr:row>40</xdr:row>
      <xdr:rowOff>51707</xdr:rowOff>
    </xdr:to>
    <xdr:cxnSp macro="">
      <xdr:nvCxnSpPr>
        <xdr:cNvPr id="377" name="直線コネクタ 376"/>
        <xdr:cNvCxnSpPr/>
      </xdr:nvCxnSpPr>
      <xdr:spPr>
        <a:xfrm flipV="1">
          <a:off x="14592300" y="685745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128831</xdr:rowOff>
    </xdr:from>
    <xdr:ext cx="405111" cy="259045"/>
    <xdr:sp macro="" textlink="">
      <xdr:nvSpPr>
        <xdr:cNvPr id="378" name="n_1aveValue【認定こども園・幼稚園・保育所】&#10;有形固定資産減価償却率"/>
        <xdr:cNvSpPr txBox="1"/>
      </xdr:nvSpPr>
      <xdr:spPr>
        <a:xfrm>
          <a:off x="152660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150058</xdr:rowOff>
    </xdr:from>
    <xdr:ext cx="405111" cy="259045"/>
    <xdr:sp macro="" textlink="">
      <xdr:nvSpPr>
        <xdr:cNvPr id="379" name="n_2aveValue【認定こども園・幼稚園・保育所】&#10;有形固定資産減価償却率"/>
        <xdr:cNvSpPr txBox="1"/>
      </xdr:nvSpPr>
      <xdr:spPr>
        <a:xfrm>
          <a:off x="1438974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41383</xdr:rowOff>
    </xdr:from>
    <xdr:ext cx="405111" cy="259045"/>
    <xdr:sp macro="" textlink="">
      <xdr:nvSpPr>
        <xdr:cNvPr id="380" name="n_1mainValue【認定こども園・幼稚園・保育所】&#10;有形固定資産減価償却率"/>
        <xdr:cNvSpPr txBox="1"/>
      </xdr:nvSpPr>
      <xdr:spPr>
        <a:xfrm>
          <a:off x="15266044" y="689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93634</xdr:rowOff>
    </xdr:from>
    <xdr:ext cx="405111" cy="259045"/>
    <xdr:sp macro="" textlink="">
      <xdr:nvSpPr>
        <xdr:cNvPr id="381" name="n_2mainValue【認定こども園・幼稚園・保育所】&#10;有形固定資産減価償却率"/>
        <xdr:cNvSpPr txBox="1"/>
      </xdr:nvSpPr>
      <xdr:spPr>
        <a:xfrm>
          <a:off x="14389744" y="695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2" name="正方形/長方形 38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3" name="正方形/長方形 38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4" name="正方形/長方形 38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5" name="正方形/長方形 38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6" name="正方形/長方形 38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7" name="正方形/長方形 38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8" name="正方形/長方形 38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9" name="正方形/長方形 38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0" name="テキスト ボックス 38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1" name="直線コネクタ 39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92" name="直線コネクタ 39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93" name="テキスト ボックス 392"/>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94" name="直線コネクタ 39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95" name="テキスト ボックス 394"/>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96" name="直線コネクタ 39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97" name="テキスト ボックス 396"/>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98" name="直線コネクタ 39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99" name="テキスト ボックス 398"/>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00" name="直線コネクタ 39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01" name="テキスト ボックス 400"/>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02" name="直線コネクタ 40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03" name="テキスト ボックス 402"/>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4" name="直線コネクタ 40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5" name="テキスト ボックス 40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23949</xdr:rowOff>
    </xdr:from>
    <xdr:to>
      <xdr:col>116</xdr:col>
      <xdr:colOff>62864</xdr:colOff>
      <xdr:row>42</xdr:row>
      <xdr:rowOff>56606</xdr:rowOff>
    </xdr:to>
    <xdr:cxnSp macro="">
      <xdr:nvCxnSpPr>
        <xdr:cNvPr id="407" name="直線コネクタ 406"/>
        <xdr:cNvCxnSpPr/>
      </xdr:nvCxnSpPr>
      <xdr:spPr>
        <a:xfrm flipV="1">
          <a:off x="22160864" y="585324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60433</xdr:rowOff>
    </xdr:from>
    <xdr:ext cx="469744" cy="259045"/>
    <xdr:sp macro="" textlink="">
      <xdr:nvSpPr>
        <xdr:cNvPr id="408" name="【認定こども園・幼稚園・保育所】&#10;一人当たり面積最小値テキスト"/>
        <xdr:cNvSpPr txBox="1"/>
      </xdr:nvSpPr>
      <xdr:spPr>
        <a:xfrm>
          <a:off x="22199600" y="726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56606</xdr:rowOff>
    </xdr:from>
    <xdr:to>
      <xdr:col>116</xdr:col>
      <xdr:colOff>152400</xdr:colOff>
      <xdr:row>42</xdr:row>
      <xdr:rowOff>56606</xdr:rowOff>
    </xdr:to>
    <xdr:cxnSp macro="">
      <xdr:nvCxnSpPr>
        <xdr:cNvPr id="409" name="直線コネクタ 408"/>
        <xdr:cNvCxnSpPr/>
      </xdr:nvCxnSpPr>
      <xdr:spPr>
        <a:xfrm>
          <a:off x="22072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142076</xdr:rowOff>
    </xdr:from>
    <xdr:ext cx="469744" cy="259045"/>
    <xdr:sp macro="" textlink="">
      <xdr:nvSpPr>
        <xdr:cNvPr id="410" name="【認定こども園・幼稚園・保育所】&#10;一人当たり面積最大値テキスト"/>
        <xdr:cNvSpPr txBox="1"/>
      </xdr:nvSpPr>
      <xdr:spPr>
        <a:xfrm>
          <a:off x="22199600" y="562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23949</xdr:rowOff>
    </xdr:from>
    <xdr:to>
      <xdr:col>116</xdr:col>
      <xdr:colOff>152400</xdr:colOff>
      <xdr:row>34</xdr:row>
      <xdr:rowOff>23949</xdr:rowOff>
    </xdr:to>
    <xdr:cxnSp macro="">
      <xdr:nvCxnSpPr>
        <xdr:cNvPr id="411" name="直線コネクタ 410"/>
        <xdr:cNvCxnSpPr/>
      </xdr:nvCxnSpPr>
      <xdr:spPr>
        <a:xfrm>
          <a:off x="22072600" y="585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72407</xdr:rowOff>
    </xdr:from>
    <xdr:ext cx="469744" cy="259045"/>
    <xdr:sp macro="" textlink="">
      <xdr:nvSpPr>
        <xdr:cNvPr id="412" name="【認定こども園・幼稚園・保育所】&#10;一人当たり面積平均値テキスト"/>
        <xdr:cNvSpPr txBox="1"/>
      </xdr:nvSpPr>
      <xdr:spPr>
        <a:xfrm>
          <a:off x="22199600" y="658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413" name="フローチャート: 判断 412"/>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142966</xdr:rowOff>
    </xdr:from>
    <xdr:to>
      <xdr:col>112</xdr:col>
      <xdr:colOff>38100</xdr:colOff>
      <xdr:row>39</xdr:row>
      <xdr:rowOff>73116</xdr:rowOff>
    </xdr:to>
    <xdr:sp macro="" textlink="">
      <xdr:nvSpPr>
        <xdr:cNvPr id="414" name="フローチャート: 判断 413"/>
        <xdr:cNvSpPr/>
      </xdr:nvSpPr>
      <xdr:spPr>
        <a:xfrm>
          <a:off x="21272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123372</xdr:rowOff>
    </xdr:from>
    <xdr:to>
      <xdr:col>107</xdr:col>
      <xdr:colOff>101600</xdr:colOff>
      <xdr:row>39</xdr:row>
      <xdr:rowOff>53522</xdr:rowOff>
    </xdr:to>
    <xdr:sp macro="" textlink="">
      <xdr:nvSpPr>
        <xdr:cNvPr id="415" name="フローチャート: 判断 414"/>
        <xdr:cNvSpPr/>
      </xdr:nvSpPr>
      <xdr:spPr>
        <a:xfrm>
          <a:off x="20383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6" name="テキスト ボックス 41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7" name="テキスト ボックス 41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8" name="テキスト ボックス 41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9" name="テキスト ボックス 41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0" name="テキスト ボックス 41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128270</xdr:rowOff>
    </xdr:from>
    <xdr:to>
      <xdr:col>116</xdr:col>
      <xdr:colOff>114300</xdr:colOff>
      <xdr:row>36</xdr:row>
      <xdr:rowOff>58420</xdr:rowOff>
    </xdr:to>
    <xdr:sp macro="" textlink="">
      <xdr:nvSpPr>
        <xdr:cNvPr id="421" name="楕円 420"/>
        <xdr:cNvSpPr/>
      </xdr:nvSpPr>
      <xdr:spPr>
        <a:xfrm>
          <a:off x="221107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151147</xdr:rowOff>
    </xdr:from>
    <xdr:ext cx="469744" cy="259045"/>
    <xdr:sp macro="" textlink="">
      <xdr:nvSpPr>
        <xdr:cNvPr id="422" name="【認定こども園・幼稚園・保育所】&#10;一人当たり面積該当値テキスト"/>
        <xdr:cNvSpPr txBox="1"/>
      </xdr:nvSpPr>
      <xdr:spPr>
        <a:xfrm>
          <a:off x="22199600" y="59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131536</xdr:rowOff>
    </xdr:from>
    <xdr:to>
      <xdr:col>112</xdr:col>
      <xdr:colOff>38100</xdr:colOff>
      <xdr:row>36</xdr:row>
      <xdr:rowOff>61686</xdr:rowOff>
    </xdr:to>
    <xdr:sp macro="" textlink="">
      <xdr:nvSpPr>
        <xdr:cNvPr id="423" name="楕円 422"/>
        <xdr:cNvSpPr/>
      </xdr:nvSpPr>
      <xdr:spPr>
        <a:xfrm>
          <a:off x="21272500" y="613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7620</xdr:rowOff>
    </xdr:from>
    <xdr:to>
      <xdr:col>116</xdr:col>
      <xdr:colOff>63500</xdr:colOff>
      <xdr:row>36</xdr:row>
      <xdr:rowOff>10886</xdr:rowOff>
    </xdr:to>
    <xdr:cxnSp macro="">
      <xdr:nvCxnSpPr>
        <xdr:cNvPr id="424" name="直線コネクタ 423"/>
        <xdr:cNvCxnSpPr/>
      </xdr:nvCxnSpPr>
      <xdr:spPr>
        <a:xfrm flipV="1">
          <a:off x="21323300" y="617982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66222</xdr:rowOff>
    </xdr:from>
    <xdr:to>
      <xdr:col>107</xdr:col>
      <xdr:colOff>101600</xdr:colOff>
      <xdr:row>35</xdr:row>
      <xdr:rowOff>167822</xdr:rowOff>
    </xdr:to>
    <xdr:sp macro="" textlink="">
      <xdr:nvSpPr>
        <xdr:cNvPr id="425" name="楕円 424"/>
        <xdr:cNvSpPr/>
      </xdr:nvSpPr>
      <xdr:spPr>
        <a:xfrm>
          <a:off x="20383500" y="606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117022</xdr:rowOff>
    </xdr:from>
    <xdr:to>
      <xdr:col>111</xdr:col>
      <xdr:colOff>177800</xdr:colOff>
      <xdr:row>36</xdr:row>
      <xdr:rowOff>10886</xdr:rowOff>
    </xdr:to>
    <xdr:cxnSp macro="">
      <xdr:nvCxnSpPr>
        <xdr:cNvPr id="426" name="直線コネクタ 425"/>
        <xdr:cNvCxnSpPr/>
      </xdr:nvCxnSpPr>
      <xdr:spPr>
        <a:xfrm>
          <a:off x="20434300" y="6117772"/>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64243</xdr:rowOff>
    </xdr:from>
    <xdr:ext cx="469744" cy="259045"/>
    <xdr:sp macro="" textlink="">
      <xdr:nvSpPr>
        <xdr:cNvPr id="427" name="n_1aveValue【認定こども園・幼稚園・保育所】&#10;一人当たり面積"/>
        <xdr:cNvSpPr txBox="1"/>
      </xdr:nvSpPr>
      <xdr:spPr>
        <a:xfrm>
          <a:off x="21075727" y="675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44649</xdr:rowOff>
    </xdr:from>
    <xdr:ext cx="469744" cy="259045"/>
    <xdr:sp macro="" textlink="">
      <xdr:nvSpPr>
        <xdr:cNvPr id="428" name="n_2aveValue【認定こども園・幼稚園・保育所】&#10;一人当たり面積"/>
        <xdr:cNvSpPr txBox="1"/>
      </xdr:nvSpPr>
      <xdr:spPr>
        <a:xfrm>
          <a:off x="20199427" y="673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78213</xdr:rowOff>
    </xdr:from>
    <xdr:ext cx="469744" cy="259045"/>
    <xdr:sp macro="" textlink="">
      <xdr:nvSpPr>
        <xdr:cNvPr id="429" name="n_1mainValue【認定こども園・幼稚園・保育所】&#10;一人当たり面積"/>
        <xdr:cNvSpPr txBox="1"/>
      </xdr:nvSpPr>
      <xdr:spPr>
        <a:xfrm>
          <a:off x="21075727" y="590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12899</xdr:rowOff>
    </xdr:from>
    <xdr:ext cx="469744" cy="259045"/>
    <xdr:sp macro="" textlink="">
      <xdr:nvSpPr>
        <xdr:cNvPr id="430" name="n_2mainValue【認定こども園・幼稚園・保育所】&#10;一人当たり面積"/>
        <xdr:cNvSpPr txBox="1"/>
      </xdr:nvSpPr>
      <xdr:spPr>
        <a:xfrm>
          <a:off x="20199427" y="5842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1" name="正方形/長方形 43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2" name="正方形/長方形 43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3" name="正方形/長方形 43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4" name="正方形/長方形 43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5" name="正方形/長方形 43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6" name="正方形/長方形 43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7" name="正方形/長方形 43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8" name="正方形/長方形 43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9" name="テキスト ボックス 43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0" name="直線コネクタ 43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41" name="テキスト ボックス 44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42" name="直線コネクタ 44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43" name="テキスト ボックス 442"/>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44" name="直線コネクタ 44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45" name="テキスト ボックス 44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46" name="直線コネクタ 44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47" name="テキスト ボックス 44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48" name="直線コネクタ 44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9" name="テキスト ボックス 44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50" name="直線コネクタ 44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51" name="テキスト ボックス 45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52" name="直線コネクタ 45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53" name="テキスト ボックス 452"/>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4" name="直線コネクタ 45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55" name="テキスト ボックス 45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146957</xdr:rowOff>
    </xdr:from>
    <xdr:to>
      <xdr:col>85</xdr:col>
      <xdr:colOff>126364</xdr:colOff>
      <xdr:row>64</xdr:row>
      <xdr:rowOff>26126</xdr:rowOff>
    </xdr:to>
    <xdr:cxnSp macro="">
      <xdr:nvCxnSpPr>
        <xdr:cNvPr id="457" name="直線コネクタ 456"/>
        <xdr:cNvCxnSpPr/>
      </xdr:nvCxnSpPr>
      <xdr:spPr>
        <a:xfrm flipV="1">
          <a:off x="16318864" y="9405257"/>
          <a:ext cx="0" cy="159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29953</xdr:rowOff>
    </xdr:from>
    <xdr:ext cx="405111" cy="259045"/>
    <xdr:sp macro="" textlink="">
      <xdr:nvSpPr>
        <xdr:cNvPr id="458" name="【学校施設】&#10;有形固定資産減価償却率最小値テキスト"/>
        <xdr:cNvSpPr txBox="1"/>
      </xdr:nvSpPr>
      <xdr:spPr>
        <a:xfrm>
          <a:off x="16357600" y="11002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26126</xdr:rowOff>
    </xdr:from>
    <xdr:to>
      <xdr:col>86</xdr:col>
      <xdr:colOff>25400</xdr:colOff>
      <xdr:row>64</xdr:row>
      <xdr:rowOff>26126</xdr:rowOff>
    </xdr:to>
    <xdr:cxnSp macro="">
      <xdr:nvCxnSpPr>
        <xdr:cNvPr id="459" name="直線コネクタ 458"/>
        <xdr:cNvCxnSpPr/>
      </xdr:nvCxnSpPr>
      <xdr:spPr>
        <a:xfrm>
          <a:off x="16230600" y="1099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93634</xdr:rowOff>
    </xdr:from>
    <xdr:ext cx="405111" cy="259045"/>
    <xdr:sp macro="" textlink="">
      <xdr:nvSpPr>
        <xdr:cNvPr id="460" name="【学校施設】&#10;有形固定資産減価償却率最大値テキスト"/>
        <xdr:cNvSpPr txBox="1"/>
      </xdr:nvSpPr>
      <xdr:spPr>
        <a:xfrm>
          <a:off x="16357600" y="9180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146957</xdr:rowOff>
    </xdr:from>
    <xdr:to>
      <xdr:col>86</xdr:col>
      <xdr:colOff>25400</xdr:colOff>
      <xdr:row>54</xdr:row>
      <xdr:rowOff>146957</xdr:rowOff>
    </xdr:to>
    <xdr:cxnSp macro="">
      <xdr:nvCxnSpPr>
        <xdr:cNvPr id="461" name="直線コネクタ 460"/>
        <xdr:cNvCxnSpPr/>
      </xdr:nvCxnSpPr>
      <xdr:spPr>
        <a:xfrm>
          <a:off x="16230600" y="940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52087</xdr:rowOff>
    </xdr:from>
    <xdr:ext cx="405111" cy="259045"/>
    <xdr:sp macro="" textlink="">
      <xdr:nvSpPr>
        <xdr:cNvPr id="462" name="【学校施設】&#10;有形固定資産減価償却率平均値テキスト"/>
        <xdr:cNvSpPr txBox="1"/>
      </xdr:nvSpPr>
      <xdr:spPr>
        <a:xfrm>
          <a:off x="16357600" y="9996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463" name="フローチャート: 判断 462"/>
        <xdr:cNvSpPr/>
      </xdr:nvSpPr>
      <xdr:spPr>
        <a:xfrm>
          <a:off x="16268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135346</xdr:rowOff>
    </xdr:from>
    <xdr:to>
      <xdr:col>81</xdr:col>
      <xdr:colOff>101600</xdr:colOff>
      <xdr:row>59</xdr:row>
      <xdr:rowOff>65496</xdr:rowOff>
    </xdr:to>
    <xdr:sp macro="" textlink="">
      <xdr:nvSpPr>
        <xdr:cNvPr id="464" name="フローチャート: 判断 463"/>
        <xdr:cNvSpPr/>
      </xdr:nvSpPr>
      <xdr:spPr>
        <a:xfrm>
          <a:off x="154305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465" name="フローチャート: 判断 464"/>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6" name="テキスト ボックス 46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7" name="テキスト ボックス 46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8" name="テキスト ボックス 46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9" name="テキスト ボックス 46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0" name="テキスト ボックス 46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110853</xdr:rowOff>
    </xdr:from>
    <xdr:to>
      <xdr:col>85</xdr:col>
      <xdr:colOff>177800</xdr:colOff>
      <xdr:row>60</xdr:row>
      <xdr:rowOff>41003</xdr:rowOff>
    </xdr:to>
    <xdr:sp macro="" textlink="">
      <xdr:nvSpPr>
        <xdr:cNvPr id="471" name="楕円 470"/>
        <xdr:cNvSpPr/>
      </xdr:nvSpPr>
      <xdr:spPr>
        <a:xfrm>
          <a:off x="16268700" y="1022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89280</xdr:rowOff>
    </xdr:from>
    <xdr:ext cx="405111" cy="259045"/>
    <xdr:sp macro="" textlink="">
      <xdr:nvSpPr>
        <xdr:cNvPr id="472" name="【学校施設】&#10;有形固定資産減価償却率該当値テキスト"/>
        <xdr:cNvSpPr txBox="1"/>
      </xdr:nvSpPr>
      <xdr:spPr>
        <a:xfrm>
          <a:off x="16357600" y="1020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1451</xdr:rowOff>
    </xdr:from>
    <xdr:to>
      <xdr:col>81</xdr:col>
      <xdr:colOff>101600</xdr:colOff>
      <xdr:row>60</xdr:row>
      <xdr:rowOff>103051</xdr:rowOff>
    </xdr:to>
    <xdr:sp macro="" textlink="">
      <xdr:nvSpPr>
        <xdr:cNvPr id="473" name="楕円 472"/>
        <xdr:cNvSpPr/>
      </xdr:nvSpPr>
      <xdr:spPr>
        <a:xfrm>
          <a:off x="15430500" y="1028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161653</xdr:rowOff>
    </xdr:from>
    <xdr:to>
      <xdr:col>85</xdr:col>
      <xdr:colOff>127000</xdr:colOff>
      <xdr:row>60</xdr:row>
      <xdr:rowOff>52251</xdr:rowOff>
    </xdr:to>
    <xdr:cxnSp macro="">
      <xdr:nvCxnSpPr>
        <xdr:cNvPr id="474" name="直線コネクタ 473"/>
        <xdr:cNvCxnSpPr/>
      </xdr:nvCxnSpPr>
      <xdr:spPr>
        <a:xfrm flipV="1">
          <a:off x="15481300" y="10277203"/>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119017</xdr:rowOff>
    </xdr:from>
    <xdr:to>
      <xdr:col>76</xdr:col>
      <xdr:colOff>165100</xdr:colOff>
      <xdr:row>61</xdr:row>
      <xdr:rowOff>49167</xdr:rowOff>
    </xdr:to>
    <xdr:sp macro="" textlink="">
      <xdr:nvSpPr>
        <xdr:cNvPr id="475" name="楕円 474"/>
        <xdr:cNvSpPr/>
      </xdr:nvSpPr>
      <xdr:spPr>
        <a:xfrm>
          <a:off x="14541500" y="1040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52251</xdr:rowOff>
    </xdr:from>
    <xdr:to>
      <xdr:col>81</xdr:col>
      <xdr:colOff>50800</xdr:colOff>
      <xdr:row>60</xdr:row>
      <xdr:rowOff>169817</xdr:rowOff>
    </xdr:to>
    <xdr:cxnSp macro="">
      <xdr:nvCxnSpPr>
        <xdr:cNvPr id="476" name="直線コネクタ 475"/>
        <xdr:cNvCxnSpPr/>
      </xdr:nvCxnSpPr>
      <xdr:spPr>
        <a:xfrm flipV="1">
          <a:off x="14592300" y="10339251"/>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82023</xdr:rowOff>
    </xdr:from>
    <xdr:ext cx="405111" cy="259045"/>
    <xdr:sp macro="" textlink="">
      <xdr:nvSpPr>
        <xdr:cNvPr id="477" name="n_1aveValue【学校施設】&#10;有形固定資産減価償却率"/>
        <xdr:cNvSpPr txBox="1"/>
      </xdr:nvSpPr>
      <xdr:spPr>
        <a:xfrm>
          <a:off x="15266044" y="985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11810</xdr:rowOff>
    </xdr:from>
    <xdr:ext cx="405111" cy="259045"/>
    <xdr:sp macro="" textlink="">
      <xdr:nvSpPr>
        <xdr:cNvPr id="478" name="n_2aveValue【学校施設】&#10;有形固定資産減価償却率"/>
        <xdr:cNvSpPr txBox="1"/>
      </xdr:nvSpPr>
      <xdr:spPr>
        <a:xfrm>
          <a:off x="14389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94178</xdr:rowOff>
    </xdr:from>
    <xdr:ext cx="405111" cy="259045"/>
    <xdr:sp macro="" textlink="">
      <xdr:nvSpPr>
        <xdr:cNvPr id="479" name="n_1mainValue【学校施設】&#10;有形固定資産減価償却率"/>
        <xdr:cNvSpPr txBox="1"/>
      </xdr:nvSpPr>
      <xdr:spPr>
        <a:xfrm>
          <a:off x="15266044" y="1038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40294</xdr:rowOff>
    </xdr:from>
    <xdr:ext cx="405111" cy="259045"/>
    <xdr:sp macro="" textlink="">
      <xdr:nvSpPr>
        <xdr:cNvPr id="480" name="n_2mainValue【学校施設】&#10;有形固定資産減価償却率"/>
        <xdr:cNvSpPr txBox="1"/>
      </xdr:nvSpPr>
      <xdr:spPr>
        <a:xfrm>
          <a:off x="14389744" y="1049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1" name="正方形/長方形 48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2" name="正方形/長方形 48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3" name="正方形/長方形 48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4" name="正方形/長方形 48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5" name="正方形/長方形 48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6" name="正方形/長方形 48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7" name="正方形/長方形 48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8" name="正方形/長方形 48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9" name="テキスト ボックス 48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0" name="直線コネクタ 48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91" name="テキスト ボックス 49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92" name="直線コネクタ 49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93" name="テキスト ボックス 49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94" name="直線コネクタ 49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95" name="テキスト ボックス 49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96" name="直線コネクタ 49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97" name="テキスト ボックス 49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8" name="直線コネクタ 49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9" name="テキスト ボックス 49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0" name="直線コネクタ 49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1" name="テキスト ボックス 50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115671</xdr:rowOff>
    </xdr:from>
    <xdr:to>
      <xdr:col>116</xdr:col>
      <xdr:colOff>62864</xdr:colOff>
      <xdr:row>63</xdr:row>
      <xdr:rowOff>36119</xdr:rowOff>
    </xdr:to>
    <xdr:cxnSp macro="">
      <xdr:nvCxnSpPr>
        <xdr:cNvPr id="503" name="直線コネクタ 502"/>
        <xdr:cNvCxnSpPr/>
      </xdr:nvCxnSpPr>
      <xdr:spPr>
        <a:xfrm flipV="1">
          <a:off x="22160864" y="9888321"/>
          <a:ext cx="0" cy="949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39946</xdr:rowOff>
    </xdr:from>
    <xdr:ext cx="469744" cy="259045"/>
    <xdr:sp macro="" textlink="">
      <xdr:nvSpPr>
        <xdr:cNvPr id="504" name="【学校施設】&#10;一人当たり面積最小値テキスト"/>
        <xdr:cNvSpPr txBox="1"/>
      </xdr:nvSpPr>
      <xdr:spPr>
        <a:xfrm>
          <a:off x="22199600" y="10841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36119</xdr:rowOff>
    </xdr:from>
    <xdr:to>
      <xdr:col>116</xdr:col>
      <xdr:colOff>152400</xdr:colOff>
      <xdr:row>63</xdr:row>
      <xdr:rowOff>36119</xdr:rowOff>
    </xdr:to>
    <xdr:cxnSp macro="">
      <xdr:nvCxnSpPr>
        <xdr:cNvPr id="505" name="直線コネクタ 504"/>
        <xdr:cNvCxnSpPr/>
      </xdr:nvCxnSpPr>
      <xdr:spPr>
        <a:xfrm>
          <a:off x="22072600" y="10837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62348</xdr:rowOff>
    </xdr:from>
    <xdr:ext cx="469744" cy="259045"/>
    <xdr:sp macro="" textlink="">
      <xdr:nvSpPr>
        <xdr:cNvPr id="506" name="【学校施設】&#10;一人当たり面積最大値テキスト"/>
        <xdr:cNvSpPr txBox="1"/>
      </xdr:nvSpPr>
      <xdr:spPr>
        <a:xfrm>
          <a:off x="22199600" y="9663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115671</xdr:rowOff>
    </xdr:from>
    <xdr:to>
      <xdr:col>116</xdr:col>
      <xdr:colOff>152400</xdr:colOff>
      <xdr:row>57</xdr:row>
      <xdr:rowOff>115671</xdr:rowOff>
    </xdr:to>
    <xdr:cxnSp macro="">
      <xdr:nvCxnSpPr>
        <xdr:cNvPr id="507" name="直線コネクタ 506"/>
        <xdr:cNvCxnSpPr/>
      </xdr:nvCxnSpPr>
      <xdr:spPr>
        <a:xfrm>
          <a:off x="22072600" y="9888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63517</xdr:rowOff>
    </xdr:from>
    <xdr:ext cx="469744" cy="259045"/>
    <xdr:sp macro="" textlink="">
      <xdr:nvSpPr>
        <xdr:cNvPr id="508" name="【学校施設】&#10;一人当たり面積平均値テキスト"/>
        <xdr:cNvSpPr txBox="1"/>
      </xdr:nvSpPr>
      <xdr:spPr>
        <a:xfrm>
          <a:off x="22199600" y="10350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40640</xdr:rowOff>
    </xdr:from>
    <xdr:to>
      <xdr:col>116</xdr:col>
      <xdr:colOff>114300</xdr:colOff>
      <xdr:row>61</xdr:row>
      <xdr:rowOff>142240</xdr:rowOff>
    </xdr:to>
    <xdr:sp macro="" textlink="">
      <xdr:nvSpPr>
        <xdr:cNvPr id="509" name="フローチャート: 判断 508"/>
        <xdr:cNvSpPr/>
      </xdr:nvSpPr>
      <xdr:spPr>
        <a:xfrm>
          <a:off x="221107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48413</xdr:rowOff>
    </xdr:from>
    <xdr:to>
      <xdr:col>112</xdr:col>
      <xdr:colOff>38100</xdr:colOff>
      <xdr:row>61</xdr:row>
      <xdr:rowOff>150013</xdr:rowOff>
    </xdr:to>
    <xdr:sp macro="" textlink="">
      <xdr:nvSpPr>
        <xdr:cNvPr id="510" name="フローチャート: 判断 509"/>
        <xdr:cNvSpPr/>
      </xdr:nvSpPr>
      <xdr:spPr>
        <a:xfrm>
          <a:off x="21272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39268</xdr:rowOff>
    </xdr:from>
    <xdr:to>
      <xdr:col>107</xdr:col>
      <xdr:colOff>101600</xdr:colOff>
      <xdr:row>61</xdr:row>
      <xdr:rowOff>140868</xdr:rowOff>
    </xdr:to>
    <xdr:sp macro="" textlink="">
      <xdr:nvSpPr>
        <xdr:cNvPr id="511" name="フローチャート: 判断 510"/>
        <xdr:cNvSpPr/>
      </xdr:nvSpPr>
      <xdr:spPr>
        <a:xfrm>
          <a:off x="20383500" y="1049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2" name="テキスト ボックス 51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3" name="テキスト ボックス 51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4" name="テキスト ボックス 51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5" name="テキスト ボックス 51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6" name="テキスト ボックス 51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112878</xdr:rowOff>
    </xdr:from>
    <xdr:to>
      <xdr:col>116</xdr:col>
      <xdr:colOff>114300</xdr:colOff>
      <xdr:row>62</xdr:row>
      <xdr:rowOff>43028</xdr:rowOff>
    </xdr:to>
    <xdr:sp macro="" textlink="">
      <xdr:nvSpPr>
        <xdr:cNvPr id="517" name="楕円 516"/>
        <xdr:cNvSpPr/>
      </xdr:nvSpPr>
      <xdr:spPr>
        <a:xfrm>
          <a:off x="22110700" y="1057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91305</xdr:rowOff>
    </xdr:from>
    <xdr:ext cx="469744" cy="259045"/>
    <xdr:sp macro="" textlink="">
      <xdr:nvSpPr>
        <xdr:cNvPr id="518" name="【学校施設】&#10;一人当たり面積該当値テキスト"/>
        <xdr:cNvSpPr txBox="1"/>
      </xdr:nvSpPr>
      <xdr:spPr>
        <a:xfrm>
          <a:off x="22199600" y="1054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110134</xdr:rowOff>
    </xdr:from>
    <xdr:to>
      <xdr:col>112</xdr:col>
      <xdr:colOff>38100</xdr:colOff>
      <xdr:row>62</xdr:row>
      <xdr:rowOff>40284</xdr:rowOff>
    </xdr:to>
    <xdr:sp macro="" textlink="">
      <xdr:nvSpPr>
        <xdr:cNvPr id="519" name="楕円 518"/>
        <xdr:cNvSpPr/>
      </xdr:nvSpPr>
      <xdr:spPr>
        <a:xfrm>
          <a:off x="21272500" y="1056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160934</xdr:rowOff>
    </xdr:from>
    <xdr:to>
      <xdr:col>116</xdr:col>
      <xdr:colOff>63500</xdr:colOff>
      <xdr:row>61</xdr:row>
      <xdr:rowOff>163678</xdr:rowOff>
    </xdr:to>
    <xdr:cxnSp macro="">
      <xdr:nvCxnSpPr>
        <xdr:cNvPr id="520" name="直線コネクタ 519"/>
        <xdr:cNvCxnSpPr/>
      </xdr:nvCxnSpPr>
      <xdr:spPr>
        <a:xfrm>
          <a:off x="21323300" y="10619384"/>
          <a:ext cx="8382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111506</xdr:rowOff>
    </xdr:from>
    <xdr:to>
      <xdr:col>107</xdr:col>
      <xdr:colOff>101600</xdr:colOff>
      <xdr:row>62</xdr:row>
      <xdr:rowOff>41656</xdr:rowOff>
    </xdr:to>
    <xdr:sp macro="" textlink="">
      <xdr:nvSpPr>
        <xdr:cNvPr id="521" name="楕円 520"/>
        <xdr:cNvSpPr/>
      </xdr:nvSpPr>
      <xdr:spPr>
        <a:xfrm>
          <a:off x="20383500" y="1056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160934</xdr:rowOff>
    </xdr:from>
    <xdr:to>
      <xdr:col>111</xdr:col>
      <xdr:colOff>177800</xdr:colOff>
      <xdr:row>61</xdr:row>
      <xdr:rowOff>162306</xdr:rowOff>
    </xdr:to>
    <xdr:cxnSp macro="">
      <xdr:nvCxnSpPr>
        <xdr:cNvPr id="522" name="直線コネクタ 521"/>
        <xdr:cNvCxnSpPr/>
      </xdr:nvCxnSpPr>
      <xdr:spPr>
        <a:xfrm flipV="1">
          <a:off x="20434300" y="10619384"/>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166540</xdr:rowOff>
    </xdr:from>
    <xdr:ext cx="469744" cy="259045"/>
    <xdr:sp macro="" textlink="">
      <xdr:nvSpPr>
        <xdr:cNvPr id="523" name="n_1aveValue【学校施設】&#10;一人当たり面積"/>
        <xdr:cNvSpPr txBox="1"/>
      </xdr:nvSpPr>
      <xdr:spPr>
        <a:xfrm>
          <a:off x="21075727" y="1028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157395</xdr:rowOff>
    </xdr:from>
    <xdr:ext cx="469744" cy="259045"/>
    <xdr:sp macro="" textlink="">
      <xdr:nvSpPr>
        <xdr:cNvPr id="524" name="n_2aveValue【学校施設】&#10;一人当たり面積"/>
        <xdr:cNvSpPr txBox="1"/>
      </xdr:nvSpPr>
      <xdr:spPr>
        <a:xfrm>
          <a:off x="20199427" y="1027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31411</xdr:rowOff>
    </xdr:from>
    <xdr:ext cx="469744" cy="259045"/>
    <xdr:sp macro="" textlink="">
      <xdr:nvSpPr>
        <xdr:cNvPr id="525" name="n_1mainValue【学校施設】&#10;一人当たり面積"/>
        <xdr:cNvSpPr txBox="1"/>
      </xdr:nvSpPr>
      <xdr:spPr>
        <a:xfrm>
          <a:off x="21075727" y="1066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32783</xdr:rowOff>
    </xdr:from>
    <xdr:ext cx="469744" cy="259045"/>
    <xdr:sp macro="" textlink="">
      <xdr:nvSpPr>
        <xdr:cNvPr id="526" name="n_2mainValue【学校施設】&#10;一人当たり面積"/>
        <xdr:cNvSpPr txBox="1"/>
      </xdr:nvSpPr>
      <xdr:spPr>
        <a:xfrm>
          <a:off x="20199427" y="1066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7" name="正方形/長方形 5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8" name="正方形/長方形 5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9" name="正方形/長方形 5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0" name="正方形/長方形 5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1" name="正方形/長方形 5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2" name="正方形/長方形 5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3" name="正方形/長方形 5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4" name="正方形/長方形 53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5" name="テキスト ボックス 53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6" name="直線コネクタ 53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37" name="直線コネクタ 53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38" name="テキスト ボックス 53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9" name="直線コネクタ 53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0" name="テキスト ボックス 53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1" name="直線コネクタ 54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2" name="テキスト ボックス 54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3" name="直線コネクタ 54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4" name="テキスト ボックス 54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5" name="直線コネクタ 54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6" name="テキスト ボックス 54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7" name="直線コネクタ 54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48" name="テキスト ボックス 54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9" name="直線コネクタ 5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50" name="テキスト ボックス 54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11974</xdr:rowOff>
    </xdr:to>
    <xdr:cxnSp macro="">
      <xdr:nvCxnSpPr>
        <xdr:cNvPr id="552" name="直線コネクタ 551"/>
        <xdr:cNvCxnSpPr/>
      </xdr:nvCxnSpPr>
      <xdr:spPr>
        <a:xfrm flipV="1">
          <a:off x="16318864" y="13280571"/>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15801</xdr:rowOff>
    </xdr:from>
    <xdr:ext cx="340478" cy="259045"/>
    <xdr:sp macro="" textlink="">
      <xdr:nvSpPr>
        <xdr:cNvPr id="553" name="【児童館】&#10;有形固定資産減価償却率最小値テキスト"/>
        <xdr:cNvSpPr txBox="1"/>
      </xdr:nvSpPr>
      <xdr:spPr>
        <a:xfrm>
          <a:off x="16357600" y="147605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11974</xdr:rowOff>
    </xdr:from>
    <xdr:to>
      <xdr:col>86</xdr:col>
      <xdr:colOff>25400</xdr:colOff>
      <xdr:row>86</xdr:row>
      <xdr:rowOff>11974</xdr:rowOff>
    </xdr:to>
    <xdr:cxnSp macro="">
      <xdr:nvCxnSpPr>
        <xdr:cNvPr id="554" name="直線コネクタ 553"/>
        <xdr:cNvCxnSpPr/>
      </xdr:nvCxnSpPr>
      <xdr:spPr>
        <a:xfrm>
          <a:off x="16230600" y="1475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55"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56" name="直線コネクタ 555"/>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97989</xdr:rowOff>
    </xdr:from>
    <xdr:ext cx="405111" cy="259045"/>
    <xdr:sp macro="" textlink="">
      <xdr:nvSpPr>
        <xdr:cNvPr id="557" name="【児童館】&#10;有形固定資産減価償却率平均値テキスト"/>
        <xdr:cNvSpPr txBox="1"/>
      </xdr:nvSpPr>
      <xdr:spPr>
        <a:xfrm>
          <a:off x="16357600" y="141568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119562</xdr:rowOff>
    </xdr:from>
    <xdr:to>
      <xdr:col>85</xdr:col>
      <xdr:colOff>177800</xdr:colOff>
      <xdr:row>83</xdr:row>
      <xdr:rowOff>49712</xdr:rowOff>
    </xdr:to>
    <xdr:sp macro="" textlink="">
      <xdr:nvSpPr>
        <xdr:cNvPr id="558" name="フローチャート: 判断 557"/>
        <xdr:cNvSpPr/>
      </xdr:nvSpPr>
      <xdr:spPr>
        <a:xfrm>
          <a:off x="162687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31387</xdr:rowOff>
    </xdr:from>
    <xdr:to>
      <xdr:col>81</xdr:col>
      <xdr:colOff>101600</xdr:colOff>
      <xdr:row>82</xdr:row>
      <xdr:rowOff>132987</xdr:rowOff>
    </xdr:to>
    <xdr:sp macro="" textlink="">
      <xdr:nvSpPr>
        <xdr:cNvPr id="559" name="フローチャート: 判断 558"/>
        <xdr:cNvSpPr/>
      </xdr:nvSpPr>
      <xdr:spPr>
        <a:xfrm>
          <a:off x="15430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150586</xdr:rowOff>
    </xdr:from>
    <xdr:to>
      <xdr:col>76</xdr:col>
      <xdr:colOff>165100</xdr:colOff>
      <xdr:row>83</xdr:row>
      <xdr:rowOff>80736</xdr:rowOff>
    </xdr:to>
    <xdr:sp macro="" textlink="">
      <xdr:nvSpPr>
        <xdr:cNvPr id="560" name="フローチャート: 判断 559"/>
        <xdr:cNvSpPr/>
      </xdr:nvSpPr>
      <xdr:spPr>
        <a:xfrm>
          <a:off x="145415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1" name="テキスト ボックス 5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2" name="テキスト ボックス 5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3" name="テキスト ボックス 5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4" name="テキスト ボックス 5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5" name="テキスト ボックス 5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116295</xdr:rowOff>
    </xdr:from>
    <xdr:to>
      <xdr:col>85</xdr:col>
      <xdr:colOff>177800</xdr:colOff>
      <xdr:row>83</xdr:row>
      <xdr:rowOff>46445</xdr:rowOff>
    </xdr:to>
    <xdr:sp macro="" textlink="">
      <xdr:nvSpPr>
        <xdr:cNvPr id="566" name="楕円 565"/>
        <xdr:cNvSpPr/>
      </xdr:nvSpPr>
      <xdr:spPr>
        <a:xfrm>
          <a:off x="16268700" y="1417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139172</xdr:rowOff>
    </xdr:from>
    <xdr:ext cx="405111" cy="259045"/>
    <xdr:sp macro="" textlink="">
      <xdr:nvSpPr>
        <xdr:cNvPr id="567" name="【児童館】&#10;有形固定資産減価償却率該当値テキスト"/>
        <xdr:cNvSpPr txBox="1"/>
      </xdr:nvSpPr>
      <xdr:spPr>
        <a:xfrm>
          <a:off x="16357600" y="1402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130992</xdr:rowOff>
    </xdr:from>
    <xdr:to>
      <xdr:col>81</xdr:col>
      <xdr:colOff>101600</xdr:colOff>
      <xdr:row>83</xdr:row>
      <xdr:rowOff>61142</xdr:rowOff>
    </xdr:to>
    <xdr:sp macro="" textlink="">
      <xdr:nvSpPr>
        <xdr:cNvPr id="568" name="楕円 567"/>
        <xdr:cNvSpPr/>
      </xdr:nvSpPr>
      <xdr:spPr>
        <a:xfrm>
          <a:off x="15430500" y="1418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167095</xdr:rowOff>
    </xdr:from>
    <xdr:to>
      <xdr:col>85</xdr:col>
      <xdr:colOff>127000</xdr:colOff>
      <xdr:row>83</xdr:row>
      <xdr:rowOff>10342</xdr:rowOff>
    </xdr:to>
    <xdr:cxnSp macro="">
      <xdr:nvCxnSpPr>
        <xdr:cNvPr id="569" name="直線コネクタ 568"/>
        <xdr:cNvCxnSpPr/>
      </xdr:nvCxnSpPr>
      <xdr:spPr>
        <a:xfrm flipV="1">
          <a:off x="15481300" y="14225995"/>
          <a:ext cx="8382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6894</xdr:rowOff>
    </xdr:from>
    <xdr:to>
      <xdr:col>76</xdr:col>
      <xdr:colOff>165100</xdr:colOff>
      <xdr:row>83</xdr:row>
      <xdr:rowOff>108494</xdr:rowOff>
    </xdr:to>
    <xdr:sp macro="" textlink="">
      <xdr:nvSpPr>
        <xdr:cNvPr id="570" name="楕円 569"/>
        <xdr:cNvSpPr/>
      </xdr:nvSpPr>
      <xdr:spPr>
        <a:xfrm>
          <a:off x="14541500" y="1423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10342</xdr:rowOff>
    </xdr:from>
    <xdr:to>
      <xdr:col>81</xdr:col>
      <xdr:colOff>50800</xdr:colOff>
      <xdr:row>83</xdr:row>
      <xdr:rowOff>57694</xdr:rowOff>
    </xdr:to>
    <xdr:cxnSp macro="">
      <xdr:nvCxnSpPr>
        <xdr:cNvPr id="571" name="直線コネクタ 570"/>
        <xdr:cNvCxnSpPr/>
      </xdr:nvCxnSpPr>
      <xdr:spPr>
        <a:xfrm flipV="1">
          <a:off x="14592300" y="14240692"/>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149514</xdr:rowOff>
    </xdr:from>
    <xdr:ext cx="405111" cy="259045"/>
    <xdr:sp macro="" textlink="">
      <xdr:nvSpPr>
        <xdr:cNvPr id="572" name="n_1aveValue【児童館】&#10;有形固定資産減価償却率"/>
        <xdr:cNvSpPr txBox="1"/>
      </xdr:nvSpPr>
      <xdr:spPr>
        <a:xfrm>
          <a:off x="15266044"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97263</xdr:rowOff>
    </xdr:from>
    <xdr:ext cx="405111" cy="259045"/>
    <xdr:sp macro="" textlink="">
      <xdr:nvSpPr>
        <xdr:cNvPr id="573" name="n_2aveValue【児童館】&#10;有形固定資産減価償却率"/>
        <xdr:cNvSpPr txBox="1"/>
      </xdr:nvSpPr>
      <xdr:spPr>
        <a:xfrm>
          <a:off x="14389744" y="1398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52269</xdr:rowOff>
    </xdr:from>
    <xdr:ext cx="405111" cy="259045"/>
    <xdr:sp macro="" textlink="">
      <xdr:nvSpPr>
        <xdr:cNvPr id="574" name="n_1mainValue【児童館】&#10;有形固定資産減価償却率"/>
        <xdr:cNvSpPr txBox="1"/>
      </xdr:nvSpPr>
      <xdr:spPr>
        <a:xfrm>
          <a:off x="15266044" y="1428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99621</xdr:rowOff>
    </xdr:from>
    <xdr:ext cx="405111" cy="259045"/>
    <xdr:sp macro="" textlink="">
      <xdr:nvSpPr>
        <xdr:cNvPr id="575" name="n_2mainValue【児童館】&#10;有形固定資産減価償却率"/>
        <xdr:cNvSpPr txBox="1"/>
      </xdr:nvSpPr>
      <xdr:spPr>
        <a:xfrm>
          <a:off x="14389744" y="1432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6" name="正方形/長方形 57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7" name="正方形/長方形 57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8" name="正方形/長方形 57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9" name="正方形/長方形 57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0" name="正方形/長方形 57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1" name="正方形/長方形 58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2" name="正方形/長方形 58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3" name="正方形/長方形 58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4" name="テキスト ボックス 58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5" name="直線コネクタ 58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86" name="直線コネクタ 58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87" name="テキスト ボックス 58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88" name="直線コネクタ 58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89" name="テキスト ボックス 58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0" name="直線コネクタ 58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1" name="テキスト ボックス 59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2" name="直線コネクタ 59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93" name="テキスト ボックス 59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4" name="直線コネクタ 59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5" name="テキスト ボックス 59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86</xdr:row>
      <xdr:rowOff>19813</xdr:rowOff>
    </xdr:to>
    <xdr:cxnSp macro="">
      <xdr:nvCxnSpPr>
        <xdr:cNvPr id="597" name="直線コネクタ 596"/>
        <xdr:cNvCxnSpPr/>
      </xdr:nvCxnSpPr>
      <xdr:spPr>
        <a:xfrm flipV="1">
          <a:off x="22160864" y="13571220"/>
          <a:ext cx="0" cy="1193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598" name="【児童館】&#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599" name="直線コネクタ 598"/>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600" name="【児童館】&#10;一人当たり面積最大値テキスト"/>
        <xdr:cNvSpPr txBox="1"/>
      </xdr:nvSpPr>
      <xdr:spPr>
        <a:xfrm>
          <a:off x="22199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601" name="直線コネクタ 600"/>
        <xdr:cNvCxnSpPr/>
      </xdr:nvCxnSpPr>
      <xdr:spPr>
        <a:xfrm>
          <a:off x="22072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124477</xdr:rowOff>
    </xdr:from>
    <xdr:ext cx="469744" cy="259045"/>
    <xdr:sp macro="" textlink="">
      <xdr:nvSpPr>
        <xdr:cNvPr id="602" name="【児童館】&#10;一人当たり面積平均値テキスト"/>
        <xdr:cNvSpPr txBox="1"/>
      </xdr:nvSpPr>
      <xdr:spPr>
        <a:xfrm>
          <a:off x="22199600" y="1435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603" name="フローチャート: 判断 602"/>
        <xdr:cNvSpPr/>
      </xdr:nvSpPr>
      <xdr:spPr>
        <a:xfrm>
          <a:off x="221107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165608</xdr:rowOff>
    </xdr:from>
    <xdr:to>
      <xdr:col>112</xdr:col>
      <xdr:colOff>38100</xdr:colOff>
      <xdr:row>85</xdr:row>
      <xdr:rowOff>95758</xdr:rowOff>
    </xdr:to>
    <xdr:sp macro="" textlink="">
      <xdr:nvSpPr>
        <xdr:cNvPr id="604" name="フローチャート: 判断 603"/>
        <xdr:cNvSpPr/>
      </xdr:nvSpPr>
      <xdr:spPr>
        <a:xfrm>
          <a:off x="21272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156463</xdr:rowOff>
    </xdr:from>
    <xdr:to>
      <xdr:col>107</xdr:col>
      <xdr:colOff>101600</xdr:colOff>
      <xdr:row>85</xdr:row>
      <xdr:rowOff>86613</xdr:rowOff>
    </xdr:to>
    <xdr:sp macro="" textlink="">
      <xdr:nvSpPr>
        <xdr:cNvPr id="605" name="フローチャート: 判断 604"/>
        <xdr:cNvSpPr/>
      </xdr:nvSpPr>
      <xdr:spPr>
        <a:xfrm>
          <a:off x="20383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6" name="テキスト ボックス 60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7" name="テキスト ボックス 60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8" name="テキスト ボックス 60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9" name="テキスト ボックス 60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0" name="テキスト ボックス 60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26163</xdr:rowOff>
    </xdr:from>
    <xdr:to>
      <xdr:col>116</xdr:col>
      <xdr:colOff>114300</xdr:colOff>
      <xdr:row>85</xdr:row>
      <xdr:rowOff>127763</xdr:rowOff>
    </xdr:to>
    <xdr:sp macro="" textlink="">
      <xdr:nvSpPr>
        <xdr:cNvPr id="611" name="楕円 610"/>
        <xdr:cNvSpPr/>
      </xdr:nvSpPr>
      <xdr:spPr>
        <a:xfrm>
          <a:off x="22110700" y="1459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112540</xdr:rowOff>
    </xdr:from>
    <xdr:ext cx="469744" cy="259045"/>
    <xdr:sp macro="" textlink="">
      <xdr:nvSpPr>
        <xdr:cNvPr id="612" name="【児童館】&#10;一人当たり面積該当値テキスト"/>
        <xdr:cNvSpPr txBox="1"/>
      </xdr:nvSpPr>
      <xdr:spPr>
        <a:xfrm>
          <a:off x="22199600" y="1451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26163</xdr:rowOff>
    </xdr:from>
    <xdr:to>
      <xdr:col>112</xdr:col>
      <xdr:colOff>38100</xdr:colOff>
      <xdr:row>85</xdr:row>
      <xdr:rowOff>127763</xdr:rowOff>
    </xdr:to>
    <xdr:sp macro="" textlink="">
      <xdr:nvSpPr>
        <xdr:cNvPr id="613" name="楕円 612"/>
        <xdr:cNvSpPr/>
      </xdr:nvSpPr>
      <xdr:spPr>
        <a:xfrm>
          <a:off x="21272500" y="1459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76963</xdr:rowOff>
    </xdr:from>
    <xdr:to>
      <xdr:col>116</xdr:col>
      <xdr:colOff>63500</xdr:colOff>
      <xdr:row>85</xdr:row>
      <xdr:rowOff>76963</xdr:rowOff>
    </xdr:to>
    <xdr:cxnSp macro="">
      <xdr:nvCxnSpPr>
        <xdr:cNvPr id="614" name="直線コネクタ 613"/>
        <xdr:cNvCxnSpPr/>
      </xdr:nvCxnSpPr>
      <xdr:spPr>
        <a:xfrm>
          <a:off x="21323300" y="146502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53594</xdr:rowOff>
    </xdr:from>
    <xdr:to>
      <xdr:col>107</xdr:col>
      <xdr:colOff>101600</xdr:colOff>
      <xdr:row>85</xdr:row>
      <xdr:rowOff>155194</xdr:rowOff>
    </xdr:to>
    <xdr:sp macro="" textlink="">
      <xdr:nvSpPr>
        <xdr:cNvPr id="615" name="楕円 614"/>
        <xdr:cNvSpPr/>
      </xdr:nvSpPr>
      <xdr:spPr>
        <a:xfrm>
          <a:off x="20383500" y="1462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76963</xdr:rowOff>
    </xdr:from>
    <xdr:to>
      <xdr:col>111</xdr:col>
      <xdr:colOff>177800</xdr:colOff>
      <xdr:row>85</xdr:row>
      <xdr:rowOff>104394</xdr:rowOff>
    </xdr:to>
    <xdr:cxnSp macro="">
      <xdr:nvCxnSpPr>
        <xdr:cNvPr id="616" name="直線コネクタ 615"/>
        <xdr:cNvCxnSpPr/>
      </xdr:nvCxnSpPr>
      <xdr:spPr>
        <a:xfrm flipV="1">
          <a:off x="20434300" y="14650213"/>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112285</xdr:rowOff>
    </xdr:from>
    <xdr:ext cx="469744" cy="259045"/>
    <xdr:sp macro="" textlink="">
      <xdr:nvSpPr>
        <xdr:cNvPr id="617" name="n_1aveValue【児童館】&#10;一人当たり面積"/>
        <xdr:cNvSpPr txBox="1"/>
      </xdr:nvSpPr>
      <xdr:spPr>
        <a:xfrm>
          <a:off x="210757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103140</xdr:rowOff>
    </xdr:from>
    <xdr:ext cx="469744" cy="259045"/>
    <xdr:sp macro="" textlink="">
      <xdr:nvSpPr>
        <xdr:cNvPr id="618" name="n_2aveValue【児童館】&#10;一人当たり面積"/>
        <xdr:cNvSpPr txBox="1"/>
      </xdr:nvSpPr>
      <xdr:spPr>
        <a:xfrm>
          <a:off x="20199427" y="143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118890</xdr:rowOff>
    </xdr:from>
    <xdr:ext cx="469744" cy="259045"/>
    <xdr:sp macro="" textlink="">
      <xdr:nvSpPr>
        <xdr:cNvPr id="619" name="n_1mainValue【児童館】&#10;一人当たり面積"/>
        <xdr:cNvSpPr txBox="1"/>
      </xdr:nvSpPr>
      <xdr:spPr>
        <a:xfrm>
          <a:off x="21075727" y="1469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146321</xdr:rowOff>
    </xdr:from>
    <xdr:ext cx="469744" cy="259045"/>
    <xdr:sp macro="" textlink="">
      <xdr:nvSpPr>
        <xdr:cNvPr id="620" name="n_2mainValue【児童館】&#10;一人当たり面積"/>
        <xdr:cNvSpPr txBox="1"/>
      </xdr:nvSpPr>
      <xdr:spPr>
        <a:xfrm>
          <a:off x="20199427" y="1471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1" name="正方形/長方形 62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2" name="正方形/長方形 62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3" name="正方形/長方形 62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4" name="正方形/長方形 62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5" name="正方形/長方形 62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6" name="正方形/長方形 62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7" name="正方形/長方形 62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8" name="正方形/長方形 62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9" name="テキスト ボックス 62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0" name="直線コネクタ 62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31" name="テキスト ボックス 63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32" name="直線コネクタ 63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33" name="テキスト ボックス 63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34" name="直線コネクタ 63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35" name="テキスト ボックス 63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36" name="直線コネクタ 63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37" name="テキスト ボックス 63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8" name="直線コネクタ 63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9" name="テキスト ボックス 63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40" name="直線コネクタ 63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41" name="テキスト ボックス 64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2" name="直線コネクタ 64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3" name="テキスト ボックス 64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80011</xdr:rowOff>
    </xdr:from>
    <xdr:to>
      <xdr:col>85</xdr:col>
      <xdr:colOff>126364</xdr:colOff>
      <xdr:row>107</xdr:row>
      <xdr:rowOff>53339</xdr:rowOff>
    </xdr:to>
    <xdr:cxnSp macro="">
      <xdr:nvCxnSpPr>
        <xdr:cNvPr id="645" name="直線コネクタ 644"/>
        <xdr:cNvCxnSpPr/>
      </xdr:nvCxnSpPr>
      <xdr:spPr>
        <a:xfrm flipV="1">
          <a:off x="16318864" y="17225011"/>
          <a:ext cx="0" cy="1173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57166</xdr:rowOff>
    </xdr:from>
    <xdr:ext cx="405111" cy="259045"/>
    <xdr:sp macro="" textlink="">
      <xdr:nvSpPr>
        <xdr:cNvPr id="646" name="【公民館】&#10;有形固定資産減価償却率最小値テキスト"/>
        <xdr:cNvSpPr txBox="1"/>
      </xdr:nvSpPr>
      <xdr:spPr>
        <a:xfrm>
          <a:off x="16357600" y="1840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53339</xdr:rowOff>
    </xdr:from>
    <xdr:to>
      <xdr:col>86</xdr:col>
      <xdr:colOff>25400</xdr:colOff>
      <xdr:row>107</xdr:row>
      <xdr:rowOff>53339</xdr:rowOff>
    </xdr:to>
    <xdr:cxnSp macro="">
      <xdr:nvCxnSpPr>
        <xdr:cNvPr id="647" name="直線コネクタ 646"/>
        <xdr:cNvCxnSpPr/>
      </xdr:nvCxnSpPr>
      <xdr:spPr>
        <a:xfrm>
          <a:off x="16230600" y="183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26688</xdr:rowOff>
    </xdr:from>
    <xdr:ext cx="405111" cy="259045"/>
    <xdr:sp macro="" textlink="">
      <xdr:nvSpPr>
        <xdr:cNvPr id="648" name="【公民館】&#10;有形固定資産減価償却率最大値テキスト"/>
        <xdr:cNvSpPr txBox="1"/>
      </xdr:nvSpPr>
      <xdr:spPr>
        <a:xfrm>
          <a:off x="16357600" y="17000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80011</xdr:rowOff>
    </xdr:from>
    <xdr:to>
      <xdr:col>86</xdr:col>
      <xdr:colOff>25400</xdr:colOff>
      <xdr:row>100</xdr:row>
      <xdr:rowOff>80011</xdr:rowOff>
    </xdr:to>
    <xdr:cxnSp macro="">
      <xdr:nvCxnSpPr>
        <xdr:cNvPr id="649" name="直線コネクタ 648"/>
        <xdr:cNvCxnSpPr/>
      </xdr:nvCxnSpPr>
      <xdr:spPr>
        <a:xfrm>
          <a:off x="16230600" y="17225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131463</xdr:rowOff>
    </xdr:from>
    <xdr:ext cx="405111" cy="259045"/>
    <xdr:sp macro="" textlink="">
      <xdr:nvSpPr>
        <xdr:cNvPr id="650" name="【公民館】&#10;有形固定資産減価償却率平均値テキスト"/>
        <xdr:cNvSpPr txBox="1"/>
      </xdr:nvSpPr>
      <xdr:spPr>
        <a:xfrm>
          <a:off x="16357600" y="17790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153036</xdr:rowOff>
    </xdr:from>
    <xdr:to>
      <xdr:col>85</xdr:col>
      <xdr:colOff>177800</xdr:colOff>
      <xdr:row>104</xdr:row>
      <xdr:rowOff>83186</xdr:rowOff>
    </xdr:to>
    <xdr:sp macro="" textlink="">
      <xdr:nvSpPr>
        <xdr:cNvPr id="651" name="フローチャート: 判断 650"/>
        <xdr:cNvSpPr/>
      </xdr:nvSpPr>
      <xdr:spPr>
        <a:xfrm>
          <a:off x="162687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164464</xdr:rowOff>
    </xdr:from>
    <xdr:to>
      <xdr:col>81</xdr:col>
      <xdr:colOff>101600</xdr:colOff>
      <xdr:row>104</xdr:row>
      <xdr:rowOff>94614</xdr:rowOff>
    </xdr:to>
    <xdr:sp macro="" textlink="">
      <xdr:nvSpPr>
        <xdr:cNvPr id="652" name="フローチャート: 判断 651"/>
        <xdr:cNvSpPr/>
      </xdr:nvSpPr>
      <xdr:spPr>
        <a:xfrm>
          <a:off x="154305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145414</xdr:rowOff>
    </xdr:from>
    <xdr:to>
      <xdr:col>76</xdr:col>
      <xdr:colOff>165100</xdr:colOff>
      <xdr:row>104</xdr:row>
      <xdr:rowOff>75564</xdr:rowOff>
    </xdr:to>
    <xdr:sp macro="" textlink="">
      <xdr:nvSpPr>
        <xdr:cNvPr id="653" name="フローチャート: 判断 652"/>
        <xdr:cNvSpPr/>
      </xdr:nvSpPr>
      <xdr:spPr>
        <a:xfrm>
          <a:off x="14541500" y="1780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4" name="テキスト ボックス 65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5" name="テキスト ボックス 65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6" name="テキスト ボックス 65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7" name="テキスト ボックス 65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8" name="テキスト ボックス 65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31114</xdr:rowOff>
    </xdr:from>
    <xdr:to>
      <xdr:col>85</xdr:col>
      <xdr:colOff>177800</xdr:colOff>
      <xdr:row>103</xdr:row>
      <xdr:rowOff>132714</xdr:rowOff>
    </xdr:to>
    <xdr:sp macro="" textlink="">
      <xdr:nvSpPr>
        <xdr:cNvPr id="659" name="楕円 658"/>
        <xdr:cNvSpPr/>
      </xdr:nvSpPr>
      <xdr:spPr>
        <a:xfrm>
          <a:off x="16268700" y="1769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53991</xdr:rowOff>
    </xdr:from>
    <xdr:ext cx="405111" cy="259045"/>
    <xdr:sp macro="" textlink="">
      <xdr:nvSpPr>
        <xdr:cNvPr id="660" name="【公民館】&#10;有形固定資産減価償却率該当値テキスト"/>
        <xdr:cNvSpPr txBox="1"/>
      </xdr:nvSpPr>
      <xdr:spPr>
        <a:xfrm>
          <a:off x="16357600" y="1754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33020</xdr:rowOff>
    </xdr:from>
    <xdr:to>
      <xdr:col>81</xdr:col>
      <xdr:colOff>101600</xdr:colOff>
      <xdr:row>103</xdr:row>
      <xdr:rowOff>134620</xdr:rowOff>
    </xdr:to>
    <xdr:sp macro="" textlink="">
      <xdr:nvSpPr>
        <xdr:cNvPr id="661" name="楕円 660"/>
        <xdr:cNvSpPr/>
      </xdr:nvSpPr>
      <xdr:spPr>
        <a:xfrm>
          <a:off x="15430500" y="1769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81914</xdr:rowOff>
    </xdr:from>
    <xdr:to>
      <xdr:col>85</xdr:col>
      <xdr:colOff>127000</xdr:colOff>
      <xdr:row>103</xdr:row>
      <xdr:rowOff>83820</xdr:rowOff>
    </xdr:to>
    <xdr:cxnSp macro="">
      <xdr:nvCxnSpPr>
        <xdr:cNvPr id="662" name="直線コネクタ 661"/>
        <xdr:cNvCxnSpPr/>
      </xdr:nvCxnSpPr>
      <xdr:spPr>
        <a:xfrm flipV="1">
          <a:off x="15481300" y="17741264"/>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63500</xdr:rowOff>
    </xdr:from>
    <xdr:to>
      <xdr:col>76</xdr:col>
      <xdr:colOff>165100</xdr:colOff>
      <xdr:row>103</xdr:row>
      <xdr:rowOff>165100</xdr:rowOff>
    </xdr:to>
    <xdr:sp macro="" textlink="">
      <xdr:nvSpPr>
        <xdr:cNvPr id="663" name="楕円 662"/>
        <xdr:cNvSpPr/>
      </xdr:nvSpPr>
      <xdr:spPr>
        <a:xfrm>
          <a:off x="14541500" y="1772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83820</xdr:rowOff>
    </xdr:from>
    <xdr:to>
      <xdr:col>81</xdr:col>
      <xdr:colOff>50800</xdr:colOff>
      <xdr:row>103</xdr:row>
      <xdr:rowOff>114300</xdr:rowOff>
    </xdr:to>
    <xdr:cxnSp macro="">
      <xdr:nvCxnSpPr>
        <xdr:cNvPr id="664" name="直線コネクタ 663"/>
        <xdr:cNvCxnSpPr/>
      </xdr:nvCxnSpPr>
      <xdr:spPr>
        <a:xfrm flipV="1">
          <a:off x="14592300" y="177431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85741</xdr:rowOff>
    </xdr:from>
    <xdr:ext cx="405111" cy="259045"/>
    <xdr:sp macro="" textlink="">
      <xdr:nvSpPr>
        <xdr:cNvPr id="665" name="n_1aveValue【公民館】&#10;有形固定資産減価償却率"/>
        <xdr:cNvSpPr txBox="1"/>
      </xdr:nvSpPr>
      <xdr:spPr>
        <a:xfrm>
          <a:off x="15266044" y="1791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66691</xdr:rowOff>
    </xdr:from>
    <xdr:ext cx="405111" cy="259045"/>
    <xdr:sp macro="" textlink="">
      <xdr:nvSpPr>
        <xdr:cNvPr id="666" name="n_2aveValue【公民館】&#10;有形固定資産減価償却率"/>
        <xdr:cNvSpPr txBox="1"/>
      </xdr:nvSpPr>
      <xdr:spPr>
        <a:xfrm>
          <a:off x="14389744" y="17897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151147</xdr:rowOff>
    </xdr:from>
    <xdr:ext cx="405111" cy="259045"/>
    <xdr:sp macro="" textlink="">
      <xdr:nvSpPr>
        <xdr:cNvPr id="667" name="n_1mainValue【公民館】&#10;有形固定資産減価償却率"/>
        <xdr:cNvSpPr txBox="1"/>
      </xdr:nvSpPr>
      <xdr:spPr>
        <a:xfrm>
          <a:off x="15266044" y="1746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10177</xdr:rowOff>
    </xdr:from>
    <xdr:ext cx="405111" cy="259045"/>
    <xdr:sp macro="" textlink="">
      <xdr:nvSpPr>
        <xdr:cNvPr id="668" name="n_2mainValue【公民館】&#10;有形固定資産減価償却率"/>
        <xdr:cNvSpPr txBox="1"/>
      </xdr:nvSpPr>
      <xdr:spPr>
        <a:xfrm>
          <a:off x="14389744" y="1749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9" name="正方形/長方形 66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0" name="正方形/長方形 66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1" name="正方形/長方形 67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2" name="正方形/長方形 67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3" name="正方形/長方形 67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4" name="正方形/長方形 67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5" name="正方形/長方形 67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6" name="正方形/長方形 67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7" name="テキスト ボックス 67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8" name="直線コネクタ 67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79" name="直線コネクタ 67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80" name="テキスト ボックス 67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81" name="直線コネクタ 68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82" name="テキスト ボックス 68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83" name="直線コネクタ 68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84" name="テキスト ボックス 68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85" name="直線コネクタ 68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86" name="テキスト ボックス 68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87" name="直線コネクタ 68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88" name="テキスト ボックス 68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89" name="直線コネクタ 68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90" name="テキスト ボックス 68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1" name="直線コネクタ 69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2" name="テキスト ボックス 69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141514</xdr:rowOff>
    </xdr:from>
    <xdr:to>
      <xdr:col>116</xdr:col>
      <xdr:colOff>62864</xdr:colOff>
      <xdr:row>108</xdr:row>
      <xdr:rowOff>148045</xdr:rowOff>
    </xdr:to>
    <xdr:cxnSp macro="">
      <xdr:nvCxnSpPr>
        <xdr:cNvPr id="694" name="直線コネクタ 693"/>
        <xdr:cNvCxnSpPr/>
      </xdr:nvCxnSpPr>
      <xdr:spPr>
        <a:xfrm flipV="1">
          <a:off x="22160864" y="17286514"/>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151872</xdr:rowOff>
    </xdr:from>
    <xdr:ext cx="469744" cy="259045"/>
    <xdr:sp macro="" textlink="">
      <xdr:nvSpPr>
        <xdr:cNvPr id="695" name="【公民館】&#10;一人当たり面積最小値テキスト"/>
        <xdr:cNvSpPr txBox="1"/>
      </xdr:nvSpPr>
      <xdr:spPr>
        <a:xfrm>
          <a:off x="22199600" y="1866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148045</xdr:rowOff>
    </xdr:from>
    <xdr:to>
      <xdr:col>116</xdr:col>
      <xdr:colOff>152400</xdr:colOff>
      <xdr:row>108</xdr:row>
      <xdr:rowOff>148045</xdr:rowOff>
    </xdr:to>
    <xdr:cxnSp macro="">
      <xdr:nvCxnSpPr>
        <xdr:cNvPr id="696" name="直線コネクタ 695"/>
        <xdr:cNvCxnSpPr/>
      </xdr:nvCxnSpPr>
      <xdr:spPr>
        <a:xfrm>
          <a:off x="22072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88191</xdr:rowOff>
    </xdr:from>
    <xdr:ext cx="469744" cy="259045"/>
    <xdr:sp macro="" textlink="">
      <xdr:nvSpPr>
        <xdr:cNvPr id="697" name="【公民館】&#10;一人当たり面積最大値テキスト"/>
        <xdr:cNvSpPr txBox="1"/>
      </xdr:nvSpPr>
      <xdr:spPr>
        <a:xfrm>
          <a:off x="22199600" y="1706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141514</xdr:rowOff>
    </xdr:from>
    <xdr:to>
      <xdr:col>116</xdr:col>
      <xdr:colOff>152400</xdr:colOff>
      <xdr:row>100</xdr:row>
      <xdr:rowOff>141514</xdr:rowOff>
    </xdr:to>
    <xdr:cxnSp macro="">
      <xdr:nvCxnSpPr>
        <xdr:cNvPr id="698" name="直線コネクタ 697"/>
        <xdr:cNvCxnSpPr/>
      </xdr:nvCxnSpPr>
      <xdr:spPr>
        <a:xfrm>
          <a:off x="22072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77306</xdr:rowOff>
    </xdr:from>
    <xdr:ext cx="469744" cy="259045"/>
    <xdr:sp macro="" textlink="">
      <xdr:nvSpPr>
        <xdr:cNvPr id="699" name="【公民館】&#10;一人当たり面積平均値テキスト"/>
        <xdr:cNvSpPr txBox="1"/>
      </xdr:nvSpPr>
      <xdr:spPr>
        <a:xfrm>
          <a:off x="22199600" y="180795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98879</xdr:rowOff>
    </xdr:from>
    <xdr:to>
      <xdr:col>116</xdr:col>
      <xdr:colOff>114300</xdr:colOff>
      <xdr:row>106</xdr:row>
      <xdr:rowOff>29029</xdr:rowOff>
    </xdr:to>
    <xdr:sp macro="" textlink="">
      <xdr:nvSpPr>
        <xdr:cNvPr id="700" name="フローチャート: 判断 699"/>
        <xdr:cNvSpPr/>
      </xdr:nvSpPr>
      <xdr:spPr>
        <a:xfrm>
          <a:off x="221107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69487</xdr:rowOff>
    </xdr:from>
    <xdr:to>
      <xdr:col>112</xdr:col>
      <xdr:colOff>38100</xdr:colOff>
      <xdr:row>105</xdr:row>
      <xdr:rowOff>171087</xdr:rowOff>
    </xdr:to>
    <xdr:sp macro="" textlink="">
      <xdr:nvSpPr>
        <xdr:cNvPr id="701" name="フローチャート: 判断 700"/>
        <xdr:cNvSpPr/>
      </xdr:nvSpPr>
      <xdr:spPr>
        <a:xfrm>
          <a:off x="212725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36830</xdr:rowOff>
    </xdr:from>
    <xdr:to>
      <xdr:col>107</xdr:col>
      <xdr:colOff>101600</xdr:colOff>
      <xdr:row>105</xdr:row>
      <xdr:rowOff>138430</xdr:rowOff>
    </xdr:to>
    <xdr:sp macro="" textlink="">
      <xdr:nvSpPr>
        <xdr:cNvPr id="702" name="フローチャート: 判断 701"/>
        <xdr:cNvSpPr/>
      </xdr:nvSpPr>
      <xdr:spPr>
        <a:xfrm>
          <a:off x="20383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3" name="テキスト ボックス 70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4" name="テキスト ボックス 70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5" name="テキスト ボックス 70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6" name="テキスト ボックス 70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7" name="テキスト ボックス 70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66221</xdr:rowOff>
    </xdr:from>
    <xdr:to>
      <xdr:col>116</xdr:col>
      <xdr:colOff>114300</xdr:colOff>
      <xdr:row>103</xdr:row>
      <xdr:rowOff>167821</xdr:rowOff>
    </xdr:to>
    <xdr:sp macro="" textlink="">
      <xdr:nvSpPr>
        <xdr:cNvPr id="708" name="楕円 707"/>
        <xdr:cNvSpPr/>
      </xdr:nvSpPr>
      <xdr:spPr>
        <a:xfrm>
          <a:off x="22110700" y="1772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89098</xdr:rowOff>
    </xdr:from>
    <xdr:ext cx="469744" cy="259045"/>
    <xdr:sp macro="" textlink="">
      <xdr:nvSpPr>
        <xdr:cNvPr id="709" name="【公民館】&#10;一人当たり面積該当値テキスト"/>
        <xdr:cNvSpPr txBox="1"/>
      </xdr:nvSpPr>
      <xdr:spPr>
        <a:xfrm>
          <a:off x="22199600" y="1757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62956</xdr:rowOff>
    </xdr:from>
    <xdr:to>
      <xdr:col>112</xdr:col>
      <xdr:colOff>38100</xdr:colOff>
      <xdr:row>103</xdr:row>
      <xdr:rowOff>164556</xdr:rowOff>
    </xdr:to>
    <xdr:sp macro="" textlink="">
      <xdr:nvSpPr>
        <xdr:cNvPr id="710" name="楕円 709"/>
        <xdr:cNvSpPr/>
      </xdr:nvSpPr>
      <xdr:spPr>
        <a:xfrm>
          <a:off x="21272500" y="1772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113756</xdr:rowOff>
    </xdr:from>
    <xdr:to>
      <xdr:col>116</xdr:col>
      <xdr:colOff>63500</xdr:colOff>
      <xdr:row>103</xdr:row>
      <xdr:rowOff>117021</xdr:rowOff>
    </xdr:to>
    <xdr:cxnSp macro="">
      <xdr:nvCxnSpPr>
        <xdr:cNvPr id="711" name="直線コネクタ 710"/>
        <xdr:cNvCxnSpPr/>
      </xdr:nvCxnSpPr>
      <xdr:spPr>
        <a:xfrm>
          <a:off x="21323300" y="17773106"/>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12337</xdr:rowOff>
    </xdr:from>
    <xdr:to>
      <xdr:col>107</xdr:col>
      <xdr:colOff>101600</xdr:colOff>
      <xdr:row>104</xdr:row>
      <xdr:rowOff>113937</xdr:rowOff>
    </xdr:to>
    <xdr:sp macro="" textlink="">
      <xdr:nvSpPr>
        <xdr:cNvPr id="712" name="楕円 711"/>
        <xdr:cNvSpPr/>
      </xdr:nvSpPr>
      <xdr:spPr>
        <a:xfrm>
          <a:off x="20383500" y="1784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113756</xdr:rowOff>
    </xdr:from>
    <xdr:to>
      <xdr:col>111</xdr:col>
      <xdr:colOff>177800</xdr:colOff>
      <xdr:row>104</xdr:row>
      <xdr:rowOff>63137</xdr:rowOff>
    </xdr:to>
    <xdr:cxnSp macro="">
      <xdr:nvCxnSpPr>
        <xdr:cNvPr id="713" name="直線コネクタ 712"/>
        <xdr:cNvCxnSpPr/>
      </xdr:nvCxnSpPr>
      <xdr:spPr>
        <a:xfrm flipV="1">
          <a:off x="20434300" y="17773106"/>
          <a:ext cx="889000" cy="12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162214</xdr:rowOff>
    </xdr:from>
    <xdr:ext cx="469744" cy="259045"/>
    <xdr:sp macro="" textlink="">
      <xdr:nvSpPr>
        <xdr:cNvPr id="714" name="n_1aveValue【公民館】&#10;一人当たり面積"/>
        <xdr:cNvSpPr txBox="1"/>
      </xdr:nvSpPr>
      <xdr:spPr>
        <a:xfrm>
          <a:off x="21075727" y="18164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129557</xdr:rowOff>
    </xdr:from>
    <xdr:ext cx="469744" cy="259045"/>
    <xdr:sp macro="" textlink="">
      <xdr:nvSpPr>
        <xdr:cNvPr id="715" name="n_2aveValue【公民館】&#10;一人当たり面積"/>
        <xdr:cNvSpPr txBox="1"/>
      </xdr:nvSpPr>
      <xdr:spPr>
        <a:xfrm>
          <a:off x="201994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9633</xdr:rowOff>
    </xdr:from>
    <xdr:ext cx="469744" cy="259045"/>
    <xdr:sp macro="" textlink="">
      <xdr:nvSpPr>
        <xdr:cNvPr id="716" name="n_1mainValue【公民館】&#10;一人当たり面積"/>
        <xdr:cNvSpPr txBox="1"/>
      </xdr:nvSpPr>
      <xdr:spPr>
        <a:xfrm>
          <a:off x="21075727" y="1749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130464</xdr:rowOff>
    </xdr:from>
    <xdr:ext cx="469744" cy="259045"/>
    <xdr:sp macro="" textlink="">
      <xdr:nvSpPr>
        <xdr:cNvPr id="717" name="n_2mainValue【公民館】&#10;一人当たり面積"/>
        <xdr:cNvSpPr txBox="1"/>
      </xdr:nvSpPr>
      <xdr:spPr>
        <a:xfrm>
          <a:off x="20199427" y="1761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8" name="正方形/長方形 71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9" name="正方形/長方形 71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0" name="テキスト ボックス 71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認定こども園・幼稚園・保育所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子育て支援を重点施設とし、平成１６年の市町村合併以来、推し進めてきた保育園統廃合等の環境整備が平成２６年度に市内の９保育園においいて完了したため減価償却率については他団体と比較してきわめて低い数値となっている。また認可基準を念頭において整備を行っているため一人当たりの面積についても類似団体中、上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については、合併に際して中学校施設整備を行ったものの、小学校については古い建設年度の施設が残っている。平成２９年度から長寿命化計画を実施することにより、施設の更新を図る方針とした。</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公営住宅</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営住宅についても、学校施設同様に古い建設年度の施設が多かったため、平成２９年度には老朽団地等の取り壊しを行い、施設整備等を行っている。また、これにあわせ民間機構から住宅団地の払い下げを実施しており、今後改善が見込まれ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石川県かほく市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35,184
34,894
64.44
16,107,914
15,780,615
317,152
10,407,057
24,991,277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22.5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20683</xdr:rowOff>
    </xdr:to>
    <xdr:cxnSp macro="">
      <xdr:nvCxnSpPr>
        <xdr:cNvPr id="57" name="直線コネクタ 56"/>
        <xdr:cNvCxnSpPr/>
      </xdr:nvCxnSpPr>
      <xdr:spPr>
        <a:xfrm flipV="1">
          <a:off x="4634865" y="5676900"/>
          <a:ext cx="0" cy="1544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24510</xdr:rowOff>
    </xdr:from>
    <xdr:ext cx="340478" cy="259045"/>
    <xdr:sp macro="" textlink="">
      <xdr:nvSpPr>
        <xdr:cNvPr id="58" name="【図書館】&#10;有形固定資産減価償却率最小値テキスト"/>
        <xdr:cNvSpPr txBox="1"/>
      </xdr:nvSpPr>
      <xdr:spPr>
        <a:xfrm>
          <a:off x="4673600" y="72254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20683</xdr:rowOff>
    </xdr:from>
    <xdr:to>
      <xdr:col>24</xdr:col>
      <xdr:colOff>152400</xdr:colOff>
      <xdr:row>42</xdr:row>
      <xdr:rowOff>20683</xdr:rowOff>
    </xdr:to>
    <xdr:cxnSp macro="">
      <xdr:nvCxnSpPr>
        <xdr:cNvPr id="59" name="直線コネクタ 58"/>
        <xdr:cNvCxnSpPr/>
      </xdr:nvCxnSpPr>
      <xdr:spPr>
        <a:xfrm>
          <a:off x="4546600" y="722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405111" cy="259045"/>
    <xdr:sp macro="" textlink="">
      <xdr:nvSpPr>
        <xdr:cNvPr id="60" name="【図書館】&#10;有形固定資産減価償却率最大値テキスト"/>
        <xdr:cNvSpPr txBox="1"/>
      </xdr:nvSpPr>
      <xdr:spPr>
        <a:xfrm>
          <a:off x="46736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1" name="直線コネクタ 60"/>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20519</xdr:rowOff>
    </xdr:from>
    <xdr:ext cx="405111" cy="259045"/>
    <xdr:sp macro="" textlink="">
      <xdr:nvSpPr>
        <xdr:cNvPr id="62" name="【図書館】&#10;有形固定資産減価償却率平均値テキスト"/>
        <xdr:cNvSpPr txBox="1"/>
      </xdr:nvSpPr>
      <xdr:spPr>
        <a:xfrm>
          <a:off x="4673600" y="6364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169091</xdr:rowOff>
    </xdr:from>
    <xdr:to>
      <xdr:col>24</xdr:col>
      <xdr:colOff>114300</xdr:colOff>
      <xdr:row>38</xdr:row>
      <xdr:rowOff>99241</xdr:rowOff>
    </xdr:to>
    <xdr:sp macro="" textlink="">
      <xdr:nvSpPr>
        <xdr:cNvPr id="63" name="フローチャート: 判断 62"/>
        <xdr:cNvSpPr/>
      </xdr:nvSpPr>
      <xdr:spPr>
        <a:xfrm>
          <a:off x="45847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92347</xdr:rowOff>
    </xdr:from>
    <xdr:to>
      <xdr:col>15</xdr:col>
      <xdr:colOff>101600</xdr:colOff>
      <xdr:row>39</xdr:row>
      <xdr:rowOff>22497</xdr:rowOff>
    </xdr:to>
    <xdr:sp macro="" textlink="">
      <xdr:nvSpPr>
        <xdr:cNvPr id="65" name="フローチャート: 判断 64"/>
        <xdr:cNvSpPr/>
      </xdr:nvSpPr>
      <xdr:spPr>
        <a:xfrm>
          <a:off x="28575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131535</xdr:rowOff>
    </xdr:from>
    <xdr:to>
      <xdr:col>24</xdr:col>
      <xdr:colOff>114300</xdr:colOff>
      <xdr:row>39</xdr:row>
      <xdr:rowOff>61685</xdr:rowOff>
    </xdr:to>
    <xdr:sp macro="" textlink="">
      <xdr:nvSpPr>
        <xdr:cNvPr id="71" name="楕円 70"/>
        <xdr:cNvSpPr/>
      </xdr:nvSpPr>
      <xdr:spPr>
        <a:xfrm>
          <a:off x="4584700" y="664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109962</xdr:rowOff>
    </xdr:from>
    <xdr:ext cx="405111" cy="259045"/>
    <xdr:sp macro="" textlink="">
      <xdr:nvSpPr>
        <xdr:cNvPr id="72" name="【図書館】&#10;有形固定資産減価償却率該当値テキスト"/>
        <xdr:cNvSpPr txBox="1"/>
      </xdr:nvSpPr>
      <xdr:spPr>
        <a:xfrm>
          <a:off x="4673600" y="662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907</xdr:rowOff>
    </xdr:from>
    <xdr:to>
      <xdr:col>20</xdr:col>
      <xdr:colOff>38100</xdr:colOff>
      <xdr:row>39</xdr:row>
      <xdr:rowOff>102507</xdr:rowOff>
    </xdr:to>
    <xdr:sp macro="" textlink="">
      <xdr:nvSpPr>
        <xdr:cNvPr id="73" name="楕円 72"/>
        <xdr:cNvSpPr/>
      </xdr:nvSpPr>
      <xdr:spPr>
        <a:xfrm>
          <a:off x="37465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10885</xdr:rowOff>
    </xdr:from>
    <xdr:to>
      <xdr:col>24</xdr:col>
      <xdr:colOff>63500</xdr:colOff>
      <xdr:row>39</xdr:row>
      <xdr:rowOff>51707</xdr:rowOff>
    </xdr:to>
    <xdr:cxnSp macro="">
      <xdr:nvCxnSpPr>
        <xdr:cNvPr id="74" name="直線コネクタ 73"/>
        <xdr:cNvCxnSpPr/>
      </xdr:nvCxnSpPr>
      <xdr:spPr>
        <a:xfrm flipV="1">
          <a:off x="3797300" y="6697435"/>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132097</xdr:rowOff>
    </xdr:from>
    <xdr:ext cx="405111" cy="259045"/>
    <xdr:sp macro="" textlink="">
      <xdr:nvSpPr>
        <xdr:cNvPr id="75" name="n_1aveValue【図書館】&#10;有形固定資産減価償却率"/>
        <xdr:cNvSpPr txBox="1"/>
      </xdr:nvSpPr>
      <xdr:spPr>
        <a:xfrm>
          <a:off x="35820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39024</xdr:rowOff>
    </xdr:from>
    <xdr:ext cx="405111" cy="259045"/>
    <xdr:sp macro="" textlink="">
      <xdr:nvSpPr>
        <xdr:cNvPr id="76" name="n_2aveValue【図書館】&#10;有形固定資産減価償却率"/>
        <xdr:cNvSpPr txBox="1"/>
      </xdr:nvSpPr>
      <xdr:spPr>
        <a:xfrm>
          <a:off x="2705744" y="638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93634</xdr:rowOff>
    </xdr:from>
    <xdr:ext cx="405111" cy="259045"/>
    <xdr:sp macro="" textlink="">
      <xdr:nvSpPr>
        <xdr:cNvPr id="77" name="n_1mainValue【図書館】&#10;有形固定資産減価償却率"/>
        <xdr:cNvSpPr txBox="1"/>
      </xdr:nvSpPr>
      <xdr:spPr>
        <a:xfrm>
          <a:off x="3582044" y="678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8" name="直線コネクタ 87"/>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9" name="テキスト ボックス 88"/>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0" name="直線コネクタ 89"/>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1" name="テキスト ボックス 90"/>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2" name="直線コネクタ 91"/>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3" name="テキスト ボックス 92"/>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4" name="直線コネクタ 93"/>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5" name="テキスト ボックス 94"/>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6" name="直線コネクタ 95"/>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7" name="テキスト ボックス 96"/>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8" name="直線コネクタ 97"/>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9" name="テキスト ボックス 98"/>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130628</xdr:rowOff>
    </xdr:from>
    <xdr:to>
      <xdr:col>54</xdr:col>
      <xdr:colOff>189865</xdr:colOff>
      <xdr:row>41</xdr:row>
      <xdr:rowOff>122465</xdr:rowOff>
    </xdr:to>
    <xdr:cxnSp macro="">
      <xdr:nvCxnSpPr>
        <xdr:cNvPr id="103" name="直線コネクタ 102"/>
        <xdr:cNvCxnSpPr/>
      </xdr:nvCxnSpPr>
      <xdr:spPr>
        <a:xfrm flipV="1">
          <a:off x="10476865" y="56170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126292</xdr:rowOff>
    </xdr:from>
    <xdr:ext cx="469744" cy="259045"/>
    <xdr:sp macro="" textlink="">
      <xdr:nvSpPr>
        <xdr:cNvPr id="104" name="【図書館】&#10;一人当たり面積最小値テキスト"/>
        <xdr:cNvSpPr txBox="1"/>
      </xdr:nvSpPr>
      <xdr:spPr>
        <a:xfrm>
          <a:off x="10515600" y="715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122465</xdr:rowOff>
    </xdr:from>
    <xdr:to>
      <xdr:col>55</xdr:col>
      <xdr:colOff>88900</xdr:colOff>
      <xdr:row>41</xdr:row>
      <xdr:rowOff>122465</xdr:rowOff>
    </xdr:to>
    <xdr:cxnSp macro="">
      <xdr:nvCxnSpPr>
        <xdr:cNvPr id="105" name="直線コネクタ 104"/>
        <xdr:cNvCxnSpPr/>
      </xdr:nvCxnSpPr>
      <xdr:spPr>
        <a:xfrm>
          <a:off x="10388600" y="7151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77305</xdr:rowOff>
    </xdr:from>
    <xdr:ext cx="469744" cy="259045"/>
    <xdr:sp macro="" textlink="">
      <xdr:nvSpPr>
        <xdr:cNvPr id="106" name="【図書館】&#10;一人当たり面積最大値テキスト"/>
        <xdr:cNvSpPr txBox="1"/>
      </xdr:nvSpPr>
      <xdr:spPr>
        <a:xfrm>
          <a:off x="10515600" y="539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130628</xdr:rowOff>
    </xdr:from>
    <xdr:to>
      <xdr:col>55</xdr:col>
      <xdr:colOff>88900</xdr:colOff>
      <xdr:row>32</xdr:row>
      <xdr:rowOff>130628</xdr:rowOff>
    </xdr:to>
    <xdr:cxnSp macro="">
      <xdr:nvCxnSpPr>
        <xdr:cNvPr id="107" name="直線コネクタ 106"/>
        <xdr:cNvCxnSpPr/>
      </xdr:nvCxnSpPr>
      <xdr:spPr>
        <a:xfrm>
          <a:off x="10388600" y="561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74584</xdr:rowOff>
    </xdr:from>
    <xdr:ext cx="469744" cy="259045"/>
    <xdr:sp macro="" textlink="">
      <xdr:nvSpPr>
        <xdr:cNvPr id="108" name="【図書館】&#10;一人当たり面積平均値テキスト"/>
        <xdr:cNvSpPr txBox="1"/>
      </xdr:nvSpPr>
      <xdr:spPr>
        <a:xfrm>
          <a:off x="10515600" y="6589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96157</xdr:rowOff>
    </xdr:from>
    <xdr:to>
      <xdr:col>55</xdr:col>
      <xdr:colOff>50800</xdr:colOff>
      <xdr:row>39</xdr:row>
      <xdr:rowOff>26307</xdr:rowOff>
    </xdr:to>
    <xdr:sp macro="" textlink="">
      <xdr:nvSpPr>
        <xdr:cNvPr id="109" name="フローチャート: 判断 108"/>
        <xdr:cNvSpPr/>
      </xdr:nvSpPr>
      <xdr:spPr>
        <a:xfrm>
          <a:off x="10426700" y="66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0" name="フローチャート: 判断 109"/>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147864</xdr:rowOff>
    </xdr:from>
    <xdr:to>
      <xdr:col>46</xdr:col>
      <xdr:colOff>38100</xdr:colOff>
      <xdr:row>38</xdr:row>
      <xdr:rowOff>78014</xdr:rowOff>
    </xdr:to>
    <xdr:sp macro="" textlink="">
      <xdr:nvSpPr>
        <xdr:cNvPr id="111" name="フローチャート: 判断 110"/>
        <xdr:cNvSpPr/>
      </xdr:nvSpPr>
      <xdr:spPr>
        <a:xfrm>
          <a:off x="8699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153307</xdr:rowOff>
    </xdr:from>
    <xdr:to>
      <xdr:col>55</xdr:col>
      <xdr:colOff>50800</xdr:colOff>
      <xdr:row>36</xdr:row>
      <xdr:rowOff>83457</xdr:rowOff>
    </xdr:to>
    <xdr:sp macro="" textlink="">
      <xdr:nvSpPr>
        <xdr:cNvPr id="117" name="楕円 116"/>
        <xdr:cNvSpPr/>
      </xdr:nvSpPr>
      <xdr:spPr>
        <a:xfrm>
          <a:off x="10426700" y="615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4734</xdr:rowOff>
    </xdr:from>
    <xdr:ext cx="469744" cy="259045"/>
    <xdr:sp macro="" textlink="">
      <xdr:nvSpPr>
        <xdr:cNvPr id="118" name="【図書館】&#10;一人当たり面積該当値テキスト"/>
        <xdr:cNvSpPr txBox="1"/>
      </xdr:nvSpPr>
      <xdr:spPr>
        <a:xfrm>
          <a:off x="10515600" y="600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142422</xdr:rowOff>
    </xdr:from>
    <xdr:to>
      <xdr:col>50</xdr:col>
      <xdr:colOff>165100</xdr:colOff>
      <xdr:row>36</xdr:row>
      <xdr:rowOff>72572</xdr:rowOff>
    </xdr:to>
    <xdr:sp macro="" textlink="">
      <xdr:nvSpPr>
        <xdr:cNvPr id="119" name="楕円 118"/>
        <xdr:cNvSpPr/>
      </xdr:nvSpPr>
      <xdr:spPr>
        <a:xfrm>
          <a:off x="9588500" y="614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21772</xdr:rowOff>
    </xdr:from>
    <xdr:to>
      <xdr:col>55</xdr:col>
      <xdr:colOff>0</xdr:colOff>
      <xdr:row>36</xdr:row>
      <xdr:rowOff>32657</xdr:rowOff>
    </xdr:to>
    <xdr:cxnSp macro="">
      <xdr:nvCxnSpPr>
        <xdr:cNvPr id="120" name="直線コネクタ 119"/>
        <xdr:cNvCxnSpPr/>
      </xdr:nvCxnSpPr>
      <xdr:spPr>
        <a:xfrm>
          <a:off x="9639300" y="6193972"/>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156227</xdr:rowOff>
    </xdr:from>
    <xdr:ext cx="469744" cy="259045"/>
    <xdr:sp macro="" textlink="">
      <xdr:nvSpPr>
        <xdr:cNvPr id="121" name="n_1aveValue【図書館】&#10;一人当たり面積"/>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94541</xdr:rowOff>
    </xdr:from>
    <xdr:ext cx="469744" cy="259045"/>
    <xdr:sp macro="" textlink="">
      <xdr:nvSpPr>
        <xdr:cNvPr id="122" name="n_2aveValue【図書館】&#10;一人当たり面積"/>
        <xdr:cNvSpPr txBox="1"/>
      </xdr:nvSpPr>
      <xdr:spPr>
        <a:xfrm>
          <a:off x="8515427" y="626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89099</xdr:rowOff>
    </xdr:from>
    <xdr:ext cx="469744" cy="259045"/>
    <xdr:sp macro="" textlink="">
      <xdr:nvSpPr>
        <xdr:cNvPr id="123" name="n_1mainValue【図書館】&#10;一人当たり面積"/>
        <xdr:cNvSpPr txBox="1"/>
      </xdr:nvSpPr>
      <xdr:spPr>
        <a:xfrm>
          <a:off x="9391727" y="5918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2" name="テキスト ボックス 13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4" name="テキスト ボックス 133"/>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5" name="直線コネクタ 134"/>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6" name="テキスト ボックス 135"/>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7" name="直線コネクタ 136"/>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8" name="テキスト ボックス 137"/>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9" name="直線コネクタ 138"/>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0" name="テキスト ボックス 139"/>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1" name="直線コネクタ 140"/>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42" name="テキスト ボックス 141"/>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63</xdr:row>
      <xdr:rowOff>116586</xdr:rowOff>
    </xdr:to>
    <xdr:cxnSp macro="">
      <xdr:nvCxnSpPr>
        <xdr:cNvPr id="146" name="直線コネクタ 145"/>
        <xdr:cNvCxnSpPr/>
      </xdr:nvCxnSpPr>
      <xdr:spPr>
        <a:xfrm flipV="1">
          <a:off x="4634865" y="960120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120413</xdr:rowOff>
    </xdr:from>
    <xdr:ext cx="405111" cy="259045"/>
    <xdr:sp macro="" textlink="">
      <xdr:nvSpPr>
        <xdr:cNvPr id="147" name="【体育館・プール】&#10;有形固定資産減価償却率最小値テキスト"/>
        <xdr:cNvSpPr txBox="1"/>
      </xdr:nvSpPr>
      <xdr:spPr>
        <a:xfrm>
          <a:off x="4673600" y="1092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116586</xdr:rowOff>
    </xdr:from>
    <xdr:to>
      <xdr:col>24</xdr:col>
      <xdr:colOff>152400</xdr:colOff>
      <xdr:row>63</xdr:row>
      <xdr:rowOff>116586</xdr:rowOff>
    </xdr:to>
    <xdr:cxnSp macro="">
      <xdr:nvCxnSpPr>
        <xdr:cNvPr id="148" name="直線コネクタ 147"/>
        <xdr:cNvCxnSpPr/>
      </xdr:nvCxnSpPr>
      <xdr:spPr>
        <a:xfrm>
          <a:off x="4546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69744" cy="259045"/>
    <xdr:sp macro="" textlink="">
      <xdr:nvSpPr>
        <xdr:cNvPr id="149" name="【体育館・プール】&#10;有形固定資産減価償却率最大値テキスト"/>
        <xdr:cNvSpPr txBox="1"/>
      </xdr:nvSpPr>
      <xdr:spPr>
        <a:xfrm>
          <a:off x="4673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50" name="直線コネクタ 149"/>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49801</xdr:rowOff>
    </xdr:from>
    <xdr:ext cx="405111" cy="259045"/>
    <xdr:sp macro="" textlink="">
      <xdr:nvSpPr>
        <xdr:cNvPr id="151" name="【体育館・プール】&#10;有形固定資産減価償却率平均値テキスト"/>
        <xdr:cNvSpPr txBox="1"/>
      </xdr:nvSpPr>
      <xdr:spPr>
        <a:xfrm>
          <a:off x="4673600" y="10336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26924</xdr:rowOff>
    </xdr:from>
    <xdr:to>
      <xdr:col>24</xdr:col>
      <xdr:colOff>114300</xdr:colOff>
      <xdr:row>61</xdr:row>
      <xdr:rowOff>128524</xdr:rowOff>
    </xdr:to>
    <xdr:sp macro="" textlink="">
      <xdr:nvSpPr>
        <xdr:cNvPr id="152" name="フローチャート: 判断 151"/>
        <xdr:cNvSpPr/>
      </xdr:nvSpPr>
      <xdr:spPr>
        <a:xfrm>
          <a:off x="45847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22352</xdr:rowOff>
    </xdr:from>
    <xdr:to>
      <xdr:col>20</xdr:col>
      <xdr:colOff>38100</xdr:colOff>
      <xdr:row>61</xdr:row>
      <xdr:rowOff>123952</xdr:rowOff>
    </xdr:to>
    <xdr:sp macro="" textlink="">
      <xdr:nvSpPr>
        <xdr:cNvPr id="153" name="フローチャート: 判断 152"/>
        <xdr:cNvSpPr/>
      </xdr:nvSpPr>
      <xdr:spPr>
        <a:xfrm>
          <a:off x="3746500" y="104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4064</xdr:rowOff>
    </xdr:from>
    <xdr:to>
      <xdr:col>15</xdr:col>
      <xdr:colOff>101600</xdr:colOff>
      <xdr:row>61</xdr:row>
      <xdr:rowOff>105664</xdr:rowOff>
    </xdr:to>
    <xdr:sp macro="" textlink="">
      <xdr:nvSpPr>
        <xdr:cNvPr id="154" name="フローチャート: 判断 153"/>
        <xdr:cNvSpPr/>
      </xdr:nvSpPr>
      <xdr:spPr>
        <a:xfrm>
          <a:off x="28575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33782</xdr:rowOff>
    </xdr:from>
    <xdr:to>
      <xdr:col>24</xdr:col>
      <xdr:colOff>114300</xdr:colOff>
      <xdr:row>62</xdr:row>
      <xdr:rowOff>135382</xdr:rowOff>
    </xdr:to>
    <xdr:sp macro="" textlink="">
      <xdr:nvSpPr>
        <xdr:cNvPr id="160" name="楕円 159"/>
        <xdr:cNvSpPr/>
      </xdr:nvSpPr>
      <xdr:spPr>
        <a:xfrm>
          <a:off x="4584700" y="1066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12209</xdr:rowOff>
    </xdr:from>
    <xdr:ext cx="405111" cy="259045"/>
    <xdr:sp macro="" textlink="">
      <xdr:nvSpPr>
        <xdr:cNvPr id="161" name="【体育館・プール】&#10;有形固定資産減価償却率該当値テキスト"/>
        <xdr:cNvSpPr txBox="1"/>
      </xdr:nvSpPr>
      <xdr:spPr>
        <a:xfrm>
          <a:off x="4673600" y="10642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88646</xdr:rowOff>
    </xdr:from>
    <xdr:to>
      <xdr:col>20</xdr:col>
      <xdr:colOff>38100</xdr:colOff>
      <xdr:row>63</xdr:row>
      <xdr:rowOff>18796</xdr:rowOff>
    </xdr:to>
    <xdr:sp macro="" textlink="">
      <xdr:nvSpPr>
        <xdr:cNvPr id="162" name="楕円 161"/>
        <xdr:cNvSpPr/>
      </xdr:nvSpPr>
      <xdr:spPr>
        <a:xfrm>
          <a:off x="3746500" y="107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84582</xdr:rowOff>
    </xdr:from>
    <xdr:to>
      <xdr:col>24</xdr:col>
      <xdr:colOff>63500</xdr:colOff>
      <xdr:row>62</xdr:row>
      <xdr:rowOff>139446</xdr:rowOff>
    </xdr:to>
    <xdr:cxnSp macro="">
      <xdr:nvCxnSpPr>
        <xdr:cNvPr id="163" name="直線コネクタ 162"/>
        <xdr:cNvCxnSpPr/>
      </xdr:nvCxnSpPr>
      <xdr:spPr>
        <a:xfrm flipV="1">
          <a:off x="3797300" y="1071448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113792</xdr:rowOff>
    </xdr:from>
    <xdr:to>
      <xdr:col>15</xdr:col>
      <xdr:colOff>101600</xdr:colOff>
      <xdr:row>63</xdr:row>
      <xdr:rowOff>43942</xdr:rowOff>
    </xdr:to>
    <xdr:sp macro="" textlink="">
      <xdr:nvSpPr>
        <xdr:cNvPr id="164" name="楕円 163"/>
        <xdr:cNvSpPr/>
      </xdr:nvSpPr>
      <xdr:spPr>
        <a:xfrm>
          <a:off x="2857500" y="1074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139446</xdr:rowOff>
    </xdr:from>
    <xdr:to>
      <xdr:col>19</xdr:col>
      <xdr:colOff>177800</xdr:colOff>
      <xdr:row>62</xdr:row>
      <xdr:rowOff>164592</xdr:rowOff>
    </xdr:to>
    <xdr:cxnSp macro="">
      <xdr:nvCxnSpPr>
        <xdr:cNvPr id="165" name="直線コネクタ 164"/>
        <xdr:cNvCxnSpPr/>
      </xdr:nvCxnSpPr>
      <xdr:spPr>
        <a:xfrm flipV="1">
          <a:off x="2908300" y="10769346"/>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140479</xdr:rowOff>
    </xdr:from>
    <xdr:ext cx="405111" cy="259045"/>
    <xdr:sp macro="" textlink="">
      <xdr:nvSpPr>
        <xdr:cNvPr id="166" name="n_1aveValue【体育館・プール】&#10;有形固定資産減価償却率"/>
        <xdr:cNvSpPr txBox="1"/>
      </xdr:nvSpPr>
      <xdr:spPr>
        <a:xfrm>
          <a:off x="3582044" y="10256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122191</xdr:rowOff>
    </xdr:from>
    <xdr:ext cx="405111" cy="259045"/>
    <xdr:sp macro="" textlink="">
      <xdr:nvSpPr>
        <xdr:cNvPr id="167" name="n_2aveValue【体育館・プール】&#10;有形固定資産減価償却率"/>
        <xdr:cNvSpPr txBox="1"/>
      </xdr:nvSpPr>
      <xdr:spPr>
        <a:xfrm>
          <a:off x="2705744" y="10237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9923</xdr:rowOff>
    </xdr:from>
    <xdr:ext cx="405111" cy="259045"/>
    <xdr:sp macro="" textlink="">
      <xdr:nvSpPr>
        <xdr:cNvPr id="168" name="n_1mainValue【体育館・プール】&#10;有形固定資産減価償却率"/>
        <xdr:cNvSpPr txBox="1"/>
      </xdr:nvSpPr>
      <xdr:spPr>
        <a:xfrm>
          <a:off x="3582044" y="10811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35069</xdr:rowOff>
    </xdr:from>
    <xdr:ext cx="405111" cy="259045"/>
    <xdr:sp macro="" textlink="">
      <xdr:nvSpPr>
        <xdr:cNvPr id="169" name="n_2mainValue【体育館・プール】&#10;有形固定資産減価償却率"/>
        <xdr:cNvSpPr txBox="1"/>
      </xdr:nvSpPr>
      <xdr:spPr>
        <a:xfrm>
          <a:off x="2705744" y="10836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0" name="正方形/長方形 16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1" name="正方形/長方形 17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2" name="正方形/長方形 17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3" name="正方形/長方形 17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4" name="正方形/長方形 17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5" name="正方形/長方形 17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6" name="正方形/長方形 17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7" name="正方形/長方形 17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8" name="テキスト ボックス 17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9" name="直線コネクタ 17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0" name="直線コネクタ 17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1" name="テキスト ボックス 18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2" name="直線コネクタ 18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3" name="テキスト ボックス 18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4" name="直線コネクタ 18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5" name="テキスト ボックス 18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6" name="直線コネクタ 18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7" name="テキスト ボックス 18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8" name="直線コネクタ 18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9" name="テキスト ボックス 18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0" name="直線コネクタ 18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1" name="テキスト ボックス 19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63</xdr:row>
      <xdr:rowOff>161290</xdr:rowOff>
    </xdr:to>
    <xdr:cxnSp macro="">
      <xdr:nvCxnSpPr>
        <xdr:cNvPr id="193" name="直線コネクタ 192"/>
        <xdr:cNvCxnSpPr/>
      </xdr:nvCxnSpPr>
      <xdr:spPr>
        <a:xfrm flipV="1">
          <a:off x="10476865" y="9665970"/>
          <a:ext cx="0" cy="1296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165117</xdr:rowOff>
    </xdr:from>
    <xdr:ext cx="469744" cy="259045"/>
    <xdr:sp macro="" textlink="">
      <xdr:nvSpPr>
        <xdr:cNvPr id="194" name="【体育館・プール】&#10;一人当たり面積最小値テキスト"/>
        <xdr:cNvSpPr txBox="1"/>
      </xdr:nvSpPr>
      <xdr:spPr>
        <a:xfrm>
          <a:off x="10515600" y="10966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161290</xdr:rowOff>
    </xdr:from>
    <xdr:to>
      <xdr:col>55</xdr:col>
      <xdr:colOff>88900</xdr:colOff>
      <xdr:row>63</xdr:row>
      <xdr:rowOff>161290</xdr:rowOff>
    </xdr:to>
    <xdr:cxnSp macro="">
      <xdr:nvCxnSpPr>
        <xdr:cNvPr id="195" name="直線コネクタ 194"/>
        <xdr:cNvCxnSpPr/>
      </xdr:nvCxnSpPr>
      <xdr:spPr>
        <a:xfrm>
          <a:off x="10388600" y="1096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196" name="【体育館・プール】&#10;一人当たり面積最大値テキスト"/>
        <xdr:cNvSpPr txBox="1"/>
      </xdr:nvSpPr>
      <xdr:spPr>
        <a:xfrm>
          <a:off x="10515600"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197" name="直線コネクタ 196"/>
        <xdr:cNvCxnSpPr/>
      </xdr:nvCxnSpPr>
      <xdr:spPr>
        <a:xfrm>
          <a:off x="10388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167657</xdr:rowOff>
    </xdr:from>
    <xdr:ext cx="469744" cy="259045"/>
    <xdr:sp macro="" textlink="">
      <xdr:nvSpPr>
        <xdr:cNvPr id="198" name="【体育館・プール】&#10;一人当たり面積平均値テキスト"/>
        <xdr:cNvSpPr txBox="1"/>
      </xdr:nvSpPr>
      <xdr:spPr>
        <a:xfrm>
          <a:off x="10515600" y="1062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17780</xdr:rowOff>
    </xdr:from>
    <xdr:to>
      <xdr:col>55</xdr:col>
      <xdr:colOff>50800</xdr:colOff>
      <xdr:row>62</xdr:row>
      <xdr:rowOff>119380</xdr:rowOff>
    </xdr:to>
    <xdr:sp macro="" textlink="">
      <xdr:nvSpPr>
        <xdr:cNvPr id="199" name="フローチャート: 判断 198"/>
        <xdr:cNvSpPr/>
      </xdr:nvSpPr>
      <xdr:spPr>
        <a:xfrm>
          <a:off x="104267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157480</xdr:rowOff>
    </xdr:from>
    <xdr:to>
      <xdr:col>50</xdr:col>
      <xdr:colOff>165100</xdr:colOff>
      <xdr:row>62</xdr:row>
      <xdr:rowOff>87630</xdr:rowOff>
    </xdr:to>
    <xdr:sp macro="" textlink="">
      <xdr:nvSpPr>
        <xdr:cNvPr id="200" name="フローチャート: 判断 199"/>
        <xdr:cNvSpPr/>
      </xdr:nvSpPr>
      <xdr:spPr>
        <a:xfrm>
          <a:off x="9588500" y="106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149860</xdr:rowOff>
    </xdr:from>
    <xdr:to>
      <xdr:col>46</xdr:col>
      <xdr:colOff>38100</xdr:colOff>
      <xdr:row>62</xdr:row>
      <xdr:rowOff>80010</xdr:rowOff>
    </xdr:to>
    <xdr:sp macro="" textlink="">
      <xdr:nvSpPr>
        <xdr:cNvPr id="201" name="フローチャート: 判断 200"/>
        <xdr:cNvSpPr/>
      </xdr:nvSpPr>
      <xdr:spPr>
        <a:xfrm>
          <a:off x="8699500" y="106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2" name="テキスト ボックス 20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3" name="テキスト ボックス 20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4" name="テキスト ボックス 20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5" name="テキスト ボックス 20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6" name="テキスト ボックス 20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111760</xdr:rowOff>
    </xdr:from>
    <xdr:to>
      <xdr:col>55</xdr:col>
      <xdr:colOff>50800</xdr:colOff>
      <xdr:row>58</xdr:row>
      <xdr:rowOff>41910</xdr:rowOff>
    </xdr:to>
    <xdr:sp macro="" textlink="">
      <xdr:nvSpPr>
        <xdr:cNvPr id="207" name="楕円 206"/>
        <xdr:cNvSpPr/>
      </xdr:nvSpPr>
      <xdr:spPr>
        <a:xfrm>
          <a:off x="10426700" y="988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134637</xdr:rowOff>
    </xdr:from>
    <xdr:ext cx="469744" cy="259045"/>
    <xdr:sp macro="" textlink="">
      <xdr:nvSpPr>
        <xdr:cNvPr id="208" name="【体育館・プール】&#10;一人当たり面積該当値テキスト"/>
        <xdr:cNvSpPr txBox="1"/>
      </xdr:nvSpPr>
      <xdr:spPr>
        <a:xfrm>
          <a:off x="10515600" y="9735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107950</xdr:rowOff>
    </xdr:from>
    <xdr:to>
      <xdr:col>50</xdr:col>
      <xdr:colOff>165100</xdr:colOff>
      <xdr:row>58</xdr:row>
      <xdr:rowOff>38100</xdr:rowOff>
    </xdr:to>
    <xdr:sp macro="" textlink="">
      <xdr:nvSpPr>
        <xdr:cNvPr id="209" name="楕円 208"/>
        <xdr:cNvSpPr/>
      </xdr:nvSpPr>
      <xdr:spPr>
        <a:xfrm>
          <a:off x="95885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158750</xdr:rowOff>
    </xdr:from>
    <xdr:to>
      <xdr:col>55</xdr:col>
      <xdr:colOff>0</xdr:colOff>
      <xdr:row>57</xdr:row>
      <xdr:rowOff>162560</xdr:rowOff>
    </xdr:to>
    <xdr:cxnSp macro="">
      <xdr:nvCxnSpPr>
        <xdr:cNvPr id="210" name="直線コネクタ 209"/>
        <xdr:cNvCxnSpPr/>
      </xdr:nvCxnSpPr>
      <xdr:spPr>
        <a:xfrm>
          <a:off x="9639300" y="993140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10160</xdr:rowOff>
    </xdr:from>
    <xdr:to>
      <xdr:col>46</xdr:col>
      <xdr:colOff>38100</xdr:colOff>
      <xdr:row>57</xdr:row>
      <xdr:rowOff>111760</xdr:rowOff>
    </xdr:to>
    <xdr:sp macro="" textlink="">
      <xdr:nvSpPr>
        <xdr:cNvPr id="211" name="楕円 210"/>
        <xdr:cNvSpPr/>
      </xdr:nvSpPr>
      <xdr:spPr>
        <a:xfrm>
          <a:off x="8699500" y="978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60960</xdr:rowOff>
    </xdr:from>
    <xdr:to>
      <xdr:col>50</xdr:col>
      <xdr:colOff>114300</xdr:colOff>
      <xdr:row>57</xdr:row>
      <xdr:rowOff>158750</xdr:rowOff>
    </xdr:to>
    <xdr:cxnSp macro="">
      <xdr:nvCxnSpPr>
        <xdr:cNvPr id="212" name="直線コネクタ 211"/>
        <xdr:cNvCxnSpPr/>
      </xdr:nvCxnSpPr>
      <xdr:spPr>
        <a:xfrm>
          <a:off x="8750300" y="9833610"/>
          <a:ext cx="889000" cy="97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78757</xdr:rowOff>
    </xdr:from>
    <xdr:ext cx="469744" cy="259045"/>
    <xdr:sp macro="" textlink="">
      <xdr:nvSpPr>
        <xdr:cNvPr id="213" name="n_1aveValue【体育館・プール】&#10;一人当たり面積"/>
        <xdr:cNvSpPr txBox="1"/>
      </xdr:nvSpPr>
      <xdr:spPr>
        <a:xfrm>
          <a:off x="9391727" y="1070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71137</xdr:rowOff>
    </xdr:from>
    <xdr:ext cx="469744" cy="259045"/>
    <xdr:sp macro="" textlink="">
      <xdr:nvSpPr>
        <xdr:cNvPr id="214" name="n_2aveValue【体育館・プール】&#10;一人当たり面積"/>
        <xdr:cNvSpPr txBox="1"/>
      </xdr:nvSpPr>
      <xdr:spPr>
        <a:xfrm>
          <a:off x="8515427" y="10701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56</xdr:row>
      <xdr:rowOff>54627</xdr:rowOff>
    </xdr:from>
    <xdr:ext cx="469744" cy="259045"/>
    <xdr:sp macro="" textlink="">
      <xdr:nvSpPr>
        <xdr:cNvPr id="215" name="n_1mainValue【体育館・プール】&#10;一人当たり面積"/>
        <xdr:cNvSpPr txBox="1"/>
      </xdr:nvSpPr>
      <xdr:spPr>
        <a:xfrm>
          <a:off x="9391727" y="965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55</xdr:row>
      <xdr:rowOff>128287</xdr:rowOff>
    </xdr:from>
    <xdr:ext cx="469744" cy="259045"/>
    <xdr:sp macro="" textlink="">
      <xdr:nvSpPr>
        <xdr:cNvPr id="216" name="n_2mainValue【体育館・プール】&#10;一人当たり面積"/>
        <xdr:cNvSpPr txBox="1"/>
      </xdr:nvSpPr>
      <xdr:spPr>
        <a:xfrm>
          <a:off x="8515427" y="955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7" name="正方形/長方形 21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8" name="正方形/長方形 21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9" name="正方形/長方形 21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0" name="正方形/長方形 21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1" name="正方形/長方形 22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2" name="正方形/長方形 22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3" name="正方形/長方形 22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4" name="正方形/長方形 22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5" name="テキスト ボックス 22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6" name="直線コネクタ 22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7" name="テキスト ボックス 22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8" name="直線コネクタ 22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9" name="テキスト ボックス 22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0" name="直線コネクタ 22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1" name="テキスト ボックス 23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2" name="直線コネクタ 23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3" name="テキスト ボックス 23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4" name="直線コネクタ 23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5" name="テキスト ボックス 23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6" name="直線コネクタ 23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7" name="テキスト ボックス 236"/>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8" name="直線コネクタ 23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9" name="テキスト ボックス 23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86</xdr:row>
      <xdr:rowOff>85725</xdr:rowOff>
    </xdr:to>
    <xdr:cxnSp macro="">
      <xdr:nvCxnSpPr>
        <xdr:cNvPr id="241" name="直線コネクタ 240"/>
        <xdr:cNvCxnSpPr/>
      </xdr:nvCxnSpPr>
      <xdr:spPr>
        <a:xfrm flipV="1">
          <a:off x="4634865" y="13354050"/>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89552</xdr:rowOff>
    </xdr:from>
    <xdr:ext cx="405111" cy="259045"/>
    <xdr:sp macro="" textlink="">
      <xdr:nvSpPr>
        <xdr:cNvPr id="242" name="【福祉施設】&#10;有形固定資産減価償却率最小値テキスト"/>
        <xdr:cNvSpPr txBox="1"/>
      </xdr:nvSpPr>
      <xdr:spPr>
        <a:xfrm>
          <a:off x="4673600" y="1483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85725</xdr:rowOff>
    </xdr:from>
    <xdr:to>
      <xdr:col>24</xdr:col>
      <xdr:colOff>152400</xdr:colOff>
      <xdr:row>86</xdr:row>
      <xdr:rowOff>85725</xdr:rowOff>
    </xdr:to>
    <xdr:cxnSp macro="">
      <xdr:nvCxnSpPr>
        <xdr:cNvPr id="243" name="直線コネクタ 242"/>
        <xdr:cNvCxnSpPr/>
      </xdr:nvCxnSpPr>
      <xdr:spPr>
        <a:xfrm>
          <a:off x="4546600" y="1483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244" name="【福祉施設】&#10;有形固定資産減価償却率最大値テキスト"/>
        <xdr:cNvSpPr txBox="1"/>
      </xdr:nvSpPr>
      <xdr:spPr>
        <a:xfrm>
          <a:off x="46736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245" name="直線コネクタ 244"/>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16</xdr:rowOff>
    </xdr:from>
    <xdr:ext cx="405111" cy="259045"/>
    <xdr:sp macro="" textlink="">
      <xdr:nvSpPr>
        <xdr:cNvPr id="246" name="【福祉施設】&#10;有形固定資産減価償却率平均値テキスト"/>
        <xdr:cNvSpPr txBox="1"/>
      </xdr:nvSpPr>
      <xdr:spPr>
        <a:xfrm>
          <a:off x="4673600" y="14230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21589</xdr:rowOff>
    </xdr:from>
    <xdr:to>
      <xdr:col>24</xdr:col>
      <xdr:colOff>114300</xdr:colOff>
      <xdr:row>83</xdr:row>
      <xdr:rowOff>123189</xdr:rowOff>
    </xdr:to>
    <xdr:sp macro="" textlink="">
      <xdr:nvSpPr>
        <xdr:cNvPr id="247" name="フローチャート: 判断 246"/>
        <xdr:cNvSpPr/>
      </xdr:nvSpPr>
      <xdr:spPr>
        <a:xfrm>
          <a:off x="45847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145414</xdr:rowOff>
    </xdr:from>
    <xdr:to>
      <xdr:col>20</xdr:col>
      <xdr:colOff>38100</xdr:colOff>
      <xdr:row>83</xdr:row>
      <xdr:rowOff>75564</xdr:rowOff>
    </xdr:to>
    <xdr:sp macro="" textlink="">
      <xdr:nvSpPr>
        <xdr:cNvPr id="248" name="フローチャート: 判断 247"/>
        <xdr:cNvSpPr/>
      </xdr:nvSpPr>
      <xdr:spPr>
        <a:xfrm>
          <a:off x="3746500" y="1420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147320</xdr:rowOff>
    </xdr:from>
    <xdr:to>
      <xdr:col>15</xdr:col>
      <xdr:colOff>101600</xdr:colOff>
      <xdr:row>83</xdr:row>
      <xdr:rowOff>77470</xdr:rowOff>
    </xdr:to>
    <xdr:sp macro="" textlink="">
      <xdr:nvSpPr>
        <xdr:cNvPr id="249" name="フローチャート: 判断 248"/>
        <xdr:cNvSpPr/>
      </xdr:nvSpPr>
      <xdr:spPr>
        <a:xfrm>
          <a:off x="2857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0" name="テキスト ボックス 24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1" name="テキスト ボックス 25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2" name="テキスト ボックス 25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3" name="テキスト ボックス 25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4" name="テキスト ボックス 25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65405</xdr:rowOff>
    </xdr:from>
    <xdr:to>
      <xdr:col>24</xdr:col>
      <xdr:colOff>114300</xdr:colOff>
      <xdr:row>82</xdr:row>
      <xdr:rowOff>167005</xdr:rowOff>
    </xdr:to>
    <xdr:sp macro="" textlink="">
      <xdr:nvSpPr>
        <xdr:cNvPr id="255" name="楕円 254"/>
        <xdr:cNvSpPr/>
      </xdr:nvSpPr>
      <xdr:spPr>
        <a:xfrm>
          <a:off x="4584700" y="1412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88282</xdr:rowOff>
    </xdr:from>
    <xdr:ext cx="405111" cy="259045"/>
    <xdr:sp macro="" textlink="">
      <xdr:nvSpPr>
        <xdr:cNvPr id="256" name="【福祉施設】&#10;有形固定資産減価償却率該当値テキスト"/>
        <xdr:cNvSpPr txBox="1"/>
      </xdr:nvSpPr>
      <xdr:spPr>
        <a:xfrm>
          <a:off x="4673600" y="1397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101600</xdr:rowOff>
    </xdr:from>
    <xdr:to>
      <xdr:col>20</xdr:col>
      <xdr:colOff>38100</xdr:colOff>
      <xdr:row>83</xdr:row>
      <xdr:rowOff>31750</xdr:rowOff>
    </xdr:to>
    <xdr:sp macro="" textlink="">
      <xdr:nvSpPr>
        <xdr:cNvPr id="257" name="楕円 256"/>
        <xdr:cNvSpPr/>
      </xdr:nvSpPr>
      <xdr:spPr>
        <a:xfrm>
          <a:off x="3746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116205</xdr:rowOff>
    </xdr:from>
    <xdr:to>
      <xdr:col>24</xdr:col>
      <xdr:colOff>63500</xdr:colOff>
      <xdr:row>82</xdr:row>
      <xdr:rowOff>152400</xdr:rowOff>
    </xdr:to>
    <xdr:cxnSp macro="">
      <xdr:nvCxnSpPr>
        <xdr:cNvPr id="258" name="直線コネクタ 257"/>
        <xdr:cNvCxnSpPr/>
      </xdr:nvCxnSpPr>
      <xdr:spPr>
        <a:xfrm flipV="1">
          <a:off x="3797300" y="1417510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118745</xdr:rowOff>
    </xdr:from>
    <xdr:to>
      <xdr:col>15</xdr:col>
      <xdr:colOff>101600</xdr:colOff>
      <xdr:row>83</xdr:row>
      <xdr:rowOff>48895</xdr:rowOff>
    </xdr:to>
    <xdr:sp macro="" textlink="">
      <xdr:nvSpPr>
        <xdr:cNvPr id="259" name="楕円 258"/>
        <xdr:cNvSpPr/>
      </xdr:nvSpPr>
      <xdr:spPr>
        <a:xfrm>
          <a:off x="2857500" y="1417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152400</xdr:rowOff>
    </xdr:from>
    <xdr:to>
      <xdr:col>19</xdr:col>
      <xdr:colOff>177800</xdr:colOff>
      <xdr:row>82</xdr:row>
      <xdr:rowOff>169545</xdr:rowOff>
    </xdr:to>
    <xdr:cxnSp macro="">
      <xdr:nvCxnSpPr>
        <xdr:cNvPr id="260" name="直線コネクタ 259"/>
        <xdr:cNvCxnSpPr/>
      </xdr:nvCxnSpPr>
      <xdr:spPr>
        <a:xfrm flipV="1">
          <a:off x="2908300" y="1421130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66691</xdr:rowOff>
    </xdr:from>
    <xdr:ext cx="405111" cy="259045"/>
    <xdr:sp macro="" textlink="">
      <xdr:nvSpPr>
        <xdr:cNvPr id="261" name="n_1aveValue【福祉施設】&#10;有形固定資産減価償却率"/>
        <xdr:cNvSpPr txBox="1"/>
      </xdr:nvSpPr>
      <xdr:spPr>
        <a:xfrm>
          <a:off x="3582044" y="1429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68597</xdr:rowOff>
    </xdr:from>
    <xdr:ext cx="405111" cy="259045"/>
    <xdr:sp macro="" textlink="">
      <xdr:nvSpPr>
        <xdr:cNvPr id="262" name="n_2aveValue【福祉施設】&#10;有形固定資産減価償却率"/>
        <xdr:cNvSpPr txBox="1"/>
      </xdr:nvSpPr>
      <xdr:spPr>
        <a:xfrm>
          <a:off x="2705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48277</xdr:rowOff>
    </xdr:from>
    <xdr:ext cx="405111" cy="259045"/>
    <xdr:sp macro="" textlink="">
      <xdr:nvSpPr>
        <xdr:cNvPr id="263" name="n_1mainValue【福祉施設】&#10;有形固定資産減価償却率"/>
        <xdr:cNvSpPr txBox="1"/>
      </xdr:nvSpPr>
      <xdr:spPr>
        <a:xfrm>
          <a:off x="35820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65422</xdr:rowOff>
    </xdr:from>
    <xdr:ext cx="405111" cy="259045"/>
    <xdr:sp macro="" textlink="">
      <xdr:nvSpPr>
        <xdr:cNvPr id="264" name="n_2mainValue【福祉施設】&#10;有形固定資産減価償却率"/>
        <xdr:cNvSpPr txBox="1"/>
      </xdr:nvSpPr>
      <xdr:spPr>
        <a:xfrm>
          <a:off x="2705744" y="1395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5" name="正方形/長方形 26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6" name="正方形/長方形 26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7" name="正方形/長方形 26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8" name="正方形/長方形 26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9" name="正方形/長方形 26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0" name="正方形/長方形 26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1" name="正方形/長方形 27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2" name="正方形/長方形 27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3" name="テキスト ボックス 27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4" name="直線コネクタ 27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75" name="直線コネクタ 274"/>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76" name="テキスト ボックス 275"/>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7" name="直線コネクタ 27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8" name="テキスト ボックス 27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79" name="直線コネクタ 278"/>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80" name="テキスト ボックス 279"/>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1" name="直線コネクタ 28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2" name="テキスト ボックス 28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39243</xdr:rowOff>
    </xdr:from>
    <xdr:to>
      <xdr:col>54</xdr:col>
      <xdr:colOff>189865</xdr:colOff>
      <xdr:row>85</xdr:row>
      <xdr:rowOff>93535</xdr:rowOff>
    </xdr:to>
    <xdr:cxnSp macro="">
      <xdr:nvCxnSpPr>
        <xdr:cNvPr id="284" name="直線コネクタ 283"/>
        <xdr:cNvCxnSpPr/>
      </xdr:nvCxnSpPr>
      <xdr:spPr>
        <a:xfrm flipV="1">
          <a:off x="10476865" y="13412343"/>
          <a:ext cx="0" cy="1254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285" name="【福祉施設】&#10;一人当たり面積最小値テキスト"/>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286" name="直線コネクタ 285"/>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157370</xdr:rowOff>
    </xdr:from>
    <xdr:ext cx="469744" cy="259045"/>
    <xdr:sp macro="" textlink="">
      <xdr:nvSpPr>
        <xdr:cNvPr id="287" name="【福祉施設】&#10;一人当たり面積最大値テキスト"/>
        <xdr:cNvSpPr txBox="1"/>
      </xdr:nvSpPr>
      <xdr:spPr>
        <a:xfrm>
          <a:off x="10515600" y="1318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39243</xdr:rowOff>
    </xdr:from>
    <xdr:to>
      <xdr:col>55</xdr:col>
      <xdr:colOff>88900</xdr:colOff>
      <xdr:row>78</xdr:row>
      <xdr:rowOff>39243</xdr:rowOff>
    </xdr:to>
    <xdr:cxnSp macro="">
      <xdr:nvCxnSpPr>
        <xdr:cNvPr id="288" name="直線コネクタ 287"/>
        <xdr:cNvCxnSpPr/>
      </xdr:nvCxnSpPr>
      <xdr:spPr>
        <a:xfrm>
          <a:off x="10388600" y="13412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150765</xdr:rowOff>
    </xdr:from>
    <xdr:ext cx="469744" cy="259045"/>
    <xdr:sp macro="" textlink="">
      <xdr:nvSpPr>
        <xdr:cNvPr id="289" name="【福祉施設】&#10;一人当たり面積平均値テキスト"/>
        <xdr:cNvSpPr txBox="1"/>
      </xdr:nvSpPr>
      <xdr:spPr>
        <a:xfrm>
          <a:off x="10515600" y="14381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127888</xdr:rowOff>
    </xdr:from>
    <xdr:to>
      <xdr:col>55</xdr:col>
      <xdr:colOff>50800</xdr:colOff>
      <xdr:row>85</xdr:row>
      <xdr:rowOff>58038</xdr:rowOff>
    </xdr:to>
    <xdr:sp macro="" textlink="">
      <xdr:nvSpPr>
        <xdr:cNvPr id="290" name="フローチャート: 判断 289"/>
        <xdr:cNvSpPr/>
      </xdr:nvSpPr>
      <xdr:spPr>
        <a:xfrm>
          <a:off x="10426700" y="1452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122174</xdr:rowOff>
    </xdr:from>
    <xdr:to>
      <xdr:col>50</xdr:col>
      <xdr:colOff>165100</xdr:colOff>
      <xdr:row>85</xdr:row>
      <xdr:rowOff>52324</xdr:rowOff>
    </xdr:to>
    <xdr:sp macro="" textlink="">
      <xdr:nvSpPr>
        <xdr:cNvPr id="291" name="フローチャート: 判断 290"/>
        <xdr:cNvSpPr/>
      </xdr:nvSpPr>
      <xdr:spPr>
        <a:xfrm>
          <a:off x="9588500" y="1452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126175</xdr:rowOff>
    </xdr:from>
    <xdr:to>
      <xdr:col>46</xdr:col>
      <xdr:colOff>38100</xdr:colOff>
      <xdr:row>85</xdr:row>
      <xdr:rowOff>56325</xdr:rowOff>
    </xdr:to>
    <xdr:sp macro="" textlink="">
      <xdr:nvSpPr>
        <xdr:cNvPr id="292" name="フローチャート: 判断 291"/>
        <xdr:cNvSpPr/>
      </xdr:nvSpPr>
      <xdr:spPr>
        <a:xfrm>
          <a:off x="8699500" y="1452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3" name="テキスト ボックス 29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4" name="テキスト ボックス 29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5" name="テキスト ボックス 29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6" name="テキスト ボックス 29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7" name="テキスト ボックス 29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139319</xdr:rowOff>
    </xdr:from>
    <xdr:to>
      <xdr:col>55</xdr:col>
      <xdr:colOff>50800</xdr:colOff>
      <xdr:row>85</xdr:row>
      <xdr:rowOff>69469</xdr:rowOff>
    </xdr:to>
    <xdr:sp macro="" textlink="">
      <xdr:nvSpPr>
        <xdr:cNvPr id="298" name="楕円 297"/>
        <xdr:cNvSpPr/>
      </xdr:nvSpPr>
      <xdr:spPr>
        <a:xfrm>
          <a:off x="10426700" y="1454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106316</xdr:rowOff>
    </xdr:from>
    <xdr:ext cx="469744" cy="259045"/>
    <xdr:sp macro="" textlink="">
      <xdr:nvSpPr>
        <xdr:cNvPr id="299" name="【福祉施設】&#10;一人当たり面積該当値テキスト"/>
        <xdr:cNvSpPr txBox="1"/>
      </xdr:nvSpPr>
      <xdr:spPr>
        <a:xfrm>
          <a:off x="10515600" y="1450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138748</xdr:rowOff>
    </xdr:from>
    <xdr:to>
      <xdr:col>50</xdr:col>
      <xdr:colOff>165100</xdr:colOff>
      <xdr:row>85</xdr:row>
      <xdr:rowOff>68898</xdr:rowOff>
    </xdr:to>
    <xdr:sp macro="" textlink="">
      <xdr:nvSpPr>
        <xdr:cNvPr id="300" name="楕円 299"/>
        <xdr:cNvSpPr/>
      </xdr:nvSpPr>
      <xdr:spPr>
        <a:xfrm>
          <a:off x="9588500" y="1454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18098</xdr:rowOff>
    </xdr:from>
    <xdr:to>
      <xdr:col>55</xdr:col>
      <xdr:colOff>0</xdr:colOff>
      <xdr:row>85</xdr:row>
      <xdr:rowOff>18669</xdr:rowOff>
    </xdr:to>
    <xdr:cxnSp macro="">
      <xdr:nvCxnSpPr>
        <xdr:cNvPr id="301" name="直線コネクタ 300"/>
        <xdr:cNvCxnSpPr/>
      </xdr:nvCxnSpPr>
      <xdr:spPr>
        <a:xfrm>
          <a:off x="9639300" y="14591348"/>
          <a:ext cx="8382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111888</xdr:rowOff>
    </xdr:from>
    <xdr:to>
      <xdr:col>46</xdr:col>
      <xdr:colOff>38100</xdr:colOff>
      <xdr:row>85</xdr:row>
      <xdr:rowOff>42038</xdr:rowOff>
    </xdr:to>
    <xdr:sp macro="" textlink="">
      <xdr:nvSpPr>
        <xdr:cNvPr id="302" name="楕円 301"/>
        <xdr:cNvSpPr/>
      </xdr:nvSpPr>
      <xdr:spPr>
        <a:xfrm>
          <a:off x="8699500" y="1451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162688</xdr:rowOff>
    </xdr:from>
    <xdr:to>
      <xdr:col>50</xdr:col>
      <xdr:colOff>114300</xdr:colOff>
      <xdr:row>85</xdr:row>
      <xdr:rowOff>18098</xdr:rowOff>
    </xdr:to>
    <xdr:cxnSp macro="">
      <xdr:nvCxnSpPr>
        <xdr:cNvPr id="303" name="直線コネクタ 302"/>
        <xdr:cNvCxnSpPr/>
      </xdr:nvCxnSpPr>
      <xdr:spPr>
        <a:xfrm>
          <a:off x="8750300" y="14564488"/>
          <a:ext cx="889000" cy="2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68851</xdr:rowOff>
    </xdr:from>
    <xdr:ext cx="469744" cy="259045"/>
    <xdr:sp macro="" textlink="">
      <xdr:nvSpPr>
        <xdr:cNvPr id="304" name="n_1aveValue【福祉施設】&#10;一人当たり面積"/>
        <xdr:cNvSpPr txBox="1"/>
      </xdr:nvSpPr>
      <xdr:spPr>
        <a:xfrm>
          <a:off x="9391727" y="1429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47452</xdr:rowOff>
    </xdr:from>
    <xdr:ext cx="469744" cy="259045"/>
    <xdr:sp macro="" textlink="">
      <xdr:nvSpPr>
        <xdr:cNvPr id="305" name="n_2aveValue【福祉施設】&#10;一人当たり面積"/>
        <xdr:cNvSpPr txBox="1"/>
      </xdr:nvSpPr>
      <xdr:spPr>
        <a:xfrm>
          <a:off x="8515427" y="14620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60025</xdr:rowOff>
    </xdr:from>
    <xdr:ext cx="469744" cy="259045"/>
    <xdr:sp macro="" textlink="">
      <xdr:nvSpPr>
        <xdr:cNvPr id="306" name="n_1mainValue【福祉施設】&#10;一人当たり面積"/>
        <xdr:cNvSpPr txBox="1"/>
      </xdr:nvSpPr>
      <xdr:spPr>
        <a:xfrm>
          <a:off x="9391727" y="1463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58565</xdr:rowOff>
    </xdr:from>
    <xdr:ext cx="469744" cy="259045"/>
    <xdr:sp macro="" textlink="">
      <xdr:nvSpPr>
        <xdr:cNvPr id="307" name="n_2mainValue【福祉施設】&#10;一人当たり面積"/>
        <xdr:cNvSpPr txBox="1"/>
      </xdr:nvSpPr>
      <xdr:spPr>
        <a:xfrm>
          <a:off x="8515427" y="14288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8" name="正方形/長方形 30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9" name="正方形/長方形 30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0" name="正方形/長方形 30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1" name="正方形/長方形 31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2" name="正方形/長方形 31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3" name="正方形/長方形 31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4" name="正方形/長方形 31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5" name="正方形/長方形 31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6" name="テキスト ボックス 31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7" name="直線コネクタ 31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18" name="直線コネクタ 31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19" name="テキスト ボックス 318"/>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0" name="直線コネクタ 31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21" name="テキスト ボックス 32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22" name="直線コネクタ 32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23" name="テキスト ボックス 32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24" name="直線コネクタ 32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25" name="テキスト ボックス 32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26" name="直線コネクタ 32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27" name="テキスト ボックス 32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28" name="直線コネクタ 32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29" name="テキスト ボックス 328"/>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0" name="直線コネクタ 32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1" name="テキスト ボックス 33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xdr:rowOff>
    </xdr:from>
    <xdr:to>
      <xdr:col>24</xdr:col>
      <xdr:colOff>62865</xdr:colOff>
      <xdr:row>109</xdr:row>
      <xdr:rowOff>30480</xdr:rowOff>
    </xdr:to>
    <xdr:cxnSp macro="">
      <xdr:nvCxnSpPr>
        <xdr:cNvPr id="333" name="直線コネクタ 332"/>
        <xdr:cNvCxnSpPr/>
      </xdr:nvCxnSpPr>
      <xdr:spPr>
        <a:xfrm flipV="1">
          <a:off x="4634865" y="17159151"/>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34307</xdr:rowOff>
    </xdr:from>
    <xdr:ext cx="340478" cy="259045"/>
    <xdr:sp macro="" textlink="">
      <xdr:nvSpPr>
        <xdr:cNvPr id="334" name="【市民会館】&#10;有形固定資産減価償却率最小値テキスト"/>
        <xdr:cNvSpPr txBox="1"/>
      </xdr:nvSpPr>
      <xdr:spPr>
        <a:xfrm>
          <a:off x="4673600" y="187223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30480</xdr:rowOff>
    </xdr:from>
    <xdr:to>
      <xdr:col>24</xdr:col>
      <xdr:colOff>152400</xdr:colOff>
      <xdr:row>109</xdr:row>
      <xdr:rowOff>30480</xdr:rowOff>
    </xdr:to>
    <xdr:cxnSp macro="">
      <xdr:nvCxnSpPr>
        <xdr:cNvPr id="335" name="直線コネクタ 334"/>
        <xdr:cNvCxnSpPr/>
      </xdr:nvCxnSpPr>
      <xdr:spPr>
        <a:xfrm>
          <a:off x="4546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132278</xdr:rowOff>
    </xdr:from>
    <xdr:ext cx="405111" cy="259045"/>
    <xdr:sp macro="" textlink="">
      <xdr:nvSpPr>
        <xdr:cNvPr id="336" name="【市民会館】&#10;有形固定資産減価償却率最大値テキスト"/>
        <xdr:cNvSpPr txBox="1"/>
      </xdr:nvSpPr>
      <xdr:spPr>
        <a:xfrm>
          <a:off x="4673600" y="1693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xdr:rowOff>
    </xdr:from>
    <xdr:to>
      <xdr:col>24</xdr:col>
      <xdr:colOff>152400</xdr:colOff>
      <xdr:row>100</xdr:row>
      <xdr:rowOff>14151</xdr:rowOff>
    </xdr:to>
    <xdr:cxnSp macro="">
      <xdr:nvCxnSpPr>
        <xdr:cNvPr id="337" name="直線コネクタ 336"/>
        <xdr:cNvCxnSpPr/>
      </xdr:nvCxnSpPr>
      <xdr:spPr>
        <a:xfrm>
          <a:off x="4546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147882</xdr:rowOff>
    </xdr:from>
    <xdr:ext cx="405111" cy="259045"/>
    <xdr:sp macro="" textlink="">
      <xdr:nvSpPr>
        <xdr:cNvPr id="338" name="【市民会館】&#10;有形固定資産減価償却率平均値テキスト"/>
        <xdr:cNvSpPr txBox="1"/>
      </xdr:nvSpPr>
      <xdr:spPr>
        <a:xfrm>
          <a:off x="4673600" y="17635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125005</xdr:rowOff>
    </xdr:from>
    <xdr:to>
      <xdr:col>24</xdr:col>
      <xdr:colOff>114300</xdr:colOff>
      <xdr:row>104</xdr:row>
      <xdr:rowOff>55155</xdr:rowOff>
    </xdr:to>
    <xdr:sp macro="" textlink="">
      <xdr:nvSpPr>
        <xdr:cNvPr id="339" name="フローチャート: 判断 338"/>
        <xdr:cNvSpPr/>
      </xdr:nvSpPr>
      <xdr:spPr>
        <a:xfrm>
          <a:off x="4584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156029</xdr:rowOff>
    </xdr:from>
    <xdr:to>
      <xdr:col>20</xdr:col>
      <xdr:colOff>38100</xdr:colOff>
      <xdr:row>104</xdr:row>
      <xdr:rowOff>86179</xdr:rowOff>
    </xdr:to>
    <xdr:sp macro="" textlink="">
      <xdr:nvSpPr>
        <xdr:cNvPr id="340" name="フローチャート: 判断 339"/>
        <xdr:cNvSpPr/>
      </xdr:nvSpPr>
      <xdr:spPr>
        <a:xfrm>
          <a:off x="37465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25400</xdr:rowOff>
    </xdr:from>
    <xdr:to>
      <xdr:col>15</xdr:col>
      <xdr:colOff>101600</xdr:colOff>
      <xdr:row>104</xdr:row>
      <xdr:rowOff>127000</xdr:rowOff>
    </xdr:to>
    <xdr:sp macro="" textlink="">
      <xdr:nvSpPr>
        <xdr:cNvPr id="341" name="フローチャート: 判断 340"/>
        <xdr:cNvSpPr/>
      </xdr:nvSpPr>
      <xdr:spPr>
        <a:xfrm>
          <a:off x="2857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2" name="テキスト ボックス 34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3" name="テキスト ボックス 34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4" name="テキスト ボックス 34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5" name="テキスト ボックス 34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6" name="テキスト ボックス 34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66221</xdr:rowOff>
    </xdr:from>
    <xdr:to>
      <xdr:col>24</xdr:col>
      <xdr:colOff>114300</xdr:colOff>
      <xdr:row>105</xdr:row>
      <xdr:rowOff>167821</xdr:rowOff>
    </xdr:to>
    <xdr:sp macro="" textlink="">
      <xdr:nvSpPr>
        <xdr:cNvPr id="347" name="楕円 346"/>
        <xdr:cNvSpPr/>
      </xdr:nvSpPr>
      <xdr:spPr>
        <a:xfrm>
          <a:off x="4584700" y="1806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44648</xdr:rowOff>
    </xdr:from>
    <xdr:ext cx="405111" cy="259045"/>
    <xdr:sp macro="" textlink="">
      <xdr:nvSpPr>
        <xdr:cNvPr id="348" name="【市民会館】&#10;有形固定資産減価償却率該当値テキスト"/>
        <xdr:cNvSpPr txBox="1"/>
      </xdr:nvSpPr>
      <xdr:spPr>
        <a:xfrm>
          <a:off x="4673600" y="1804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121738</xdr:rowOff>
    </xdr:from>
    <xdr:to>
      <xdr:col>20</xdr:col>
      <xdr:colOff>38100</xdr:colOff>
      <xdr:row>106</xdr:row>
      <xdr:rowOff>51888</xdr:rowOff>
    </xdr:to>
    <xdr:sp macro="" textlink="">
      <xdr:nvSpPr>
        <xdr:cNvPr id="349" name="楕円 348"/>
        <xdr:cNvSpPr/>
      </xdr:nvSpPr>
      <xdr:spPr>
        <a:xfrm>
          <a:off x="3746500" y="1812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117021</xdr:rowOff>
    </xdr:from>
    <xdr:to>
      <xdr:col>24</xdr:col>
      <xdr:colOff>63500</xdr:colOff>
      <xdr:row>106</xdr:row>
      <xdr:rowOff>1088</xdr:rowOff>
    </xdr:to>
    <xdr:cxnSp macro="">
      <xdr:nvCxnSpPr>
        <xdr:cNvPr id="350" name="直線コネクタ 349"/>
        <xdr:cNvCxnSpPr/>
      </xdr:nvCxnSpPr>
      <xdr:spPr>
        <a:xfrm flipV="1">
          <a:off x="3797300" y="18119271"/>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22134</xdr:rowOff>
    </xdr:from>
    <xdr:to>
      <xdr:col>15</xdr:col>
      <xdr:colOff>101600</xdr:colOff>
      <xdr:row>105</xdr:row>
      <xdr:rowOff>123734</xdr:rowOff>
    </xdr:to>
    <xdr:sp macro="" textlink="">
      <xdr:nvSpPr>
        <xdr:cNvPr id="351" name="楕円 350"/>
        <xdr:cNvSpPr/>
      </xdr:nvSpPr>
      <xdr:spPr>
        <a:xfrm>
          <a:off x="2857500" y="1802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72934</xdr:rowOff>
    </xdr:from>
    <xdr:to>
      <xdr:col>19</xdr:col>
      <xdr:colOff>177800</xdr:colOff>
      <xdr:row>106</xdr:row>
      <xdr:rowOff>1088</xdr:rowOff>
    </xdr:to>
    <xdr:cxnSp macro="">
      <xdr:nvCxnSpPr>
        <xdr:cNvPr id="352" name="直線コネクタ 351"/>
        <xdr:cNvCxnSpPr/>
      </xdr:nvCxnSpPr>
      <xdr:spPr>
        <a:xfrm>
          <a:off x="2908300" y="18075184"/>
          <a:ext cx="889000" cy="9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102706</xdr:rowOff>
    </xdr:from>
    <xdr:ext cx="405111" cy="259045"/>
    <xdr:sp macro="" textlink="">
      <xdr:nvSpPr>
        <xdr:cNvPr id="353" name="n_1aveValue【市民会館】&#10;有形固定資産減価償却率"/>
        <xdr:cNvSpPr txBox="1"/>
      </xdr:nvSpPr>
      <xdr:spPr>
        <a:xfrm>
          <a:off x="3582044" y="17590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143527</xdr:rowOff>
    </xdr:from>
    <xdr:ext cx="405111" cy="259045"/>
    <xdr:sp macro="" textlink="">
      <xdr:nvSpPr>
        <xdr:cNvPr id="354" name="n_2aveValue【市民会館】&#10;有形固定資産減価償却率"/>
        <xdr:cNvSpPr txBox="1"/>
      </xdr:nvSpPr>
      <xdr:spPr>
        <a:xfrm>
          <a:off x="2705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43015</xdr:rowOff>
    </xdr:from>
    <xdr:ext cx="405111" cy="259045"/>
    <xdr:sp macro="" textlink="">
      <xdr:nvSpPr>
        <xdr:cNvPr id="355" name="n_1mainValue【市民会館】&#10;有形固定資産減価償却率"/>
        <xdr:cNvSpPr txBox="1"/>
      </xdr:nvSpPr>
      <xdr:spPr>
        <a:xfrm>
          <a:off x="3582044" y="1821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114861</xdr:rowOff>
    </xdr:from>
    <xdr:ext cx="405111" cy="259045"/>
    <xdr:sp macro="" textlink="">
      <xdr:nvSpPr>
        <xdr:cNvPr id="356" name="n_2mainValue【市民会館】&#10;有形固定資産減価償却率"/>
        <xdr:cNvSpPr txBox="1"/>
      </xdr:nvSpPr>
      <xdr:spPr>
        <a:xfrm>
          <a:off x="2705744" y="1811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7" name="正方形/長方形 35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8" name="正方形/長方形 35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9" name="正方形/長方形 35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0" name="正方形/長方形 35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1" name="正方形/長方形 36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2" name="正方形/長方形 36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3" name="正方形/長方形 36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4" name="正方形/長方形 36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5" name="テキスト ボックス 36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6" name="直線コネクタ 36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67" name="直線コネクタ 36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68" name="テキスト ボックス 367"/>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69" name="直線コネクタ 36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70" name="テキスト ボックス 369"/>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1" name="直線コネクタ 37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72" name="テキスト ボックス 37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3" name="直線コネクタ 37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74" name="テキスト ボックス 373"/>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75" name="直線コネクタ 37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76" name="テキスト ボックス 375"/>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7" name="直線コネクタ 37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78" name="テキスト ボックス 37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80011</xdr:rowOff>
    </xdr:from>
    <xdr:to>
      <xdr:col>54</xdr:col>
      <xdr:colOff>189865</xdr:colOff>
      <xdr:row>108</xdr:row>
      <xdr:rowOff>95250</xdr:rowOff>
    </xdr:to>
    <xdr:cxnSp macro="">
      <xdr:nvCxnSpPr>
        <xdr:cNvPr id="380" name="直線コネクタ 379"/>
        <xdr:cNvCxnSpPr/>
      </xdr:nvCxnSpPr>
      <xdr:spPr>
        <a:xfrm flipV="1">
          <a:off x="10476865" y="17053561"/>
          <a:ext cx="0" cy="1558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381" name="【市民会館】&#10;一人当たり面積最小値テキスト"/>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382" name="直線コネクタ 381"/>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26688</xdr:rowOff>
    </xdr:from>
    <xdr:ext cx="469744" cy="259045"/>
    <xdr:sp macro="" textlink="">
      <xdr:nvSpPr>
        <xdr:cNvPr id="383" name="【市民会館】&#10;一人当たり面積最大値テキスト"/>
        <xdr:cNvSpPr txBox="1"/>
      </xdr:nvSpPr>
      <xdr:spPr>
        <a:xfrm>
          <a:off x="10515600" y="16828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80011</xdr:rowOff>
    </xdr:from>
    <xdr:to>
      <xdr:col>55</xdr:col>
      <xdr:colOff>88900</xdr:colOff>
      <xdr:row>99</xdr:row>
      <xdr:rowOff>80011</xdr:rowOff>
    </xdr:to>
    <xdr:cxnSp macro="">
      <xdr:nvCxnSpPr>
        <xdr:cNvPr id="384" name="直線コネクタ 383"/>
        <xdr:cNvCxnSpPr/>
      </xdr:nvCxnSpPr>
      <xdr:spPr>
        <a:xfrm>
          <a:off x="10388600" y="1705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93997</xdr:rowOff>
    </xdr:from>
    <xdr:ext cx="469744" cy="259045"/>
    <xdr:sp macro="" textlink="">
      <xdr:nvSpPr>
        <xdr:cNvPr id="385" name="【市民会館】&#10;一人当たり面積平均値テキスト"/>
        <xdr:cNvSpPr txBox="1"/>
      </xdr:nvSpPr>
      <xdr:spPr>
        <a:xfrm>
          <a:off x="10515600" y="17924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71120</xdr:rowOff>
    </xdr:from>
    <xdr:to>
      <xdr:col>55</xdr:col>
      <xdr:colOff>50800</xdr:colOff>
      <xdr:row>106</xdr:row>
      <xdr:rowOff>1270</xdr:rowOff>
    </xdr:to>
    <xdr:sp macro="" textlink="">
      <xdr:nvSpPr>
        <xdr:cNvPr id="386" name="フローチャート: 判断 385"/>
        <xdr:cNvSpPr/>
      </xdr:nvSpPr>
      <xdr:spPr>
        <a:xfrm>
          <a:off x="10426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109220</xdr:rowOff>
    </xdr:from>
    <xdr:to>
      <xdr:col>50</xdr:col>
      <xdr:colOff>165100</xdr:colOff>
      <xdr:row>105</xdr:row>
      <xdr:rowOff>39370</xdr:rowOff>
    </xdr:to>
    <xdr:sp macro="" textlink="">
      <xdr:nvSpPr>
        <xdr:cNvPr id="387" name="フローチャート: 判断 386"/>
        <xdr:cNvSpPr/>
      </xdr:nvSpPr>
      <xdr:spPr>
        <a:xfrm>
          <a:off x="9588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93980</xdr:rowOff>
    </xdr:from>
    <xdr:to>
      <xdr:col>46</xdr:col>
      <xdr:colOff>38100</xdr:colOff>
      <xdr:row>106</xdr:row>
      <xdr:rowOff>24130</xdr:rowOff>
    </xdr:to>
    <xdr:sp macro="" textlink="">
      <xdr:nvSpPr>
        <xdr:cNvPr id="388" name="フローチャート: 判断 387"/>
        <xdr:cNvSpPr/>
      </xdr:nvSpPr>
      <xdr:spPr>
        <a:xfrm>
          <a:off x="8699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89" name="テキスト ボックス 38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0" name="テキスト ボックス 38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1" name="テキスト ボックス 39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2" name="テキスト ボックス 39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3" name="テキスト ボックス 39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101600</xdr:rowOff>
    </xdr:from>
    <xdr:to>
      <xdr:col>55</xdr:col>
      <xdr:colOff>50800</xdr:colOff>
      <xdr:row>106</xdr:row>
      <xdr:rowOff>31750</xdr:rowOff>
    </xdr:to>
    <xdr:sp macro="" textlink="">
      <xdr:nvSpPr>
        <xdr:cNvPr id="394" name="楕円 393"/>
        <xdr:cNvSpPr/>
      </xdr:nvSpPr>
      <xdr:spPr>
        <a:xfrm>
          <a:off x="10426700" y="1810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80027</xdr:rowOff>
    </xdr:from>
    <xdr:ext cx="469744" cy="259045"/>
    <xdr:sp macro="" textlink="">
      <xdr:nvSpPr>
        <xdr:cNvPr id="395" name="【市民会館】&#10;一人当たり面積該当値テキスト"/>
        <xdr:cNvSpPr txBox="1"/>
      </xdr:nvSpPr>
      <xdr:spPr>
        <a:xfrm>
          <a:off x="10515600" y="1808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101600</xdr:rowOff>
    </xdr:from>
    <xdr:to>
      <xdr:col>50</xdr:col>
      <xdr:colOff>165100</xdr:colOff>
      <xdr:row>106</xdr:row>
      <xdr:rowOff>31750</xdr:rowOff>
    </xdr:to>
    <xdr:sp macro="" textlink="">
      <xdr:nvSpPr>
        <xdr:cNvPr id="396" name="楕円 395"/>
        <xdr:cNvSpPr/>
      </xdr:nvSpPr>
      <xdr:spPr>
        <a:xfrm>
          <a:off x="9588500" y="1810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152400</xdr:rowOff>
    </xdr:from>
    <xdr:to>
      <xdr:col>55</xdr:col>
      <xdr:colOff>0</xdr:colOff>
      <xdr:row>105</xdr:row>
      <xdr:rowOff>152400</xdr:rowOff>
    </xdr:to>
    <xdr:cxnSp macro="">
      <xdr:nvCxnSpPr>
        <xdr:cNvPr id="397" name="直線コネクタ 396"/>
        <xdr:cNvCxnSpPr/>
      </xdr:nvCxnSpPr>
      <xdr:spPr>
        <a:xfrm>
          <a:off x="9639300" y="18154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99</xdr:row>
      <xdr:rowOff>29211</xdr:rowOff>
    </xdr:from>
    <xdr:to>
      <xdr:col>46</xdr:col>
      <xdr:colOff>38100</xdr:colOff>
      <xdr:row>99</xdr:row>
      <xdr:rowOff>130811</xdr:rowOff>
    </xdr:to>
    <xdr:sp macro="" textlink="">
      <xdr:nvSpPr>
        <xdr:cNvPr id="398" name="楕円 397"/>
        <xdr:cNvSpPr/>
      </xdr:nvSpPr>
      <xdr:spPr>
        <a:xfrm>
          <a:off x="8699500" y="1700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80011</xdr:rowOff>
    </xdr:from>
    <xdr:to>
      <xdr:col>50</xdr:col>
      <xdr:colOff>114300</xdr:colOff>
      <xdr:row>105</xdr:row>
      <xdr:rowOff>152400</xdr:rowOff>
    </xdr:to>
    <xdr:cxnSp macro="">
      <xdr:nvCxnSpPr>
        <xdr:cNvPr id="399" name="直線コネクタ 398"/>
        <xdr:cNvCxnSpPr/>
      </xdr:nvCxnSpPr>
      <xdr:spPr>
        <a:xfrm>
          <a:off x="8750300" y="17053561"/>
          <a:ext cx="889000" cy="110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55897</xdr:rowOff>
    </xdr:from>
    <xdr:ext cx="469744" cy="259045"/>
    <xdr:sp macro="" textlink="">
      <xdr:nvSpPr>
        <xdr:cNvPr id="400" name="n_1aveValue【市民会館】&#10;一人当たり面積"/>
        <xdr:cNvSpPr txBox="1"/>
      </xdr:nvSpPr>
      <xdr:spPr>
        <a:xfrm>
          <a:off x="9391727" y="1771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15257</xdr:rowOff>
    </xdr:from>
    <xdr:ext cx="469744" cy="259045"/>
    <xdr:sp macro="" textlink="">
      <xdr:nvSpPr>
        <xdr:cNvPr id="401" name="n_2aveValue【市民会館】&#10;一人当たり面積"/>
        <xdr:cNvSpPr txBox="1"/>
      </xdr:nvSpPr>
      <xdr:spPr>
        <a:xfrm>
          <a:off x="85154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22877</xdr:rowOff>
    </xdr:from>
    <xdr:ext cx="469744" cy="259045"/>
    <xdr:sp macro="" textlink="">
      <xdr:nvSpPr>
        <xdr:cNvPr id="402" name="n_1mainValue【市民会館】&#10;一人当たり面積"/>
        <xdr:cNvSpPr txBox="1"/>
      </xdr:nvSpPr>
      <xdr:spPr>
        <a:xfrm>
          <a:off x="9391727" y="1819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97</xdr:row>
      <xdr:rowOff>147338</xdr:rowOff>
    </xdr:from>
    <xdr:ext cx="469744" cy="259045"/>
    <xdr:sp macro="" textlink="">
      <xdr:nvSpPr>
        <xdr:cNvPr id="403" name="n_2mainValue【市民会館】&#10;一人当たり面積"/>
        <xdr:cNvSpPr txBox="1"/>
      </xdr:nvSpPr>
      <xdr:spPr>
        <a:xfrm>
          <a:off x="8515427" y="1677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4" name="正方形/長方形 40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5" name="正方形/長方形 40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6" name="正方形/長方形 40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7" name="正方形/長方形 40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8" name="正方形/長方形 40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9" name="正方形/長方形 40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0" name="正方形/長方形 40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1" name="正方形/長方形 41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2" name="テキスト ボックス 41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3" name="直線コネクタ 41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14" name="直線コネクタ 41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15" name="テキスト ボックス 41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6" name="直線コネクタ 41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7" name="テキスト ボックス 41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8" name="直線コネクタ 41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9" name="テキスト ボックス 41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20" name="直線コネクタ 41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21" name="テキスト ボックス 42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22" name="直線コネクタ 42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23" name="テキスト ボックス 42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24" name="直線コネクタ 42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25" name="テキスト ボックス 42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6" name="直線コネクタ 42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27" name="テキスト ボックス 42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5987</xdr:rowOff>
    </xdr:to>
    <xdr:cxnSp macro="">
      <xdr:nvCxnSpPr>
        <xdr:cNvPr id="429" name="直線コネクタ 428"/>
        <xdr:cNvCxnSpPr/>
      </xdr:nvCxnSpPr>
      <xdr:spPr>
        <a:xfrm flipV="1">
          <a:off x="16318864" y="581895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9814</xdr:rowOff>
    </xdr:from>
    <xdr:ext cx="340478" cy="259045"/>
    <xdr:sp macro="" textlink="">
      <xdr:nvSpPr>
        <xdr:cNvPr id="430" name="【一般廃棄物処理施設】&#10;有形固定資産減価償却率最小値テキスト"/>
        <xdr:cNvSpPr txBox="1"/>
      </xdr:nvSpPr>
      <xdr:spPr>
        <a:xfrm>
          <a:off x="16357600" y="72107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5987</xdr:rowOff>
    </xdr:from>
    <xdr:to>
      <xdr:col>86</xdr:col>
      <xdr:colOff>25400</xdr:colOff>
      <xdr:row>42</xdr:row>
      <xdr:rowOff>5987</xdr:rowOff>
    </xdr:to>
    <xdr:cxnSp macro="">
      <xdr:nvCxnSpPr>
        <xdr:cNvPr id="431" name="直線コネクタ 430"/>
        <xdr:cNvCxnSpPr/>
      </xdr:nvCxnSpPr>
      <xdr:spPr>
        <a:xfrm>
          <a:off x="16230600" y="7206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405111" cy="259045"/>
    <xdr:sp macro="" textlink="">
      <xdr:nvSpPr>
        <xdr:cNvPr id="432" name="【一般廃棄物処理施設】&#10;有形固定資産減価償却率最大値テキスト"/>
        <xdr:cNvSpPr txBox="1"/>
      </xdr:nvSpPr>
      <xdr:spPr>
        <a:xfrm>
          <a:off x="16357600" y="5594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433" name="直線コネクタ 432"/>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8726</xdr:rowOff>
    </xdr:from>
    <xdr:ext cx="405111" cy="259045"/>
    <xdr:sp macro="" textlink="">
      <xdr:nvSpPr>
        <xdr:cNvPr id="434" name="【一般廃棄物処理施設】&#10;有形固定資産減価償却率平均値テキスト"/>
        <xdr:cNvSpPr txBox="1"/>
      </xdr:nvSpPr>
      <xdr:spPr>
        <a:xfrm>
          <a:off x="16357600" y="6352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30299</xdr:rowOff>
    </xdr:from>
    <xdr:to>
      <xdr:col>85</xdr:col>
      <xdr:colOff>177800</xdr:colOff>
      <xdr:row>37</xdr:row>
      <xdr:rowOff>131899</xdr:rowOff>
    </xdr:to>
    <xdr:sp macro="" textlink="">
      <xdr:nvSpPr>
        <xdr:cNvPr id="435" name="フローチャート: 判断 434"/>
        <xdr:cNvSpPr/>
      </xdr:nvSpPr>
      <xdr:spPr>
        <a:xfrm>
          <a:off x="162687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87449</xdr:rowOff>
    </xdr:from>
    <xdr:to>
      <xdr:col>81</xdr:col>
      <xdr:colOff>101600</xdr:colOff>
      <xdr:row>38</xdr:row>
      <xdr:rowOff>17599</xdr:rowOff>
    </xdr:to>
    <xdr:sp macro="" textlink="">
      <xdr:nvSpPr>
        <xdr:cNvPr id="436" name="フローチャート: 判断 435"/>
        <xdr:cNvSpPr/>
      </xdr:nvSpPr>
      <xdr:spPr>
        <a:xfrm>
          <a:off x="15430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22134</xdr:rowOff>
    </xdr:from>
    <xdr:to>
      <xdr:col>76</xdr:col>
      <xdr:colOff>165100</xdr:colOff>
      <xdr:row>37</xdr:row>
      <xdr:rowOff>123734</xdr:rowOff>
    </xdr:to>
    <xdr:sp macro="" textlink="">
      <xdr:nvSpPr>
        <xdr:cNvPr id="437" name="フローチャート: 判断 436"/>
        <xdr:cNvSpPr/>
      </xdr:nvSpPr>
      <xdr:spPr>
        <a:xfrm>
          <a:off x="14541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8" name="テキスト ボックス 43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9" name="テキスト ボックス 43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0" name="テキスト ボックス 43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1" name="テキスト ボックス 44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2" name="テキスト ボックス 44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35197</xdr:rowOff>
    </xdr:from>
    <xdr:to>
      <xdr:col>81</xdr:col>
      <xdr:colOff>101600</xdr:colOff>
      <xdr:row>36</xdr:row>
      <xdr:rowOff>136797</xdr:rowOff>
    </xdr:to>
    <xdr:sp macro="" textlink="">
      <xdr:nvSpPr>
        <xdr:cNvPr id="443" name="楕円 442"/>
        <xdr:cNvSpPr/>
      </xdr:nvSpPr>
      <xdr:spPr>
        <a:xfrm>
          <a:off x="15430500" y="620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8726</xdr:rowOff>
    </xdr:from>
    <xdr:ext cx="405111" cy="259045"/>
    <xdr:sp macro="" textlink="">
      <xdr:nvSpPr>
        <xdr:cNvPr id="444" name="n_1aveValue【一般廃棄物処理施設】&#10;有形固定資産減価償却率"/>
        <xdr:cNvSpPr txBox="1"/>
      </xdr:nvSpPr>
      <xdr:spPr>
        <a:xfrm>
          <a:off x="15266044" y="652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140261</xdr:rowOff>
    </xdr:from>
    <xdr:ext cx="405111" cy="259045"/>
    <xdr:sp macro="" textlink="">
      <xdr:nvSpPr>
        <xdr:cNvPr id="445" name="n_2aveValue【一般廃棄物処理施設】&#10;有形固定資産減価償却率"/>
        <xdr:cNvSpPr txBox="1"/>
      </xdr:nvSpPr>
      <xdr:spPr>
        <a:xfrm>
          <a:off x="143897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153324</xdr:rowOff>
    </xdr:from>
    <xdr:ext cx="405111" cy="259045"/>
    <xdr:sp macro="" textlink="">
      <xdr:nvSpPr>
        <xdr:cNvPr id="446" name="n_1mainValue【一般廃棄物処理施設】&#10;有形固定資産減価償却率"/>
        <xdr:cNvSpPr txBox="1"/>
      </xdr:nvSpPr>
      <xdr:spPr>
        <a:xfrm>
          <a:off x="15266044" y="5982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7" name="正方形/長方形 4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8" name="正方形/長方形 4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9" name="正方形/長方形 4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0" name="正方形/長方形 4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1" name="正方形/長方形 4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2" name="正方形/長方形 4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3" name="正方形/長方形 4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4" name="正方形/長方形 4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5" name="テキスト ボックス 4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6" name="直線コネクタ 4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7" name="直線コネクタ 45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58" name="テキスト ボックス 457"/>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59" name="直線コネクタ 45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60" name="テキスト ボックス 459"/>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1" name="直線コネクタ 46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62" name="テキスト ボックス 461"/>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3" name="直線コネクタ 46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64" name="テキスト ボックス 463"/>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5" name="直線コネクタ 46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66" name="テキスト ボックス 465"/>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7" name="直線コネクタ 46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68" name="テキスト ボックス 467"/>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0" name="テキスト ボックス 46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157931</xdr:rowOff>
    </xdr:from>
    <xdr:to>
      <xdr:col>116</xdr:col>
      <xdr:colOff>62864</xdr:colOff>
      <xdr:row>42</xdr:row>
      <xdr:rowOff>91987</xdr:rowOff>
    </xdr:to>
    <xdr:cxnSp macro="">
      <xdr:nvCxnSpPr>
        <xdr:cNvPr id="472" name="直線コネクタ 471"/>
        <xdr:cNvCxnSpPr/>
      </xdr:nvCxnSpPr>
      <xdr:spPr>
        <a:xfrm flipV="1">
          <a:off x="22160864" y="5815781"/>
          <a:ext cx="0" cy="147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95814</xdr:rowOff>
    </xdr:from>
    <xdr:ext cx="378565" cy="259045"/>
    <xdr:sp macro="" textlink="">
      <xdr:nvSpPr>
        <xdr:cNvPr id="473" name="【一般廃棄物処理施設】&#10;一人当たり有形固定資産（償却資産）額最小値テキスト"/>
        <xdr:cNvSpPr txBox="1"/>
      </xdr:nvSpPr>
      <xdr:spPr>
        <a:xfrm>
          <a:off x="22199600" y="7296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91987</xdr:rowOff>
    </xdr:from>
    <xdr:to>
      <xdr:col>116</xdr:col>
      <xdr:colOff>152400</xdr:colOff>
      <xdr:row>42</xdr:row>
      <xdr:rowOff>91987</xdr:rowOff>
    </xdr:to>
    <xdr:cxnSp macro="">
      <xdr:nvCxnSpPr>
        <xdr:cNvPr id="474" name="直線コネクタ 473"/>
        <xdr:cNvCxnSpPr/>
      </xdr:nvCxnSpPr>
      <xdr:spPr>
        <a:xfrm>
          <a:off x="22072600" y="7292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104608</xdr:rowOff>
    </xdr:from>
    <xdr:ext cx="599010" cy="259045"/>
    <xdr:sp macro="" textlink="">
      <xdr:nvSpPr>
        <xdr:cNvPr id="475" name="【一般廃棄物処理施設】&#10;一人当たり有形固定資産（償却資産）額最大値テキスト"/>
        <xdr:cNvSpPr txBox="1"/>
      </xdr:nvSpPr>
      <xdr:spPr>
        <a:xfrm>
          <a:off x="22199600" y="5591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157931</xdr:rowOff>
    </xdr:from>
    <xdr:to>
      <xdr:col>116</xdr:col>
      <xdr:colOff>152400</xdr:colOff>
      <xdr:row>33</xdr:row>
      <xdr:rowOff>157931</xdr:rowOff>
    </xdr:to>
    <xdr:cxnSp macro="">
      <xdr:nvCxnSpPr>
        <xdr:cNvPr id="476" name="直線コネクタ 475"/>
        <xdr:cNvCxnSpPr/>
      </xdr:nvCxnSpPr>
      <xdr:spPr>
        <a:xfrm>
          <a:off x="22072600" y="581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102588</xdr:rowOff>
    </xdr:from>
    <xdr:ext cx="534377" cy="259045"/>
    <xdr:sp macro="" textlink="">
      <xdr:nvSpPr>
        <xdr:cNvPr id="477" name="【一般廃棄物処理施設】&#10;一人当たり有形固定資産（償却資産）額平均値テキスト"/>
        <xdr:cNvSpPr txBox="1"/>
      </xdr:nvSpPr>
      <xdr:spPr>
        <a:xfrm>
          <a:off x="22199600" y="6960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124161</xdr:rowOff>
    </xdr:from>
    <xdr:to>
      <xdr:col>116</xdr:col>
      <xdr:colOff>114300</xdr:colOff>
      <xdr:row>41</xdr:row>
      <xdr:rowOff>54311</xdr:rowOff>
    </xdr:to>
    <xdr:sp macro="" textlink="">
      <xdr:nvSpPr>
        <xdr:cNvPr id="478" name="フローチャート: 判断 477"/>
        <xdr:cNvSpPr/>
      </xdr:nvSpPr>
      <xdr:spPr>
        <a:xfrm>
          <a:off x="22110700" y="698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114119</xdr:rowOff>
    </xdr:from>
    <xdr:to>
      <xdr:col>112</xdr:col>
      <xdr:colOff>38100</xdr:colOff>
      <xdr:row>41</xdr:row>
      <xdr:rowOff>44269</xdr:rowOff>
    </xdr:to>
    <xdr:sp macro="" textlink="">
      <xdr:nvSpPr>
        <xdr:cNvPr id="479" name="フローチャート: 判断 478"/>
        <xdr:cNvSpPr/>
      </xdr:nvSpPr>
      <xdr:spPr>
        <a:xfrm>
          <a:off x="21272500"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167534</xdr:rowOff>
    </xdr:from>
    <xdr:to>
      <xdr:col>107</xdr:col>
      <xdr:colOff>101600</xdr:colOff>
      <xdr:row>41</xdr:row>
      <xdr:rowOff>97684</xdr:rowOff>
    </xdr:to>
    <xdr:sp macro="" textlink="">
      <xdr:nvSpPr>
        <xdr:cNvPr id="480" name="フローチャート: 判断 479"/>
        <xdr:cNvSpPr/>
      </xdr:nvSpPr>
      <xdr:spPr>
        <a:xfrm>
          <a:off x="20383500" y="702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1" name="テキスト ボックス 4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2" name="テキスト ボックス 4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3" name="テキスト ボックス 4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4" name="テキスト ボックス 4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5" name="テキスト ボックス 4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144396</xdr:rowOff>
    </xdr:from>
    <xdr:to>
      <xdr:col>112</xdr:col>
      <xdr:colOff>38100</xdr:colOff>
      <xdr:row>39</xdr:row>
      <xdr:rowOff>74546</xdr:rowOff>
    </xdr:to>
    <xdr:sp macro="" textlink="">
      <xdr:nvSpPr>
        <xdr:cNvPr id="486" name="楕円 485"/>
        <xdr:cNvSpPr/>
      </xdr:nvSpPr>
      <xdr:spPr>
        <a:xfrm>
          <a:off x="21272500" y="665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41</xdr:row>
      <xdr:rowOff>35396</xdr:rowOff>
    </xdr:from>
    <xdr:ext cx="534377" cy="259045"/>
    <xdr:sp macro="" textlink="">
      <xdr:nvSpPr>
        <xdr:cNvPr id="487" name="n_1aveValue【一般廃棄物処理施設】&#10;一人当たり有形固定資産（償却資産）額"/>
        <xdr:cNvSpPr txBox="1"/>
      </xdr:nvSpPr>
      <xdr:spPr>
        <a:xfrm>
          <a:off x="21043411" y="706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114211</xdr:rowOff>
    </xdr:from>
    <xdr:ext cx="534377" cy="259045"/>
    <xdr:sp macro="" textlink="">
      <xdr:nvSpPr>
        <xdr:cNvPr id="488" name="n_2aveValue【一般廃棄物処理施設】&#10;一人当たり有形固定資産（償却資産）額"/>
        <xdr:cNvSpPr txBox="1"/>
      </xdr:nvSpPr>
      <xdr:spPr>
        <a:xfrm>
          <a:off x="20167111" y="680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91073</xdr:rowOff>
    </xdr:from>
    <xdr:ext cx="599010" cy="259045"/>
    <xdr:sp macro="" textlink="">
      <xdr:nvSpPr>
        <xdr:cNvPr id="489" name="n_1mainValue【一般廃棄物処理施設】&#10;一人当たり有形固定資産（償却資産）額"/>
        <xdr:cNvSpPr txBox="1"/>
      </xdr:nvSpPr>
      <xdr:spPr>
        <a:xfrm>
          <a:off x="21011095" y="6434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0" name="正方形/長方形 48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1" name="正方形/長方形 49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2" name="正方形/長方形 49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3" name="正方形/長方形 49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4" name="正方形/長方形 49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5" name="正方形/長方形 49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6" name="正方形/長方形 49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7" name="正方形/長方形 49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8" name="テキスト ボックス 49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9" name="直線コネクタ 49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00" name="直線コネクタ 49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01" name="テキスト ボックス 500"/>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02" name="直線コネクタ 50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03" name="テキスト ボックス 50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04" name="直線コネクタ 50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05" name="テキスト ボックス 50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6" name="直線コネクタ 50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7" name="テキスト ボックス 50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8" name="直線コネクタ 50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9" name="テキスト ボックス 50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10" name="直線コネクタ 50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11" name="テキスト ボックス 510"/>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2" name="直線コネクタ 51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13" name="テキスト ボックス 51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91440</xdr:rowOff>
    </xdr:from>
    <xdr:to>
      <xdr:col>85</xdr:col>
      <xdr:colOff>126364</xdr:colOff>
      <xdr:row>63</xdr:row>
      <xdr:rowOff>150223</xdr:rowOff>
    </xdr:to>
    <xdr:cxnSp macro="">
      <xdr:nvCxnSpPr>
        <xdr:cNvPr id="515" name="直線コネクタ 514"/>
        <xdr:cNvCxnSpPr/>
      </xdr:nvCxnSpPr>
      <xdr:spPr>
        <a:xfrm flipV="1">
          <a:off x="16318864" y="9692640"/>
          <a:ext cx="0" cy="1258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516" name="【保健センター・保健所】&#10;有形固定資産減価償却率最小値テキスト"/>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517" name="直線コネクタ 516"/>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38117</xdr:rowOff>
    </xdr:from>
    <xdr:ext cx="405111" cy="259045"/>
    <xdr:sp macro="" textlink="">
      <xdr:nvSpPr>
        <xdr:cNvPr id="518" name="【保健センター・保健所】&#10;有形固定資産減価償却率最大値テキスト"/>
        <xdr:cNvSpPr txBox="1"/>
      </xdr:nvSpPr>
      <xdr:spPr>
        <a:xfrm>
          <a:off x="16357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91440</xdr:rowOff>
    </xdr:from>
    <xdr:to>
      <xdr:col>86</xdr:col>
      <xdr:colOff>25400</xdr:colOff>
      <xdr:row>56</xdr:row>
      <xdr:rowOff>91440</xdr:rowOff>
    </xdr:to>
    <xdr:cxnSp macro="">
      <xdr:nvCxnSpPr>
        <xdr:cNvPr id="519" name="直線コネクタ 518"/>
        <xdr:cNvCxnSpPr/>
      </xdr:nvCxnSpPr>
      <xdr:spPr>
        <a:xfrm>
          <a:off x="16230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45555</xdr:rowOff>
    </xdr:from>
    <xdr:ext cx="405111" cy="259045"/>
    <xdr:sp macro="" textlink="">
      <xdr:nvSpPr>
        <xdr:cNvPr id="520" name="【保健センター・保健所】&#10;有形固定資産減価償却率平均値テキスト"/>
        <xdr:cNvSpPr txBox="1"/>
      </xdr:nvSpPr>
      <xdr:spPr>
        <a:xfrm>
          <a:off x="16357600" y="101611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22678</xdr:rowOff>
    </xdr:from>
    <xdr:to>
      <xdr:col>85</xdr:col>
      <xdr:colOff>177800</xdr:colOff>
      <xdr:row>60</xdr:row>
      <xdr:rowOff>124278</xdr:rowOff>
    </xdr:to>
    <xdr:sp macro="" textlink="">
      <xdr:nvSpPr>
        <xdr:cNvPr id="521" name="フローチャート: 判断 520"/>
        <xdr:cNvSpPr/>
      </xdr:nvSpPr>
      <xdr:spPr>
        <a:xfrm>
          <a:off x="162687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7983</xdr:rowOff>
    </xdr:from>
    <xdr:to>
      <xdr:col>81</xdr:col>
      <xdr:colOff>101600</xdr:colOff>
      <xdr:row>60</xdr:row>
      <xdr:rowOff>109583</xdr:rowOff>
    </xdr:to>
    <xdr:sp macro="" textlink="">
      <xdr:nvSpPr>
        <xdr:cNvPr id="522" name="フローチャート: 判断 521"/>
        <xdr:cNvSpPr/>
      </xdr:nvSpPr>
      <xdr:spPr>
        <a:xfrm>
          <a:off x="15430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163104</xdr:rowOff>
    </xdr:from>
    <xdr:to>
      <xdr:col>76</xdr:col>
      <xdr:colOff>165100</xdr:colOff>
      <xdr:row>60</xdr:row>
      <xdr:rowOff>93254</xdr:rowOff>
    </xdr:to>
    <xdr:sp macro="" textlink="">
      <xdr:nvSpPr>
        <xdr:cNvPr id="523" name="フローチャート: 判断 522"/>
        <xdr:cNvSpPr/>
      </xdr:nvSpPr>
      <xdr:spPr>
        <a:xfrm>
          <a:off x="14541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4" name="テキスト ボックス 52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5" name="テキスト ボックス 52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6" name="テキスト ボックス 52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7" name="テキスト ボックス 52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8" name="テキスト ボックス 52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128815</xdr:rowOff>
    </xdr:from>
    <xdr:to>
      <xdr:col>85</xdr:col>
      <xdr:colOff>177800</xdr:colOff>
      <xdr:row>61</xdr:row>
      <xdr:rowOff>58965</xdr:rowOff>
    </xdr:to>
    <xdr:sp macro="" textlink="">
      <xdr:nvSpPr>
        <xdr:cNvPr id="529" name="楕円 528"/>
        <xdr:cNvSpPr/>
      </xdr:nvSpPr>
      <xdr:spPr>
        <a:xfrm>
          <a:off x="16268700" y="1041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107242</xdr:rowOff>
    </xdr:from>
    <xdr:ext cx="405111" cy="259045"/>
    <xdr:sp macro="" textlink="">
      <xdr:nvSpPr>
        <xdr:cNvPr id="530" name="【保健センター・保健所】&#10;有形固定資産減価償却率該当値テキスト"/>
        <xdr:cNvSpPr txBox="1"/>
      </xdr:nvSpPr>
      <xdr:spPr>
        <a:xfrm>
          <a:off x="16357600"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166370</xdr:rowOff>
    </xdr:from>
    <xdr:to>
      <xdr:col>81</xdr:col>
      <xdr:colOff>101600</xdr:colOff>
      <xdr:row>61</xdr:row>
      <xdr:rowOff>96520</xdr:rowOff>
    </xdr:to>
    <xdr:sp macro="" textlink="">
      <xdr:nvSpPr>
        <xdr:cNvPr id="531" name="楕円 530"/>
        <xdr:cNvSpPr/>
      </xdr:nvSpPr>
      <xdr:spPr>
        <a:xfrm>
          <a:off x="15430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8165</xdr:rowOff>
    </xdr:from>
    <xdr:to>
      <xdr:col>85</xdr:col>
      <xdr:colOff>127000</xdr:colOff>
      <xdr:row>61</xdr:row>
      <xdr:rowOff>45720</xdr:rowOff>
    </xdr:to>
    <xdr:cxnSp macro="">
      <xdr:nvCxnSpPr>
        <xdr:cNvPr id="532" name="直線コネクタ 531"/>
        <xdr:cNvCxnSpPr/>
      </xdr:nvCxnSpPr>
      <xdr:spPr>
        <a:xfrm flipV="1">
          <a:off x="15481300" y="10466615"/>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32476</xdr:rowOff>
    </xdr:from>
    <xdr:to>
      <xdr:col>76</xdr:col>
      <xdr:colOff>165100</xdr:colOff>
      <xdr:row>61</xdr:row>
      <xdr:rowOff>134076</xdr:rowOff>
    </xdr:to>
    <xdr:sp macro="" textlink="">
      <xdr:nvSpPr>
        <xdr:cNvPr id="533" name="楕円 532"/>
        <xdr:cNvSpPr/>
      </xdr:nvSpPr>
      <xdr:spPr>
        <a:xfrm>
          <a:off x="14541500" y="1049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45720</xdr:rowOff>
    </xdr:from>
    <xdr:to>
      <xdr:col>81</xdr:col>
      <xdr:colOff>50800</xdr:colOff>
      <xdr:row>61</xdr:row>
      <xdr:rowOff>83276</xdr:rowOff>
    </xdr:to>
    <xdr:cxnSp macro="">
      <xdr:nvCxnSpPr>
        <xdr:cNvPr id="534" name="直線コネクタ 533"/>
        <xdr:cNvCxnSpPr/>
      </xdr:nvCxnSpPr>
      <xdr:spPr>
        <a:xfrm flipV="1">
          <a:off x="14592300" y="1050417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126110</xdr:rowOff>
    </xdr:from>
    <xdr:ext cx="405111" cy="259045"/>
    <xdr:sp macro="" textlink="">
      <xdr:nvSpPr>
        <xdr:cNvPr id="535" name="n_1aveValue【保健センター・保健所】&#10;有形固定資産減価償却率"/>
        <xdr:cNvSpPr txBox="1"/>
      </xdr:nvSpPr>
      <xdr:spPr>
        <a:xfrm>
          <a:off x="15266044"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109781</xdr:rowOff>
    </xdr:from>
    <xdr:ext cx="405111" cy="259045"/>
    <xdr:sp macro="" textlink="">
      <xdr:nvSpPr>
        <xdr:cNvPr id="536" name="n_2aveValue【保健センター・保健所】&#10;有形固定資産減価償却率"/>
        <xdr:cNvSpPr txBox="1"/>
      </xdr:nvSpPr>
      <xdr:spPr>
        <a:xfrm>
          <a:off x="14389744" y="1005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87647</xdr:rowOff>
    </xdr:from>
    <xdr:ext cx="405111" cy="259045"/>
    <xdr:sp macro="" textlink="">
      <xdr:nvSpPr>
        <xdr:cNvPr id="537" name="n_1mainValue【保健センター・保健所】&#10;有形固定資産減価償却率"/>
        <xdr:cNvSpPr txBox="1"/>
      </xdr:nvSpPr>
      <xdr:spPr>
        <a:xfrm>
          <a:off x="15266044" y="1054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125203</xdr:rowOff>
    </xdr:from>
    <xdr:ext cx="405111" cy="259045"/>
    <xdr:sp macro="" textlink="">
      <xdr:nvSpPr>
        <xdr:cNvPr id="538" name="n_2mainValue【保健センター・保健所】&#10;有形固定資産減価償却率"/>
        <xdr:cNvSpPr txBox="1"/>
      </xdr:nvSpPr>
      <xdr:spPr>
        <a:xfrm>
          <a:off x="14389744" y="1058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9" name="正方形/長方形 53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0" name="正方形/長方形 53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1" name="正方形/長方形 54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2" name="正方形/長方形 54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3" name="正方形/長方形 54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4" name="正方形/長方形 54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5" name="正方形/長方形 54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6" name="正方形/長方形 54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7" name="テキスト ボックス 54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8" name="直線コネクタ 54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49" name="直線コネクタ 54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50" name="テキスト ボックス 54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51" name="直線コネクタ 55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52" name="テキスト ボックス 55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53" name="直線コネクタ 55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54" name="テキスト ボックス 55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55" name="直線コネクタ 55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56" name="テキスト ボックス 55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7" name="直線コネクタ 55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8" name="テキスト ボックス 55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36576</xdr:rowOff>
    </xdr:from>
    <xdr:to>
      <xdr:col>116</xdr:col>
      <xdr:colOff>62864</xdr:colOff>
      <xdr:row>63</xdr:row>
      <xdr:rowOff>112014</xdr:rowOff>
    </xdr:to>
    <xdr:cxnSp macro="">
      <xdr:nvCxnSpPr>
        <xdr:cNvPr id="560" name="直線コネクタ 559"/>
        <xdr:cNvCxnSpPr/>
      </xdr:nvCxnSpPr>
      <xdr:spPr>
        <a:xfrm flipV="1">
          <a:off x="22160864" y="963777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115841</xdr:rowOff>
    </xdr:from>
    <xdr:ext cx="469744" cy="259045"/>
    <xdr:sp macro="" textlink="">
      <xdr:nvSpPr>
        <xdr:cNvPr id="561" name="【保健センター・保健所】&#10;一人当たり面積最小値テキスト"/>
        <xdr:cNvSpPr txBox="1"/>
      </xdr:nvSpPr>
      <xdr:spPr>
        <a:xfrm>
          <a:off x="22199600"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112014</xdr:rowOff>
    </xdr:from>
    <xdr:to>
      <xdr:col>116</xdr:col>
      <xdr:colOff>152400</xdr:colOff>
      <xdr:row>63</xdr:row>
      <xdr:rowOff>112014</xdr:rowOff>
    </xdr:to>
    <xdr:cxnSp macro="">
      <xdr:nvCxnSpPr>
        <xdr:cNvPr id="562" name="直線コネクタ 561"/>
        <xdr:cNvCxnSpPr/>
      </xdr:nvCxnSpPr>
      <xdr:spPr>
        <a:xfrm>
          <a:off x="22072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154703</xdr:rowOff>
    </xdr:from>
    <xdr:ext cx="469744" cy="259045"/>
    <xdr:sp macro="" textlink="">
      <xdr:nvSpPr>
        <xdr:cNvPr id="563" name="【保健センター・保健所】&#10;一人当たり面積最大値テキスト"/>
        <xdr:cNvSpPr txBox="1"/>
      </xdr:nvSpPr>
      <xdr:spPr>
        <a:xfrm>
          <a:off x="22199600" y="941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36576</xdr:rowOff>
    </xdr:from>
    <xdr:to>
      <xdr:col>116</xdr:col>
      <xdr:colOff>152400</xdr:colOff>
      <xdr:row>56</xdr:row>
      <xdr:rowOff>36576</xdr:rowOff>
    </xdr:to>
    <xdr:cxnSp macro="">
      <xdr:nvCxnSpPr>
        <xdr:cNvPr id="564" name="直線コネクタ 563"/>
        <xdr:cNvCxnSpPr/>
      </xdr:nvCxnSpPr>
      <xdr:spPr>
        <a:xfrm>
          <a:off x="22072600" y="963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69359</xdr:rowOff>
    </xdr:from>
    <xdr:ext cx="469744" cy="259045"/>
    <xdr:sp macro="" textlink="">
      <xdr:nvSpPr>
        <xdr:cNvPr id="565" name="【保健センター・保健所】&#10;一人当たり面積平均値テキスト"/>
        <xdr:cNvSpPr txBox="1"/>
      </xdr:nvSpPr>
      <xdr:spPr>
        <a:xfrm>
          <a:off x="22199600" y="10699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90932</xdr:rowOff>
    </xdr:from>
    <xdr:to>
      <xdr:col>116</xdr:col>
      <xdr:colOff>114300</xdr:colOff>
      <xdr:row>63</xdr:row>
      <xdr:rowOff>21082</xdr:rowOff>
    </xdr:to>
    <xdr:sp macro="" textlink="">
      <xdr:nvSpPr>
        <xdr:cNvPr id="566" name="フローチャート: 判断 565"/>
        <xdr:cNvSpPr/>
      </xdr:nvSpPr>
      <xdr:spPr>
        <a:xfrm>
          <a:off x="22110700" y="1072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63500</xdr:rowOff>
    </xdr:from>
    <xdr:to>
      <xdr:col>112</xdr:col>
      <xdr:colOff>38100</xdr:colOff>
      <xdr:row>62</xdr:row>
      <xdr:rowOff>165100</xdr:rowOff>
    </xdr:to>
    <xdr:sp macro="" textlink="">
      <xdr:nvSpPr>
        <xdr:cNvPr id="567" name="フローチャート: 判断 566"/>
        <xdr:cNvSpPr/>
      </xdr:nvSpPr>
      <xdr:spPr>
        <a:xfrm>
          <a:off x="21272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45212</xdr:rowOff>
    </xdr:from>
    <xdr:to>
      <xdr:col>107</xdr:col>
      <xdr:colOff>101600</xdr:colOff>
      <xdr:row>62</xdr:row>
      <xdr:rowOff>146812</xdr:rowOff>
    </xdr:to>
    <xdr:sp macro="" textlink="">
      <xdr:nvSpPr>
        <xdr:cNvPr id="568" name="フローチャート: 判断 567"/>
        <xdr:cNvSpPr/>
      </xdr:nvSpPr>
      <xdr:spPr>
        <a:xfrm>
          <a:off x="20383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9" name="テキスト ボックス 56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0" name="テキスト ボックス 56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1" name="テキスト ボックス 57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2" name="テキスト ボックス 57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3" name="テキスト ボックス 57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148082</xdr:rowOff>
    </xdr:from>
    <xdr:to>
      <xdr:col>116</xdr:col>
      <xdr:colOff>114300</xdr:colOff>
      <xdr:row>62</xdr:row>
      <xdr:rowOff>78232</xdr:rowOff>
    </xdr:to>
    <xdr:sp macro="" textlink="">
      <xdr:nvSpPr>
        <xdr:cNvPr id="574" name="楕円 573"/>
        <xdr:cNvSpPr/>
      </xdr:nvSpPr>
      <xdr:spPr>
        <a:xfrm>
          <a:off x="22110700" y="1060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170959</xdr:rowOff>
    </xdr:from>
    <xdr:ext cx="469744" cy="259045"/>
    <xdr:sp macro="" textlink="">
      <xdr:nvSpPr>
        <xdr:cNvPr id="575" name="【保健センター・保健所】&#10;一人当たり面積該当値テキスト"/>
        <xdr:cNvSpPr txBox="1"/>
      </xdr:nvSpPr>
      <xdr:spPr>
        <a:xfrm>
          <a:off x="22199600" y="10457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143510</xdr:rowOff>
    </xdr:from>
    <xdr:to>
      <xdr:col>112</xdr:col>
      <xdr:colOff>38100</xdr:colOff>
      <xdr:row>62</xdr:row>
      <xdr:rowOff>73660</xdr:rowOff>
    </xdr:to>
    <xdr:sp macro="" textlink="">
      <xdr:nvSpPr>
        <xdr:cNvPr id="576" name="楕円 575"/>
        <xdr:cNvSpPr/>
      </xdr:nvSpPr>
      <xdr:spPr>
        <a:xfrm>
          <a:off x="21272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22860</xdr:rowOff>
    </xdr:from>
    <xdr:to>
      <xdr:col>116</xdr:col>
      <xdr:colOff>63500</xdr:colOff>
      <xdr:row>62</xdr:row>
      <xdr:rowOff>27432</xdr:rowOff>
    </xdr:to>
    <xdr:cxnSp macro="">
      <xdr:nvCxnSpPr>
        <xdr:cNvPr id="577" name="直線コネクタ 576"/>
        <xdr:cNvCxnSpPr/>
      </xdr:nvCxnSpPr>
      <xdr:spPr>
        <a:xfrm>
          <a:off x="21323300" y="1065276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143510</xdr:rowOff>
    </xdr:from>
    <xdr:to>
      <xdr:col>107</xdr:col>
      <xdr:colOff>101600</xdr:colOff>
      <xdr:row>62</xdr:row>
      <xdr:rowOff>73660</xdr:rowOff>
    </xdr:to>
    <xdr:sp macro="" textlink="">
      <xdr:nvSpPr>
        <xdr:cNvPr id="578" name="楕円 577"/>
        <xdr:cNvSpPr/>
      </xdr:nvSpPr>
      <xdr:spPr>
        <a:xfrm>
          <a:off x="20383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22860</xdr:rowOff>
    </xdr:from>
    <xdr:to>
      <xdr:col>111</xdr:col>
      <xdr:colOff>177800</xdr:colOff>
      <xdr:row>62</xdr:row>
      <xdr:rowOff>22860</xdr:rowOff>
    </xdr:to>
    <xdr:cxnSp macro="">
      <xdr:nvCxnSpPr>
        <xdr:cNvPr id="579" name="直線コネクタ 578"/>
        <xdr:cNvCxnSpPr/>
      </xdr:nvCxnSpPr>
      <xdr:spPr>
        <a:xfrm>
          <a:off x="20434300" y="10652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156227</xdr:rowOff>
    </xdr:from>
    <xdr:ext cx="469744" cy="259045"/>
    <xdr:sp macro="" textlink="">
      <xdr:nvSpPr>
        <xdr:cNvPr id="580" name="n_1aveValue【保健センター・保健所】&#10;一人当たり面積"/>
        <xdr:cNvSpPr txBox="1"/>
      </xdr:nvSpPr>
      <xdr:spPr>
        <a:xfrm>
          <a:off x="210757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137939</xdr:rowOff>
    </xdr:from>
    <xdr:ext cx="469744" cy="259045"/>
    <xdr:sp macro="" textlink="">
      <xdr:nvSpPr>
        <xdr:cNvPr id="581" name="n_2aveValue【保健センター・保健所】&#10;一人当たり面積"/>
        <xdr:cNvSpPr txBox="1"/>
      </xdr:nvSpPr>
      <xdr:spPr>
        <a:xfrm>
          <a:off x="20199427" y="1076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90187</xdr:rowOff>
    </xdr:from>
    <xdr:ext cx="469744" cy="259045"/>
    <xdr:sp macro="" textlink="">
      <xdr:nvSpPr>
        <xdr:cNvPr id="582" name="n_1mainValue【保健センター・保健所】&#10;一人当たり面積"/>
        <xdr:cNvSpPr txBox="1"/>
      </xdr:nvSpPr>
      <xdr:spPr>
        <a:xfrm>
          <a:off x="210757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90187</xdr:rowOff>
    </xdr:from>
    <xdr:ext cx="469744" cy="259045"/>
    <xdr:sp macro="" textlink="">
      <xdr:nvSpPr>
        <xdr:cNvPr id="583" name="n_2mainValue【保健センター・保健所】&#10;一人当たり面積"/>
        <xdr:cNvSpPr txBox="1"/>
      </xdr:nvSpPr>
      <xdr:spPr>
        <a:xfrm>
          <a:off x="201994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4" name="正方形/長方形 58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5" name="正方形/長方形 58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6" name="正方形/長方形 58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7" name="正方形/長方形 58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8" name="正方形/長方形 58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9" name="正方形/長方形 58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0" name="正方形/長方形 58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1" name="正方形/長方形 59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2" name="テキスト ボックス 59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3" name="直線コネクタ 59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94" name="直線コネクタ 59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95" name="テキスト ボックス 594"/>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96" name="直線コネクタ 59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97" name="テキスト ボックス 59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98" name="直線コネクタ 59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99" name="テキスト ボックス 59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0" name="直線コネクタ 59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01" name="テキスト ボックス 60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02" name="直線コネクタ 60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03" name="テキスト ボックス 60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04" name="直線コネクタ 60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05" name="テキスト ボックス 604"/>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6" name="直線コネクタ 60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07" name="テキスト ボックス 60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25037</xdr:rowOff>
    </xdr:from>
    <xdr:to>
      <xdr:col>85</xdr:col>
      <xdr:colOff>126364</xdr:colOff>
      <xdr:row>86</xdr:row>
      <xdr:rowOff>42999</xdr:rowOff>
    </xdr:to>
    <xdr:cxnSp macro="">
      <xdr:nvCxnSpPr>
        <xdr:cNvPr id="609" name="直線コネクタ 608"/>
        <xdr:cNvCxnSpPr/>
      </xdr:nvCxnSpPr>
      <xdr:spPr>
        <a:xfrm flipV="1">
          <a:off x="16318864" y="13398137"/>
          <a:ext cx="0" cy="138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46826</xdr:rowOff>
    </xdr:from>
    <xdr:ext cx="340478" cy="259045"/>
    <xdr:sp macro="" textlink="">
      <xdr:nvSpPr>
        <xdr:cNvPr id="610" name="【消防施設】&#10;有形固定資産減価償却率最小値テキスト"/>
        <xdr:cNvSpPr txBox="1"/>
      </xdr:nvSpPr>
      <xdr:spPr>
        <a:xfrm>
          <a:off x="16357600" y="1479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42999</xdr:rowOff>
    </xdr:from>
    <xdr:to>
      <xdr:col>86</xdr:col>
      <xdr:colOff>25400</xdr:colOff>
      <xdr:row>86</xdr:row>
      <xdr:rowOff>42999</xdr:rowOff>
    </xdr:to>
    <xdr:cxnSp macro="">
      <xdr:nvCxnSpPr>
        <xdr:cNvPr id="611" name="直線コネクタ 610"/>
        <xdr:cNvCxnSpPr/>
      </xdr:nvCxnSpPr>
      <xdr:spPr>
        <a:xfrm>
          <a:off x="16230600" y="1478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143164</xdr:rowOff>
    </xdr:from>
    <xdr:ext cx="405111" cy="259045"/>
    <xdr:sp macro="" textlink="">
      <xdr:nvSpPr>
        <xdr:cNvPr id="612" name="【消防施設】&#10;有形固定資産減価償却率最大値テキスト"/>
        <xdr:cNvSpPr txBox="1"/>
      </xdr:nvSpPr>
      <xdr:spPr>
        <a:xfrm>
          <a:off x="16357600" y="1317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25037</xdr:rowOff>
    </xdr:from>
    <xdr:to>
      <xdr:col>86</xdr:col>
      <xdr:colOff>25400</xdr:colOff>
      <xdr:row>78</xdr:row>
      <xdr:rowOff>25037</xdr:rowOff>
    </xdr:to>
    <xdr:cxnSp macro="">
      <xdr:nvCxnSpPr>
        <xdr:cNvPr id="613" name="直線コネクタ 612"/>
        <xdr:cNvCxnSpPr/>
      </xdr:nvCxnSpPr>
      <xdr:spPr>
        <a:xfrm>
          <a:off x="16230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155501</xdr:rowOff>
    </xdr:from>
    <xdr:ext cx="405111" cy="259045"/>
    <xdr:sp macro="" textlink="">
      <xdr:nvSpPr>
        <xdr:cNvPr id="614" name="【消防施設】&#10;有形固定資産減価償却率平均値テキスト"/>
        <xdr:cNvSpPr txBox="1"/>
      </xdr:nvSpPr>
      <xdr:spPr>
        <a:xfrm>
          <a:off x="16357600" y="13871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132624</xdr:rowOff>
    </xdr:from>
    <xdr:to>
      <xdr:col>85</xdr:col>
      <xdr:colOff>177800</xdr:colOff>
      <xdr:row>82</xdr:row>
      <xdr:rowOff>62774</xdr:rowOff>
    </xdr:to>
    <xdr:sp macro="" textlink="">
      <xdr:nvSpPr>
        <xdr:cNvPr id="615" name="フローチャート: 判断 614"/>
        <xdr:cNvSpPr/>
      </xdr:nvSpPr>
      <xdr:spPr>
        <a:xfrm>
          <a:off x="16268700" y="1402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57513</xdr:rowOff>
    </xdr:from>
    <xdr:to>
      <xdr:col>81</xdr:col>
      <xdr:colOff>101600</xdr:colOff>
      <xdr:row>81</xdr:row>
      <xdr:rowOff>159113</xdr:rowOff>
    </xdr:to>
    <xdr:sp macro="" textlink="">
      <xdr:nvSpPr>
        <xdr:cNvPr id="616" name="フローチャート: 判断 615"/>
        <xdr:cNvSpPr/>
      </xdr:nvSpPr>
      <xdr:spPr>
        <a:xfrm>
          <a:off x="154305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80373</xdr:rowOff>
    </xdr:from>
    <xdr:to>
      <xdr:col>76</xdr:col>
      <xdr:colOff>165100</xdr:colOff>
      <xdr:row>82</xdr:row>
      <xdr:rowOff>10523</xdr:rowOff>
    </xdr:to>
    <xdr:sp macro="" textlink="">
      <xdr:nvSpPr>
        <xdr:cNvPr id="617" name="フローチャート: 判断 616"/>
        <xdr:cNvSpPr/>
      </xdr:nvSpPr>
      <xdr:spPr>
        <a:xfrm>
          <a:off x="14541500" y="1396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8" name="テキスト ボックス 61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9" name="テキスト ボックス 61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0" name="テキスト ボックス 61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1" name="テキスト ボックス 62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2" name="テキスト ボックス 62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124461</xdr:rowOff>
    </xdr:from>
    <xdr:to>
      <xdr:col>85</xdr:col>
      <xdr:colOff>177800</xdr:colOff>
      <xdr:row>83</xdr:row>
      <xdr:rowOff>54611</xdr:rowOff>
    </xdr:to>
    <xdr:sp macro="" textlink="">
      <xdr:nvSpPr>
        <xdr:cNvPr id="623" name="楕円 622"/>
        <xdr:cNvSpPr/>
      </xdr:nvSpPr>
      <xdr:spPr>
        <a:xfrm>
          <a:off x="162687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102888</xdr:rowOff>
    </xdr:from>
    <xdr:ext cx="405111" cy="259045"/>
    <xdr:sp macro="" textlink="">
      <xdr:nvSpPr>
        <xdr:cNvPr id="624" name="【消防施設】&#10;有形固定資産減価償却率該当値テキスト"/>
        <xdr:cNvSpPr txBox="1"/>
      </xdr:nvSpPr>
      <xdr:spPr>
        <a:xfrm>
          <a:off x="16357600"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165281</xdr:rowOff>
    </xdr:from>
    <xdr:to>
      <xdr:col>81</xdr:col>
      <xdr:colOff>101600</xdr:colOff>
      <xdr:row>83</xdr:row>
      <xdr:rowOff>95431</xdr:rowOff>
    </xdr:to>
    <xdr:sp macro="" textlink="">
      <xdr:nvSpPr>
        <xdr:cNvPr id="625" name="楕円 624"/>
        <xdr:cNvSpPr/>
      </xdr:nvSpPr>
      <xdr:spPr>
        <a:xfrm>
          <a:off x="15430500" y="1422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3811</xdr:rowOff>
    </xdr:from>
    <xdr:to>
      <xdr:col>85</xdr:col>
      <xdr:colOff>127000</xdr:colOff>
      <xdr:row>83</xdr:row>
      <xdr:rowOff>44631</xdr:rowOff>
    </xdr:to>
    <xdr:cxnSp macro="">
      <xdr:nvCxnSpPr>
        <xdr:cNvPr id="626" name="直線コネクタ 625"/>
        <xdr:cNvCxnSpPr/>
      </xdr:nvCxnSpPr>
      <xdr:spPr>
        <a:xfrm flipV="1">
          <a:off x="15481300" y="14234161"/>
          <a:ext cx="838200" cy="4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80373</xdr:rowOff>
    </xdr:from>
    <xdr:to>
      <xdr:col>76</xdr:col>
      <xdr:colOff>165100</xdr:colOff>
      <xdr:row>84</xdr:row>
      <xdr:rowOff>10523</xdr:rowOff>
    </xdr:to>
    <xdr:sp macro="" textlink="">
      <xdr:nvSpPr>
        <xdr:cNvPr id="627" name="楕円 626"/>
        <xdr:cNvSpPr/>
      </xdr:nvSpPr>
      <xdr:spPr>
        <a:xfrm>
          <a:off x="14541500" y="1431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44631</xdr:rowOff>
    </xdr:from>
    <xdr:to>
      <xdr:col>81</xdr:col>
      <xdr:colOff>50800</xdr:colOff>
      <xdr:row>83</xdr:row>
      <xdr:rowOff>131173</xdr:rowOff>
    </xdr:to>
    <xdr:cxnSp macro="">
      <xdr:nvCxnSpPr>
        <xdr:cNvPr id="628" name="直線コネクタ 627"/>
        <xdr:cNvCxnSpPr/>
      </xdr:nvCxnSpPr>
      <xdr:spPr>
        <a:xfrm flipV="1">
          <a:off x="14592300" y="14274981"/>
          <a:ext cx="889000" cy="8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4190</xdr:rowOff>
    </xdr:from>
    <xdr:ext cx="405111" cy="259045"/>
    <xdr:sp macro="" textlink="">
      <xdr:nvSpPr>
        <xdr:cNvPr id="629" name="n_1aveValue【消防施設】&#10;有形固定資産減価償却率"/>
        <xdr:cNvSpPr txBox="1"/>
      </xdr:nvSpPr>
      <xdr:spPr>
        <a:xfrm>
          <a:off x="15266044" y="1372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27050</xdr:rowOff>
    </xdr:from>
    <xdr:ext cx="405111" cy="259045"/>
    <xdr:sp macro="" textlink="">
      <xdr:nvSpPr>
        <xdr:cNvPr id="630" name="n_2aveValue【消防施設】&#10;有形固定資産減価償却率"/>
        <xdr:cNvSpPr txBox="1"/>
      </xdr:nvSpPr>
      <xdr:spPr>
        <a:xfrm>
          <a:off x="14389744" y="1374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86558</xdr:rowOff>
    </xdr:from>
    <xdr:ext cx="405111" cy="259045"/>
    <xdr:sp macro="" textlink="">
      <xdr:nvSpPr>
        <xdr:cNvPr id="631" name="n_1mainValue【消防施設】&#10;有形固定資産減価償却率"/>
        <xdr:cNvSpPr txBox="1"/>
      </xdr:nvSpPr>
      <xdr:spPr>
        <a:xfrm>
          <a:off x="15266044" y="1431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1650</xdr:rowOff>
    </xdr:from>
    <xdr:ext cx="405111" cy="259045"/>
    <xdr:sp macro="" textlink="">
      <xdr:nvSpPr>
        <xdr:cNvPr id="632" name="n_2mainValue【消防施設】&#10;有形固定資産減価償却率"/>
        <xdr:cNvSpPr txBox="1"/>
      </xdr:nvSpPr>
      <xdr:spPr>
        <a:xfrm>
          <a:off x="14389744" y="1440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3" name="正方形/長方形 63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4" name="正方形/長方形 63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5" name="正方形/長方形 63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6" name="正方形/長方形 63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7" name="正方形/長方形 63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8" name="正方形/長方形 63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9" name="正方形/長方形 63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0" name="正方形/長方形 63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1" name="テキスト ボックス 64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2" name="直線コネクタ 64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43" name="直線コネクタ 64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44" name="テキスト ボックス 64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45" name="直線コネクタ 64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46" name="テキスト ボックス 64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47" name="直線コネクタ 64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48" name="テキスト ボックス 64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49" name="直線コネクタ 64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50" name="テキスト ボックス 64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1" name="直線コネクタ 65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2" name="テキスト ボックス 65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19813</xdr:rowOff>
    </xdr:from>
    <xdr:to>
      <xdr:col>116</xdr:col>
      <xdr:colOff>62864</xdr:colOff>
      <xdr:row>86</xdr:row>
      <xdr:rowOff>24385</xdr:rowOff>
    </xdr:to>
    <xdr:cxnSp macro="">
      <xdr:nvCxnSpPr>
        <xdr:cNvPr id="654" name="直線コネクタ 653"/>
        <xdr:cNvCxnSpPr/>
      </xdr:nvCxnSpPr>
      <xdr:spPr>
        <a:xfrm flipV="1">
          <a:off x="22160864" y="13392913"/>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55"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56" name="直線コネクタ 655"/>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137940</xdr:rowOff>
    </xdr:from>
    <xdr:ext cx="469744" cy="259045"/>
    <xdr:sp macro="" textlink="">
      <xdr:nvSpPr>
        <xdr:cNvPr id="657" name="【消防施設】&#10;一人当たり面積最大値テキスト"/>
        <xdr:cNvSpPr txBox="1"/>
      </xdr:nvSpPr>
      <xdr:spPr>
        <a:xfrm>
          <a:off x="22199600" y="1316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19813</xdr:rowOff>
    </xdr:from>
    <xdr:to>
      <xdr:col>116</xdr:col>
      <xdr:colOff>152400</xdr:colOff>
      <xdr:row>78</xdr:row>
      <xdr:rowOff>19813</xdr:rowOff>
    </xdr:to>
    <xdr:cxnSp macro="">
      <xdr:nvCxnSpPr>
        <xdr:cNvPr id="658" name="直線コネクタ 657"/>
        <xdr:cNvCxnSpPr/>
      </xdr:nvCxnSpPr>
      <xdr:spPr>
        <a:xfrm>
          <a:off x="22072600" y="1339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49040</xdr:rowOff>
    </xdr:from>
    <xdr:ext cx="469744" cy="259045"/>
    <xdr:sp macro="" textlink="">
      <xdr:nvSpPr>
        <xdr:cNvPr id="659" name="【消防施設】&#10;一人当たり面積平均値テキスト"/>
        <xdr:cNvSpPr txBox="1"/>
      </xdr:nvSpPr>
      <xdr:spPr>
        <a:xfrm>
          <a:off x="22199600" y="14107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26163</xdr:rowOff>
    </xdr:from>
    <xdr:to>
      <xdr:col>116</xdr:col>
      <xdr:colOff>114300</xdr:colOff>
      <xdr:row>83</xdr:row>
      <xdr:rowOff>127763</xdr:rowOff>
    </xdr:to>
    <xdr:sp macro="" textlink="">
      <xdr:nvSpPr>
        <xdr:cNvPr id="660" name="フローチャート: 判断 659"/>
        <xdr:cNvSpPr/>
      </xdr:nvSpPr>
      <xdr:spPr>
        <a:xfrm>
          <a:off x="221107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21589</xdr:rowOff>
    </xdr:from>
    <xdr:to>
      <xdr:col>112</xdr:col>
      <xdr:colOff>38100</xdr:colOff>
      <xdr:row>83</xdr:row>
      <xdr:rowOff>123189</xdr:rowOff>
    </xdr:to>
    <xdr:sp macro="" textlink="">
      <xdr:nvSpPr>
        <xdr:cNvPr id="661" name="フローチャート: 判断 660"/>
        <xdr:cNvSpPr/>
      </xdr:nvSpPr>
      <xdr:spPr>
        <a:xfrm>
          <a:off x="21272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154178</xdr:rowOff>
    </xdr:from>
    <xdr:to>
      <xdr:col>107</xdr:col>
      <xdr:colOff>101600</xdr:colOff>
      <xdr:row>84</xdr:row>
      <xdr:rowOff>84328</xdr:rowOff>
    </xdr:to>
    <xdr:sp macro="" textlink="">
      <xdr:nvSpPr>
        <xdr:cNvPr id="662" name="フローチャート: 判断 661"/>
        <xdr:cNvSpPr/>
      </xdr:nvSpPr>
      <xdr:spPr>
        <a:xfrm>
          <a:off x="20383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3" name="テキスト ボックス 66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4" name="テキスト ボックス 66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5" name="テキスト ボックス 66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6" name="テキスト ボックス 66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7" name="テキスト ボックス 66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1015</xdr:rowOff>
    </xdr:from>
    <xdr:to>
      <xdr:col>116</xdr:col>
      <xdr:colOff>114300</xdr:colOff>
      <xdr:row>84</xdr:row>
      <xdr:rowOff>102615</xdr:rowOff>
    </xdr:to>
    <xdr:sp macro="" textlink="">
      <xdr:nvSpPr>
        <xdr:cNvPr id="668" name="楕円 667"/>
        <xdr:cNvSpPr/>
      </xdr:nvSpPr>
      <xdr:spPr>
        <a:xfrm>
          <a:off x="22110700" y="1440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150892</xdr:rowOff>
    </xdr:from>
    <xdr:ext cx="469744" cy="259045"/>
    <xdr:sp macro="" textlink="">
      <xdr:nvSpPr>
        <xdr:cNvPr id="669" name="【消防施設】&#10;一人当たり面積該当値テキスト"/>
        <xdr:cNvSpPr txBox="1"/>
      </xdr:nvSpPr>
      <xdr:spPr>
        <a:xfrm>
          <a:off x="22199600" y="1438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163322</xdr:rowOff>
    </xdr:from>
    <xdr:to>
      <xdr:col>112</xdr:col>
      <xdr:colOff>38100</xdr:colOff>
      <xdr:row>84</xdr:row>
      <xdr:rowOff>93472</xdr:rowOff>
    </xdr:to>
    <xdr:sp macro="" textlink="">
      <xdr:nvSpPr>
        <xdr:cNvPr id="670" name="楕円 669"/>
        <xdr:cNvSpPr/>
      </xdr:nvSpPr>
      <xdr:spPr>
        <a:xfrm>
          <a:off x="21272500" y="1439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42672</xdr:rowOff>
    </xdr:from>
    <xdr:to>
      <xdr:col>116</xdr:col>
      <xdr:colOff>63500</xdr:colOff>
      <xdr:row>84</xdr:row>
      <xdr:rowOff>51815</xdr:rowOff>
    </xdr:to>
    <xdr:cxnSp macro="">
      <xdr:nvCxnSpPr>
        <xdr:cNvPr id="671" name="直線コネクタ 670"/>
        <xdr:cNvCxnSpPr/>
      </xdr:nvCxnSpPr>
      <xdr:spPr>
        <a:xfrm>
          <a:off x="21323300" y="14444472"/>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163322</xdr:rowOff>
    </xdr:from>
    <xdr:to>
      <xdr:col>107</xdr:col>
      <xdr:colOff>101600</xdr:colOff>
      <xdr:row>84</xdr:row>
      <xdr:rowOff>93472</xdr:rowOff>
    </xdr:to>
    <xdr:sp macro="" textlink="">
      <xdr:nvSpPr>
        <xdr:cNvPr id="672" name="楕円 671"/>
        <xdr:cNvSpPr/>
      </xdr:nvSpPr>
      <xdr:spPr>
        <a:xfrm>
          <a:off x="20383500" y="1439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42672</xdr:rowOff>
    </xdr:from>
    <xdr:to>
      <xdr:col>111</xdr:col>
      <xdr:colOff>177800</xdr:colOff>
      <xdr:row>84</xdr:row>
      <xdr:rowOff>42672</xdr:rowOff>
    </xdr:to>
    <xdr:cxnSp macro="">
      <xdr:nvCxnSpPr>
        <xdr:cNvPr id="673" name="直線コネクタ 672"/>
        <xdr:cNvCxnSpPr/>
      </xdr:nvCxnSpPr>
      <xdr:spPr>
        <a:xfrm>
          <a:off x="20434300" y="144444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139716</xdr:rowOff>
    </xdr:from>
    <xdr:ext cx="469744" cy="259045"/>
    <xdr:sp macro="" textlink="">
      <xdr:nvSpPr>
        <xdr:cNvPr id="674" name="n_1aveValue【消防施設】&#10;一人当たり面積"/>
        <xdr:cNvSpPr txBox="1"/>
      </xdr:nvSpPr>
      <xdr:spPr>
        <a:xfrm>
          <a:off x="210757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100855</xdr:rowOff>
    </xdr:from>
    <xdr:ext cx="469744" cy="259045"/>
    <xdr:sp macro="" textlink="">
      <xdr:nvSpPr>
        <xdr:cNvPr id="675" name="n_2aveValue【消防施設】&#10;一人当たり面積"/>
        <xdr:cNvSpPr txBox="1"/>
      </xdr:nvSpPr>
      <xdr:spPr>
        <a:xfrm>
          <a:off x="201994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84599</xdr:rowOff>
    </xdr:from>
    <xdr:ext cx="469744" cy="259045"/>
    <xdr:sp macro="" textlink="">
      <xdr:nvSpPr>
        <xdr:cNvPr id="676" name="n_1mainValue【消防施設】&#10;一人当たり面積"/>
        <xdr:cNvSpPr txBox="1"/>
      </xdr:nvSpPr>
      <xdr:spPr>
        <a:xfrm>
          <a:off x="21075727" y="1448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84599</xdr:rowOff>
    </xdr:from>
    <xdr:ext cx="469744" cy="259045"/>
    <xdr:sp macro="" textlink="">
      <xdr:nvSpPr>
        <xdr:cNvPr id="677" name="n_2mainValue【消防施設】&#10;一人当たり面積"/>
        <xdr:cNvSpPr txBox="1"/>
      </xdr:nvSpPr>
      <xdr:spPr>
        <a:xfrm>
          <a:off x="20199427" y="1448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8" name="正方形/長方形 67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9" name="正方形/長方形 67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0" name="正方形/長方形 67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1" name="正方形/長方形 68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2" name="正方形/長方形 68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3" name="正方形/長方形 68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4" name="正方形/長方形 68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5" name="正方形/長方形 68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6" name="テキスト ボックス 68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7" name="直線コネクタ 68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88" name="直線コネクタ 68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89" name="テキスト ボックス 68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0" name="直線コネクタ 68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1" name="テキスト ボックス 69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2" name="直線コネクタ 69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3" name="テキスト ボックス 69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4" name="直線コネクタ 69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5" name="テキスト ボックス 69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6" name="直線コネクタ 69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7" name="テキスト ボックス 69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98" name="直線コネクタ 69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99" name="テキスト ボックス 69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0" name="直線コネクタ 69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1" name="テキスト ボックス 70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45176</xdr:rowOff>
    </xdr:from>
    <xdr:to>
      <xdr:col>85</xdr:col>
      <xdr:colOff>126364</xdr:colOff>
      <xdr:row>108</xdr:row>
      <xdr:rowOff>157843</xdr:rowOff>
    </xdr:to>
    <xdr:cxnSp macro="">
      <xdr:nvCxnSpPr>
        <xdr:cNvPr id="703" name="直線コネクタ 702"/>
        <xdr:cNvCxnSpPr/>
      </xdr:nvCxnSpPr>
      <xdr:spPr>
        <a:xfrm flipV="1">
          <a:off x="16318864" y="17190176"/>
          <a:ext cx="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161670</xdr:rowOff>
    </xdr:from>
    <xdr:ext cx="340478" cy="259045"/>
    <xdr:sp macro="" textlink="">
      <xdr:nvSpPr>
        <xdr:cNvPr id="704" name="【庁舎】&#10;有形固定資産減価償却率最小値テキスト"/>
        <xdr:cNvSpPr txBox="1"/>
      </xdr:nvSpPr>
      <xdr:spPr>
        <a:xfrm>
          <a:off x="16357600" y="186782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157843</xdr:rowOff>
    </xdr:from>
    <xdr:to>
      <xdr:col>86</xdr:col>
      <xdr:colOff>25400</xdr:colOff>
      <xdr:row>108</xdr:row>
      <xdr:rowOff>157843</xdr:rowOff>
    </xdr:to>
    <xdr:cxnSp macro="">
      <xdr:nvCxnSpPr>
        <xdr:cNvPr id="705" name="直線コネクタ 704"/>
        <xdr:cNvCxnSpPr/>
      </xdr:nvCxnSpPr>
      <xdr:spPr>
        <a:xfrm>
          <a:off x="16230600" y="1867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163303</xdr:rowOff>
    </xdr:from>
    <xdr:ext cx="405111" cy="259045"/>
    <xdr:sp macro="" textlink="">
      <xdr:nvSpPr>
        <xdr:cNvPr id="706" name="【庁舎】&#10;有形固定資産減価償却率最大値テキスト"/>
        <xdr:cNvSpPr txBox="1"/>
      </xdr:nvSpPr>
      <xdr:spPr>
        <a:xfrm>
          <a:off x="16357600" y="16965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45176</xdr:rowOff>
    </xdr:from>
    <xdr:to>
      <xdr:col>86</xdr:col>
      <xdr:colOff>25400</xdr:colOff>
      <xdr:row>100</xdr:row>
      <xdr:rowOff>45176</xdr:rowOff>
    </xdr:to>
    <xdr:cxnSp macro="">
      <xdr:nvCxnSpPr>
        <xdr:cNvPr id="707" name="直線コネクタ 706"/>
        <xdr:cNvCxnSpPr/>
      </xdr:nvCxnSpPr>
      <xdr:spPr>
        <a:xfrm>
          <a:off x="16230600" y="1719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75672</xdr:rowOff>
    </xdr:from>
    <xdr:ext cx="405111" cy="259045"/>
    <xdr:sp macro="" textlink="">
      <xdr:nvSpPr>
        <xdr:cNvPr id="708" name="【庁舎】&#10;有形固定資産減価償却率平均値テキスト"/>
        <xdr:cNvSpPr txBox="1"/>
      </xdr:nvSpPr>
      <xdr:spPr>
        <a:xfrm>
          <a:off x="16357600" y="17735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97245</xdr:rowOff>
    </xdr:from>
    <xdr:to>
      <xdr:col>85</xdr:col>
      <xdr:colOff>177800</xdr:colOff>
      <xdr:row>104</xdr:row>
      <xdr:rowOff>27395</xdr:rowOff>
    </xdr:to>
    <xdr:sp macro="" textlink="">
      <xdr:nvSpPr>
        <xdr:cNvPr id="709" name="フローチャート: 判断 708"/>
        <xdr:cNvSpPr/>
      </xdr:nvSpPr>
      <xdr:spPr>
        <a:xfrm>
          <a:off x="16268700" y="1775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10705</xdr:rowOff>
    </xdr:from>
    <xdr:to>
      <xdr:col>81</xdr:col>
      <xdr:colOff>101600</xdr:colOff>
      <xdr:row>103</xdr:row>
      <xdr:rowOff>112305</xdr:rowOff>
    </xdr:to>
    <xdr:sp macro="" textlink="">
      <xdr:nvSpPr>
        <xdr:cNvPr id="710" name="フローチャート: 判断 709"/>
        <xdr:cNvSpPr/>
      </xdr:nvSpPr>
      <xdr:spPr>
        <a:xfrm>
          <a:off x="15430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67855</xdr:rowOff>
    </xdr:from>
    <xdr:to>
      <xdr:col>76</xdr:col>
      <xdr:colOff>165100</xdr:colOff>
      <xdr:row>103</xdr:row>
      <xdr:rowOff>169455</xdr:rowOff>
    </xdr:to>
    <xdr:sp macro="" textlink="">
      <xdr:nvSpPr>
        <xdr:cNvPr id="711" name="フローチャート: 判断 710"/>
        <xdr:cNvSpPr/>
      </xdr:nvSpPr>
      <xdr:spPr>
        <a:xfrm>
          <a:off x="14541500" y="1772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2" name="テキスト ボックス 71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3" name="テキスト ボックス 71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4" name="テキスト ボックス 71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5" name="テキスト ボックス 71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6" name="テキスト ボックス 71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76019</xdr:rowOff>
    </xdr:from>
    <xdr:to>
      <xdr:col>85</xdr:col>
      <xdr:colOff>177800</xdr:colOff>
      <xdr:row>104</xdr:row>
      <xdr:rowOff>6169</xdr:rowOff>
    </xdr:to>
    <xdr:sp macro="" textlink="">
      <xdr:nvSpPr>
        <xdr:cNvPr id="717" name="楕円 716"/>
        <xdr:cNvSpPr/>
      </xdr:nvSpPr>
      <xdr:spPr>
        <a:xfrm>
          <a:off x="16268700" y="1773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98896</xdr:rowOff>
    </xdr:from>
    <xdr:ext cx="405111" cy="259045"/>
    <xdr:sp macro="" textlink="">
      <xdr:nvSpPr>
        <xdr:cNvPr id="718" name="【庁舎】&#10;有形固定資産減価償却率該当値テキスト"/>
        <xdr:cNvSpPr txBox="1"/>
      </xdr:nvSpPr>
      <xdr:spPr>
        <a:xfrm>
          <a:off x="16357600" y="17586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129902</xdr:rowOff>
    </xdr:from>
    <xdr:to>
      <xdr:col>81</xdr:col>
      <xdr:colOff>101600</xdr:colOff>
      <xdr:row>104</xdr:row>
      <xdr:rowOff>60052</xdr:rowOff>
    </xdr:to>
    <xdr:sp macro="" textlink="">
      <xdr:nvSpPr>
        <xdr:cNvPr id="719" name="楕円 718"/>
        <xdr:cNvSpPr/>
      </xdr:nvSpPr>
      <xdr:spPr>
        <a:xfrm>
          <a:off x="15430500" y="1778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126819</xdr:rowOff>
    </xdr:from>
    <xdr:to>
      <xdr:col>85</xdr:col>
      <xdr:colOff>127000</xdr:colOff>
      <xdr:row>104</xdr:row>
      <xdr:rowOff>9252</xdr:rowOff>
    </xdr:to>
    <xdr:cxnSp macro="">
      <xdr:nvCxnSpPr>
        <xdr:cNvPr id="720" name="直線コネクタ 719"/>
        <xdr:cNvCxnSpPr/>
      </xdr:nvCxnSpPr>
      <xdr:spPr>
        <a:xfrm flipV="1">
          <a:off x="15481300" y="17786169"/>
          <a:ext cx="838200" cy="5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18869</xdr:rowOff>
    </xdr:from>
    <xdr:to>
      <xdr:col>76</xdr:col>
      <xdr:colOff>165100</xdr:colOff>
      <xdr:row>104</xdr:row>
      <xdr:rowOff>120469</xdr:rowOff>
    </xdr:to>
    <xdr:sp macro="" textlink="">
      <xdr:nvSpPr>
        <xdr:cNvPr id="721" name="楕円 720"/>
        <xdr:cNvSpPr/>
      </xdr:nvSpPr>
      <xdr:spPr>
        <a:xfrm>
          <a:off x="14541500" y="1784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9252</xdr:rowOff>
    </xdr:from>
    <xdr:to>
      <xdr:col>81</xdr:col>
      <xdr:colOff>50800</xdr:colOff>
      <xdr:row>104</xdr:row>
      <xdr:rowOff>69669</xdr:rowOff>
    </xdr:to>
    <xdr:cxnSp macro="">
      <xdr:nvCxnSpPr>
        <xdr:cNvPr id="722" name="直線コネクタ 721"/>
        <xdr:cNvCxnSpPr/>
      </xdr:nvCxnSpPr>
      <xdr:spPr>
        <a:xfrm flipV="1">
          <a:off x="14592300" y="17840052"/>
          <a:ext cx="889000" cy="6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128832</xdr:rowOff>
    </xdr:from>
    <xdr:ext cx="405111" cy="259045"/>
    <xdr:sp macro="" textlink="">
      <xdr:nvSpPr>
        <xdr:cNvPr id="723" name="n_1aveValue【庁舎】&#10;有形固定資産減価償却率"/>
        <xdr:cNvSpPr txBox="1"/>
      </xdr:nvSpPr>
      <xdr:spPr>
        <a:xfrm>
          <a:off x="15266044" y="1744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14532</xdr:rowOff>
    </xdr:from>
    <xdr:ext cx="405111" cy="259045"/>
    <xdr:sp macro="" textlink="">
      <xdr:nvSpPr>
        <xdr:cNvPr id="724" name="n_2aveValue【庁舎】&#10;有形固定資産減価償却率"/>
        <xdr:cNvSpPr txBox="1"/>
      </xdr:nvSpPr>
      <xdr:spPr>
        <a:xfrm>
          <a:off x="14389744" y="1750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51179</xdr:rowOff>
    </xdr:from>
    <xdr:ext cx="405111" cy="259045"/>
    <xdr:sp macro="" textlink="">
      <xdr:nvSpPr>
        <xdr:cNvPr id="725" name="n_1mainValue【庁舎】&#10;有形固定資産減価償却率"/>
        <xdr:cNvSpPr txBox="1"/>
      </xdr:nvSpPr>
      <xdr:spPr>
        <a:xfrm>
          <a:off x="15266044" y="17881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111596</xdr:rowOff>
    </xdr:from>
    <xdr:ext cx="405111" cy="259045"/>
    <xdr:sp macro="" textlink="">
      <xdr:nvSpPr>
        <xdr:cNvPr id="726" name="n_2mainValue【庁舎】&#10;有形固定資産減価償却率"/>
        <xdr:cNvSpPr txBox="1"/>
      </xdr:nvSpPr>
      <xdr:spPr>
        <a:xfrm>
          <a:off x="14389744" y="1794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7" name="正方形/長方形 72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8" name="正方形/長方形 72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9" name="正方形/長方形 72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0" name="正方形/長方形 72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1" name="正方形/長方形 73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2" name="正方形/長方形 73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3" name="正方形/長方形 73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4" name="正方形/長方形 73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5" name="テキスト ボックス 73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6" name="直線コネクタ 73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37" name="直線コネクタ 73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38" name="テキスト ボックス 73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39" name="直線コネクタ 73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40" name="テキスト ボックス 73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41" name="直線コネクタ 74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42" name="テキスト ボックス 74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43" name="直線コネクタ 74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44" name="テキスト ボックス 74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5" name="直線コネクタ 74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6" name="テキスト ボックス 74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57913</xdr:rowOff>
    </xdr:from>
    <xdr:to>
      <xdr:col>116</xdr:col>
      <xdr:colOff>62864</xdr:colOff>
      <xdr:row>107</xdr:row>
      <xdr:rowOff>19050</xdr:rowOff>
    </xdr:to>
    <xdr:cxnSp macro="">
      <xdr:nvCxnSpPr>
        <xdr:cNvPr id="748" name="直線コネクタ 747"/>
        <xdr:cNvCxnSpPr/>
      </xdr:nvCxnSpPr>
      <xdr:spPr>
        <a:xfrm flipV="1">
          <a:off x="22160864" y="17202913"/>
          <a:ext cx="0" cy="116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22877</xdr:rowOff>
    </xdr:from>
    <xdr:ext cx="469744" cy="259045"/>
    <xdr:sp macro="" textlink="">
      <xdr:nvSpPr>
        <xdr:cNvPr id="749" name="【庁舎】&#10;一人当たり面積最小値テキスト"/>
        <xdr:cNvSpPr txBox="1"/>
      </xdr:nvSpPr>
      <xdr:spPr>
        <a:xfrm>
          <a:off x="22199600"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19050</xdr:rowOff>
    </xdr:from>
    <xdr:to>
      <xdr:col>116</xdr:col>
      <xdr:colOff>152400</xdr:colOff>
      <xdr:row>107</xdr:row>
      <xdr:rowOff>19050</xdr:rowOff>
    </xdr:to>
    <xdr:cxnSp macro="">
      <xdr:nvCxnSpPr>
        <xdr:cNvPr id="750" name="直線コネクタ 749"/>
        <xdr:cNvCxnSpPr/>
      </xdr:nvCxnSpPr>
      <xdr:spPr>
        <a:xfrm>
          <a:off x="22072600" y="183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4590</xdr:rowOff>
    </xdr:from>
    <xdr:ext cx="469744" cy="259045"/>
    <xdr:sp macro="" textlink="">
      <xdr:nvSpPr>
        <xdr:cNvPr id="751" name="【庁舎】&#10;一人当たり面積最大値テキスト"/>
        <xdr:cNvSpPr txBox="1"/>
      </xdr:nvSpPr>
      <xdr:spPr>
        <a:xfrm>
          <a:off x="22199600" y="1697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57913</xdr:rowOff>
    </xdr:from>
    <xdr:to>
      <xdr:col>116</xdr:col>
      <xdr:colOff>152400</xdr:colOff>
      <xdr:row>100</xdr:row>
      <xdr:rowOff>57913</xdr:rowOff>
    </xdr:to>
    <xdr:cxnSp macro="">
      <xdr:nvCxnSpPr>
        <xdr:cNvPr id="752" name="直線コネクタ 751"/>
        <xdr:cNvCxnSpPr/>
      </xdr:nvCxnSpPr>
      <xdr:spPr>
        <a:xfrm>
          <a:off x="22072600" y="1720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16273</xdr:rowOff>
    </xdr:from>
    <xdr:ext cx="469744" cy="259045"/>
    <xdr:sp macro="" textlink="">
      <xdr:nvSpPr>
        <xdr:cNvPr id="753" name="【庁舎】&#10;一人当たり面積平均値テキスト"/>
        <xdr:cNvSpPr txBox="1"/>
      </xdr:nvSpPr>
      <xdr:spPr>
        <a:xfrm>
          <a:off x="22199600" y="178470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164846</xdr:rowOff>
    </xdr:from>
    <xdr:to>
      <xdr:col>116</xdr:col>
      <xdr:colOff>114300</xdr:colOff>
      <xdr:row>105</xdr:row>
      <xdr:rowOff>94996</xdr:rowOff>
    </xdr:to>
    <xdr:sp macro="" textlink="">
      <xdr:nvSpPr>
        <xdr:cNvPr id="754" name="フローチャート: 判断 753"/>
        <xdr:cNvSpPr/>
      </xdr:nvSpPr>
      <xdr:spPr>
        <a:xfrm>
          <a:off x="22110700" y="1799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41402</xdr:rowOff>
    </xdr:from>
    <xdr:to>
      <xdr:col>112</xdr:col>
      <xdr:colOff>38100</xdr:colOff>
      <xdr:row>104</xdr:row>
      <xdr:rowOff>143002</xdr:rowOff>
    </xdr:to>
    <xdr:sp macro="" textlink="">
      <xdr:nvSpPr>
        <xdr:cNvPr id="755" name="フローチャート: 判断 754"/>
        <xdr:cNvSpPr/>
      </xdr:nvSpPr>
      <xdr:spPr>
        <a:xfrm>
          <a:off x="21272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87122</xdr:rowOff>
    </xdr:from>
    <xdr:to>
      <xdr:col>107</xdr:col>
      <xdr:colOff>101600</xdr:colOff>
      <xdr:row>105</xdr:row>
      <xdr:rowOff>17272</xdr:rowOff>
    </xdr:to>
    <xdr:sp macro="" textlink="">
      <xdr:nvSpPr>
        <xdr:cNvPr id="756" name="フローチャート: 判断 755"/>
        <xdr:cNvSpPr/>
      </xdr:nvSpPr>
      <xdr:spPr>
        <a:xfrm>
          <a:off x="20383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7" name="テキスト ボックス 75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8" name="テキスト ボックス 75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9" name="テキスト ボックス 75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0" name="テキスト ボックス 75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1" name="テキスト ボックス 76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25400</xdr:rowOff>
    </xdr:from>
    <xdr:to>
      <xdr:col>116</xdr:col>
      <xdr:colOff>114300</xdr:colOff>
      <xdr:row>105</xdr:row>
      <xdr:rowOff>127000</xdr:rowOff>
    </xdr:to>
    <xdr:sp macro="" textlink="">
      <xdr:nvSpPr>
        <xdr:cNvPr id="762" name="楕円 761"/>
        <xdr:cNvSpPr/>
      </xdr:nvSpPr>
      <xdr:spPr>
        <a:xfrm>
          <a:off x="221107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3827</xdr:rowOff>
    </xdr:from>
    <xdr:ext cx="469744" cy="259045"/>
    <xdr:sp macro="" textlink="">
      <xdr:nvSpPr>
        <xdr:cNvPr id="763" name="【庁舎】&#10;一人当たり面積該当値テキスト"/>
        <xdr:cNvSpPr txBox="1"/>
      </xdr:nvSpPr>
      <xdr:spPr>
        <a:xfrm>
          <a:off x="22199600" y="1800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25400</xdr:rowOff>
    </xdr:from>
    <xdr:to>
      <xdr:col>112</xdr:col>
      <xdr:colOff>38100</xdr:colOff>
      <xdr:row>105</xdr:row>
      <xdr:rowOff>127000</xdr:rowOff>
    </xdr:to>
    <xdr:sp macro="" textlink="">
      <xdr:nvSpPr>
        <xdr:cNvPr id="764" name="楕円 763"/>
        <xdr:cNvSpPr/>
      </xdr:nvSpPr>
      <xdr:spPr>
        <a:xfrm>
          <a:off x="21272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76200</xdr:rowOff>
    </xdr:from>
    <xdr:to>
      <xdr:col>116</xdr:col>
      <xdr:colOff>63500</xdr:colOff>
      <xdr:row>105</xdr:row>
      <xdr:rowOff>76200</xdr:rowOff>
    </xdr:to>
    <xdr:cxnSp macro="">
      <xdr:nvCxnSpPr>
        <xdr:cNvPr id="765" name="直線コネクタ 764"/>
        <xdr:cNvCxnSpPr/>
      </xdr:nvCxnSpPr>
      <xdr:spPr>
        <a:xfrm>
          <a:off x="21323300" y="180784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20828</xdr:rowOff>
    </xdr:from>
    <xdr:to>
      <xdr:col>107</xdr:col>
      <xdr:colOff>101600</xdr:colOff>
      <xdr:row>105</xdr:row>
      <xdr:rowOff>122428</xdr:rowOff>
    </xdr:to>
    <xdr:sp macro="" textlink="">
      <xdr:nvSpPr>
        <xdr:cNvPr id="766" name="楕円 765"/>
        <xdr:cNvSpPr/>
      </xdr:nvSpPr>
      <xdr:spPr>
        <a:xfrm>
          <a:off x="20383500" y="1802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71628</xdr:rowOff>
    </xdr:from>
    <xdr:to>
      <xdr:col>111</xdr:col>
      <xdr:colOff>177800</xdr:colOff>
      <xdr:row>105</xdr:row>
      <xdr:rowOff>76200</xdr:rowOff>
    </xdr:to>
    <xdr:cxnSp macro="">
      <xdr:nvCxnSpPr>
        <xdr:cNvPr id="767" name="直線コネクタ 766"/>
        <xdr:cNvCxnSpPr/>
      </xdr:nvCxnSpPr>
      <xdr:spPr>
        <a:xfrm>
          <a:off x="20434300" y="1807387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159529</xdr:rowOff>
    </xdr:from>
    <xdr:ext cx="469744" cy="259045"/>
    <xdr:sp macro="" textlink="">
      <xdr:nvSpPr>
        <xdr:cNvPr id="768" name="n_1aveValue【庁舎】&#10;一人当たり面積"/>
        <xdr:cNvSpPr txBox="1"/>
      </xdr:nvSpPr>
      <xdr:spPr>
        <a:xfrm>
          <a:off x="21075727" y="1764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33799</xdr:rowOff>
    </xdr:from>
    <xdr:ext cx="469744" cy="259045"/>
    <xdr:sp macro="" textlink="">
      <xdr:nvSpPr>
        <xdr:cNvPr id="769" name="n_2aveValue【庁舎】&#10;一人当たり面積"/>
        <xdr:cNvSpPr txBox="1"/>
      </xdr:nvSpPr>
      <xdr:spPr>
        <a:xfrm>
          <a:off x="20199427" y="1769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118127</xdr:rowOff>
    </xdr:from>
    <xdr:ext cx="469744" cy="259045"/>
    <xdr:sp macro="" textlink="">
      <xdr:nvSpPr>
        <xdr:cNvPr id="770" name="n_1mainValue【庁舎】&#10;一人当たり面積"/>
        <xdr:cNvSpPr txBox="1"/>
      </xdr:nvSpPr>
      <xdr:spPr>
        <a:xfrm>
          <a:off x="21075727" y="1812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113555</xdr:rowOff>
    </xdr:from>
    <xdr:ext cx="469744" cy="259045"/>
    <xdr:sp macro="" textlink="">
      <xdr:nvSpPr>
        <xdr:cNvPr id="771" name="n_2mainValue【庁舎】&#10;一人当たり面積"/>
        <xdr:cNvSpPr txBox="1"/>
      </xdr:nvSpPr>
      <xdr:spPr>
        <a:xfrm>
          <a:off x="20199427" y="1811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2" name="正方形/長方形 77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3" name="正方形/長方形 77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4" name="テキスト ボックス 77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体育館・プール</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体育施設については、合併前の旧３町時代の水準を確保できるように、原則全ての施設を活用しており、一人当たりの面積については高いものとなっている。今後、体育施設を現状の使用状況にあわせてリニューアルを行う予定とし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市民会館</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】H27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は市民会館だけではなく、公民館の面積も含まれているため一人当たり面積が高くなっている。また、市民のよりどころとして生涯学習センターを改築するなど、新たな施設整備も行っている。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庁舎については、合併後の旧３庁舎を統合したものの、昭和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年建築の建物（平成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年に耐震補強済）への増築により対応している。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石川県かほく市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35,184
34,894
64.44
16,107,914
15,780,615
317,152
10,407,057
24,991,277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22.5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直近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年間で逓減傾向にあり、類似団体平均を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0.16</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ポイント下回っている。積極的な定住促進事業の展開、市税の徴収率向上対策等により歳入確保に努める一方で、第</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次定員適正化計画（平成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31</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年間で職員数約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減）等により人件費を抑制し、財政の健全化を図る</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13758</xdr:rowOff>
    </xdr:to>
    <xdr:cxnSp macro="">
      <xdr:nvCxnSpPr>
        <xdr:cNvPr id="64" name="直線コネクタ 63"/>
        <xdr:cNvCxnSpPr/>
      </xdr:nvCxnSpPr>
      <xdr:spPr>
        <a:xfrm flipV="1">
          <a:off x="4953000" y="6120342"/>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125942</xdr:rowOff>
    </xdr:from>
    <xdr:to>
      <xdr:col>23</xdr:col>
      <xdr:colOff>133350</xdr:colOff>
      <xdr:row>42</xdr:row>
      <xdr:rowOff>146050</xdr:rowOff>
    </xdr:to>
    <xdr:cxnSp macro="">
      <xdr:nvCxnSpPr>
        <xdr:cNvPr id="69" name="直線コネクタ 68"/>
        <xdr:cNvCxnSpPr/>
      </xdr:nvCxnSpPr>
      <xdr:spPr>
        <a:xfrm>
          <a:off x="4114800" y="732684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132944</xdr:rowOff>
    </xdr:from>
    <xdr:ext cx="762000" cy="259045"/>
    <xdr:sp macro="" textlink="">
      <xdr:nvSpPr>
        <xdr:cNvPr id="70" name="財政力平均値テキスト"/>
        <xdr:cNvSpPr txBox="1"/>
      </xdr:nvSpPr>
      <xdr:spPr>
        <a:xfrm>
          <a:off x="5041900" y="681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71" name="フローチャート: 判断 70"/>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125942</xdr:rowOff>
    </xdr:from>
    <xdr:to>
      <xdr:col>19</xdr:col>
      <xdr:colOff>133350</xdr:colOff>
      <xdr:row>42</xdr:row>
      <xdr:rowOff>125942</xdr:rowOff>
    </xdr:to>
    <xdr:cxnSp macro="">
      <xdr:nvCxnSpPr>
        <xdr:cNvPr id="72" name="直線コネクタ 71"/>
        <xdr:cNvCxnSpPr/>
      </xdr:nvCxnSpPr>
      <xdr:spPr>
        <a:xfrm>
          <a:off x="3225800" y="73268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76852</xdr:rowOff>
    </xdr:from>
    <xdr:ext cx="736600" cy="259045"/>
    <xdr:sp macro="" textlink="">
      <xdr:nvSpPr>
        <xdr:cNvPr id="74" name="テキスト ボックス 73"/>
        <xdr:cNvSpPr txBox="1"/>
      </xdr:nvSpPr>
      <xdr:spPr>
        <a:xfrm>
          <a:off x="3733800" y="676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105833</xdr:rowOff>
    </xdr:from>
    <xdr:to>
      <xdr:col>15</xdr:col>
      <xdr:colOff>82550</xdr:colOff>
      <xdr:row>42</xdr:row>
      <xdr:rowOff>125942</xdr:rowOff>
    </xdr:to>
    <xdr:cxnSp macro="">
      <xdr:nvCxnSpPr>
        <xdr:cNvPr id="75" name="直線コネクタ 74"/>
        <xdr:cNvCxnSpPr/>
      </xdr:nvCxnSpPr>
      <xdr:spPr>
        <a:xfrm>
          <a:off x="2336800" y="73067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5292</xdr:rowOff>
    </xdr:from>
    <xdr:to>
      <xdr:col>15</xdr:col>
      <xdr:colOff>133350</xdr:colOff>
      <xdr:row>41</xdr:row>
      <xdr:rowOff>106892</xdr:rowOff>
    </xdr:to>
    <xdr:sp macro="" textlink="">
      <xdr:nvSpPr>
        <xdr:cNvPr id="76" name="フローチャート: 判断 75"/>
        <xdr:cNvSpPr/>
      </xdr:nvSpPr>
      <xdr:spPr>
        <a:xfrm>
          <a:off x="3175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117069</xdr:rowOff>
    </xdr:from>
    <xdr:ext cx="762000" cy="259045"/>
    <xdr:sp macro="" textlink="">
      <xdr:nvSpPr>
        <xdr:cNvPr id="77" name="テキスト ボックス 76"/>
        <xdr:cNvSpPr txBox="1"/>
      </xdr:nvSpPr>
      <xdr:spPr>
        <a:xfrm>
          <a:off x="2844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85725</xdr:rowOff>
    </xdr:from>
    <xdr:to>
      <xdr:col>11</xdr:col>
      <xdr:colOff>31750</xdr:colOff>
      <xdr:row>42</xdr:row>
      <xdr:rowOff>105833</xdr:rowOff>
    </xdr:to>
    <xdr:cxnSp macro="">
      <xdr:nvCxnSpPr>
        <xdr:cNvPr id="78" name="直線コネクタ 77"/>
        <xdr:cNvCxnSpPr/>
      </xdr:nvCxnSpPr>
      <xdr:spPr>
        <a:xfrm>
          <a:off x="1447800" y="72866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115358</xdr:rowOff>
    </xdr:from>
    <xdr:to>
      <xdr:col>11</xdr:col>
      <xdr:colOff>82550</xdr:colOff>
      <xdr:row>43</xdr:row>
      <xdr:rowOff>45508</xdr:rowOff>
    </xdr:to>
    <xdr:sp macro="" textlink="">
      <xdr:nvSpPr>
        <xdr:cNvPr id="79" name="フローチャート: 判断 78"/>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30285</xdr:rowOff>
    </xdr:from>
    <xdr:ext cx="762000" cy="259045"/>
    <xdr:sp macro="" textlink="">
      <xdr:nvSpPr>
        <xdr:cNvPr id="80" name="テキスト ボックス 79"/>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82" name="テキスト ボックス 81"/>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88" name="楕円 87"/>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67327</xdr:rowOff>
    </xdr:from>
    <xdr:ext cx="762000" cy="259045"/>
    <xdr:sp macro="" textlink="">
      <xdr:nvSpPr>
        <xdr:cNvPr id="89" name="財政力該当値テキスト"/>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75142</xdr:rowOff>
    </xdr:from>
    <xdr:to>
      <xdr:col>19</xdr:col>
      <xdr:colOff>184150</xdr:colOff>
      <xdr:row>43</xdr:row>
      <xdr:rowOff>5292</xdr:rowOff>
    </xdr:to>
    <xdr:sp macro="" textlink="">
      <xdr:nvSpPr>
        <xdr:cNvPr id="90" name="楕円 89"/>
        <xdr:cNvSpPr/>
      </xdr:nvSpPr>
      <xdr:spPr>
        <a:xfrm>
          <a:off x="4064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161519</xdr:rowOff>
    </xdr:from>
    <xdr:ext cx="736600" cy="259045"/>
    <xdr:sp macro="" textlink="">
      <xdr:nvSpPr>
        <xdr:cNvPr id="91" name="テキスト ボックス 90"/>
        <xdr:cNvSpPr txBox="1"/>
      </xdr:nvSpPr>
      <xdr:spPr>
        <a:xfrm>
          <a:off x="3733800" y="736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75142</xdr:rowOff>
    </xdr:from>
    <xdr:to>
      <xdr:col>15</xdr:col>
      <xdr:colOff>133350</xdr:colOff>
      <xdr:row>43</xdr:row>
      <xdr:rowOff>5292</xdr:rowOff>
    </xdr:to>
    <xdr:sp macro="" textlink="">
      <xdr:nvSpPr>
        <xdr:cNvPr id="92" name="楕円 91"/>
        <xdr:cNvSpPr/>
      </xdr:nvSpPr>
      <xdr:spPr>
        <a:xfrm>
          <a:off x="3175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161519</xdr:rowOff>
    </xdr:from>
    <xdr:ext cx="762000" cy="259045"/>
    <xdr:sp macro="" textlink="">
      <xdr:nvSpPr>
        <xdr:cNvPr id="93" name="テキスト ボックス 92"/>
        <xdr:cNvSpPr txBox="1"/>
      </xdr:nvSpPr>
      <xdr:spPr>
        <a:xfrm>
          <a:off x="2844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55033</xdr:rowOff>
    </xdr:from>
    <xdr:to>
      <xdr:col>11</xdr:col>
      <xdr:colOff>82550</xdr:colOff>
      <xdr:row>42</xdr:row>
      <xdr:rowOff>156633</xdr:rowOff>
    </xdr:to>
    <xdr:sp macro="" textlink="">
      <xdr:nvSpPr>
        <xdr:cNvPr id="94" name="楕円 93"/>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95" name="テキスト ボックス 94"/>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96" name="楕円 95"/>
        <xdr:cNvSpPr/>
      </xdr:nvSpPr>
      <xdr:spPr>
        <a:xfrm>
          <a:off x="1397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146702</xdr:rowOff>
    </xdr:from>
    <xdr:ext cx="762000" cy="259045"/>
    <xdr:sp macro="" textlink="">
      <xdr:nvSpPr>
        <xdr:cNvPr id="97" name="テキスト ボックス 96"/>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公債費の増加や退職金受給者の増に伴う人件費の増加、一般財源である普通交付税及び地方消費税交付金の減少等により、前年より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た。類似団体平均に比べ低いものの、今後は扶助費等の義務的経費の増加と合わせ、合併に伴い実施した事業に係る公債費、小学校等の公共施設の長寿命化に向けた維持管理費の増加が見込まれる。今後とも、事業の見直しを進め、優先度の低い事業について計画的に廃止・縮小を進め、経常経費の削減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146304</xdr:rowOff>
    </xdr:from>
    <xdr:to>
      <xdr:col>23</xdr:col>
      <xdr:colOff>133350</xdr:colOff>
      <xdr:row>65</xdr:row>
      <xdr:rowOff>65786</xdr:rowOff>
    </xdr:to>
    <xdr:cxnSp macro="">
      <xdr:nvCxnSpPr>
        <xdr:cNvPr id="125" name="直線コネクタ 124"/>
        <xdr:cNvCxnSpPr/>
      </xdr:nvCxnSpPr>
      <xdr:spPr>
        <a:xfrm flipV="1">
          <a:off x="4953000" y="10090404"/>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37863</xdr:rowOff>
    </xdr:from>
    <xdr:ext cx="762000" cy="259045"/>
    <xdr:sp macro="" textlink="">
      <xdr:nvSpPr>
        <xdr:cNvPr id="126" name="財政構造の弾力性最小値テキスト"/>
        <xdr:cNvSpPr txBox="1"/>
      </xdr:nvSpPr>
      <xdr:spPr>
        <a:xfrm>
          <a:off x="5041900" y="1118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65786</xdr:rowOff>
    </xdr:from>
    <xdr:to>
      <xdr:col>24</xdr:col>
      <xdr:colOff>12700</xdr:colOff>
      <xdr:row>65</xdr:row>
      <xdr:rowOff>65786</xdr:rowOff>
    </xdr:to>
    <xdr:cxnSp macro="">
      <xdr:nvCxnSpPr>
        <xdr:cNvPr id="127" name="直線コネクタ 126"/>
        <xdr:cNvCxnSpPr/>
      </xdr:nvCxnSpPr>
      <xdr:spPr>
        <a:xfrm>
          <a:off x="4864100" y="1121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61231</xdr:rowOff>
    </xdr:from>
    <xdr:ext cx="762000" cy="259045"/>
    <xdr:sp macro="" textlink="">
      <xdr:nvSpPr>
        <xdr:cNvPr id="128" name="財政構造の弾力性最大値テキスト"/>
        <xdr:cNvSpPr txBox="1"/>
      </xdr:nvSpPr>
      <xdr:spPr>
        <a:xfrm>
          <a:off x="5041900" y="98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146304</xdr:rowOff>
    </xdr:from>
    <xdr:to>
      <xdr:col>24</xdr:col>
      <xdr:colOff>12700</xdr:colOff>
      <xdr:row>58</xdr:row>
      <xdr:rowOff>146304</xdr:rowOff>
    </xdr:to>
    <xdr:cxnSp macro="">
      <xdr:nvCxnSpPr>
        <xdr:cNvPr id="129" name="直線コネクタ 128"/>
        <xdr:cNvCxnSpPr/>
      </xdr:nvCxnSpPr>
      <xdr:spPr>
        <a:xfrm>
          <a:off x="4864100" y="1009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100076</xdr:rowOff>
    </xdr:from>
    <xdr:to>
      <xdr:col>23</xdr:col>
      <xdr:colOff>133350</xdr:colOff>
      <xdr:row>61</xdr:row>
      <xdr:rowOff>124206</xdr:rowOff>
    </xdr:to>
    <xdr:cxnSp macro="">
      <xdr:nvCxnSpPr>
        <xdr:cNvPr id="130" name="直線コネクタ 129"/>
        <xdr:cNvCxnSpPr/>
      </xdr:nvCxnSpPr>
      <xdr:spPr>
        <a:xfrm>
          <a:off x="4114800" y="10558526"/>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103395</xdr:rowOff>
    </xdr:from>
    <xdr:ext cx="762000" cy="259045"/>
    <xdr:sp macro="" textlink="">
      <xdr:nvSpPr>
        <xdr:cNvPr id="131" name="財政構造の弾力性平均値テキスト"/>
        <xdr:cNvSpPr txBox="1"/>
      </xdr:nvSpPr>
      <xdr:spPr>
        <a:xfrm>
          <a:off x="5041900" y="10561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131318</xdr:rowOff>
    </xdr:from>
    <xdr:to>
      <xdr:col>23</xdr:col>
      <xdr:colOff>184150</xdr:colOff>
      <xdr:row>62</xdr:row>
      <xdr:rowOff>61468</xdr:rowOff>
    </xdr:to>
    <xdr:sp macro="" textlink="">
      <xdr:nvSpPr>
        <xdr:cNvPr id="132" name="フローチャート: 判断 131"/>
        <xdr:cNvSpPr/>
      </xdr:nvSpPr>
      <xdr:spPr>
        <a:xfrm>
          <a:off x="49022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95504</xdr:rowOff>
    </xdr:from>
    <xdr:to>
      <xdr:col>19</xdr:col>
      <xdr:colOff>133350</xdr:colOff>
      <xdr:row>61</xdr:row>
      <xdr:rowOff>100076</xdr:rowOff>
    </xdr:to>
    <xdr:cxnSp macro="">
      <xdr:nvCxnSpPr>
        <xdr:cNvPr id="133" name="直線コネクタ 132"/>
        <xdr:cNvCxnSpPr/>
      </xdr:nvCxnSpPr>
      <xdr:spPr>
        <a:xfrm>
          <a:off x="3225800" y="10211054"/>
          <a:ext cx="889000" cy="3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87884</xdr:rowOff>
    </xdr:from>
    <xdr:to>
      <xdr:col>19</xdr:col>
      <xdr:colOff>184150</xdr:colOff>
      <xdr:row>62</xdr:row>
      <xdr:rowOff>18034</xdr:rowOff>
    </xdr:to>
    <xdr:sp macro="" textlink="">
      <xdr:nvSpPr>
        <xdr:cNvPr id="134" name="フローチャート: 判断 133"/>
        <xdr:cNvSpPr/>
      </xdr:nvSpPr>
      <xdr:spPr>
        <a:xfrm>
          <a:off x="4064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2811</xdr:rowOff>
    </xdr:from>
    <xdr:ext cx="736600" cy="259045"/>
    <xdr:sp macro="" textlink="">
      <xdr:nvSpPr>
        <xdr:cNvPr id="135" name="テキスト ボックス 134"/>
        <xdr:cNvSpPr txBox="1"/>
      </xdr:nvSpPr>
      <xdr:spPr>
        <a:xfrm>
          <a:off x="3733800" y="10632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95504</xdr:rowOff>
    </xdr:from>
    <xdr:to>
      <xdr:col>15</xdr:col>
      <xdr:colOff>82550</xdr:colOff>
      <xdr:row>59</xdr:row>
      <xdr:rowOff>148590</xdr:rowOff>
    </xdr:to>
    <xdr:cxnSp macro="">
      <xdr:nvCxnSpPr>
        <xdr:cNvPr id="136" name="直線コネクタ 135"/>
        <xdr:cNvCxnSpPr/>
      </xdr:nvCxnSpPr>
      <xdr:spPr>
        <a:xfrm flipV="1">
          <a:off x="2336800" y="10211054"/>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133858</xdr:rowOff>
    </xdr:from>
    <xdr:to>
      <xdr:col>15</xdr:col>
      <xdr:colOff>133350</xdr:colOff>
      <xdr:row>61</xdr:row>
      <xdr:rowOff>64008</xdr:rowOff>
    </xdr:to>
    <xdr:sp macro="" textlink="">
      <xdr:nvSpPr>
        <xdr:cNvPr id="137" name="フローチャート: 判断 136"/>
        <xdr:cNvSpPr/>
      </xdr:nvSpPr>
      <xdr:spPr>
        <a:xfrm>
          <a:off x="3175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48785</xdr:rowOff>
    </xdr:from>
    <xdr:ext cx="762000" cy="259045"/>
    <xdr:sp macro="" textlink="">
      <xdr:nvSpPr>
        <xdr:cNvPr id="138" name="テキスト ボックス 137"/>
        <xdr:cNvSpPr txBox="1"/>
      </xdr:nvSpPr>
      <xdr:spPr>
        <a:xfrm>
          <a:off x="2844800" y="1050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148590</xdr:rowOff>
    </xdr:from>
    <xdr:to>
      <xdr:col>11</xdr:col>
      <xdr:colOff>31750</xdr:colOff>
      <xdr:row>60</xdr:row>
      <xdr:rowOff>68834</xdr:rowOff>
    </xdr:to>
    <xdr:cxnSp macro="">
      <xdr:nvCxnSpPr>
        <xdr:cNvPr id="139" name="直線コネクタ 138"/>
        <xdr:cNvCxnSpPr/>
      </xdr:nvCxnSpPr>
      <xdr:spPr>
        <a:xfrm flipV="1">
          <a:off x="1447800" y="10264140"/>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49276</xdr:rowOff>
    </xdr:from>
    <xdr:to>
      <xdr:col>11</xdr:col>
      <xdr:colOff>82550</xdr:colOff>
      <xdr:row>61</xdr:row>
      <xdr:rowOff>150876</xdr:rowOff>
    </xdr:to>
    <xdr:sp macro="" textlink="">
      <xdr:nvSpPr>
        <xdr:cNvPr id="140" name="フローチャート: 判断 139"/>
        <xdr:cNvSpPr/>
      </xdr:nvSpPr>
      <xdr:spPr>
        <a:xfrm>
          <a:off x="2286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135653</xdr:rowOff>
    </xdr:from>
    <xdr:ext cx="762000" cy="259045"/>
    <xdr:sp macro="" textlink="">
      <xdr:nvSpPr>
        <xdr:cNvPr id="141" name="テキスト ボックス 140"/>
        <xdr:cNvSpPr txBox="1"/>
      </xdr:nvSpPr>
      <xdr:spPr>
        <a:xfrm>
          <a:off x="1955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153162</xdr:rowOff>
    </xdr:from>
    <xdr:to>
      <xdr:col>7</xdr:col>
      <xdr:colOff>31750</xdr:colOff>
      <xdr:row>61</xdr:row>
      <xdr:rowOff>83312</xdr:rowOff>
    </xdr:to>
    <xdr:sp macro="" textlink="">
      <xdr:nvSpPr>
        <xdr:cNvPr id="142" name="フローチャート: 判断 141"/>
        <xdr:cNvSpPr/>
      </xdr:nvSpPr>
      <xdr:spPr>
        <a:xfrm>
          <a:off x="1397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68089</xdr:rowOff>
    </xdr:from>
    <xdr:ext cx="762000" cy="259045"/>
    <xdr:sp macro="" textlink="">
      <xdr:nvSpPr>
        <xdr:cNvPr id="143" name="テキスト ボックス 142"/>
        <xdr:cNvSpPr txBox="1"/>
      </xdr:nvSpPr>
      <xdr:spPr>
        <a:xfrm>
          <a:off x="1066800" y="105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73406</xdr:rowOff>
    </xdr:from>
    <xdr:to>
      <xdr:col>23</xdr:col>
      <xdr:colOff>184150</xdr:colOff>
      <xdr:row>62</xdr:row>
      <xdr:rowOff>3556</xdr:rowOff>
    </xdr:to>
    <xdr:sp macro="" textlink="">
      <xdr:nvSpPr>
        <xdr:cNvPr id="149" name="楕円 148"/>
        <xdr:cNvSpPr/>
      </xdr:nvSpPr>
      <xdr:spPr>
        <a:xfrm>
          <a:off x="4902200" y="1053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89933</xdr:rowOff>
    </xdr:from>
    <xdr:ext cx="762000" cy="259045"/>
    <xdr:sp macro="" textlink="">
      <xdr:nvSpPr>
        <xdr:cNvPr id="150" name="財政構造の弾力性該当値テキスト"/>
        <xdr:cNvSpPr txBox="1"/>
      </xdr:nvSpPr>
      <xdr:spPr>
        <a:xfrm>
          <a:off x="5041900" y="1037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49276</xdr:rowOff>
    </xdr:from>
    <xdr:to>
      <xdr:col>19</xdr:col>
      <xdr:colOff>184150</xdr:colOff>
      <xdr:row>61</xdr:row>
      <xdr:rowOff>150876</xdr:rowOff>
    </xdr:to>
    <xdr:sp macro="" textlink="">
      <xdr:nvSpPr>
        <xdr:cNvPr id="151" name="楕円 150"/>
        <xdr:cNvSpPr/>
      </xdr:nvSpPr>
      <xdr:spPr>
        <a:xfrm>
          <a:off x="4064000" y="1050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161053</xdr:rowOff>
    </xdr:from>
    <xdr:ext cx="736600" cy="259045"/>
    <xdr:sp macro="" textlink="">
      <xdr:nvSpPr>
        <xdr:cNvPr id="152" name="テキスト ボックス 151"/>
        <xdr:cNvSpPr txBox="1"/>
      </xdr:nvSpPr>
      <xdr:spPr>
        <a:xfrm>
          <a:off x="3733800" y="10276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44704</xdr:rowOff>
    </xdr:from>
    <xdr:to>
      <xdr:col>15</xdr:col>
      <xdr:colOff>133350</xdr:colOff>
      <xdr:row>59</xdr:row>
      <xdr:rowOff>146304</xdr:rowOff>
    </xdr:to>
    <xdr:sp macro="" textlink="">
      <xdr:nvSpPr>
        <xdr:cNvPr id="153" name="楕円 152"/>
        <xdr:cNvSpPr/>
      </xdr:nvSpPr>
      <xdr:spPr>
        <a:xfrm>
          <a:off x="3175000" y="1016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156481</xdr:rowOff>
    </xdr:from>
    <xdr:ext cx="762000" cy="259045"/>
    <xdr:sp macro="" textlink="">
      <xdr:nvSpPr>
        <xdr:cNvPr id="154" name="テキスト ボックス 153"/>
        <xdr:cNvSpPr txBox="1"/>
      </xdr:nvSpPr>
      <xdr:spPr>
        <a:xfrm>
          <a:off x="2844800" y="9929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97790</xdr:rowOff>
    </xdr:from>
    <xdr:to>
      <xdr:col>11</xdr:col>
      <xdr:colOff>82550</xdr:colOff>
      <xdr:row>60</xdr:row>
      <xdr:rowOff>27940</xdr:rowOff>
    </xdr:to>
    <xdr:sp macro="" textlink="">
      <xdr:nvSpPr>
        <xdr:cNvPr id="155" name="楕円 154"/>
        <xdr:cNvSpPr/>
      </xdr:nvSpPr>
      <xdr:spPr>
        <a:xfrm>
          <a:off x="2286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38117</xdr:rowOff>
    </xdr:from>
    <xdr:ext cx="762000" cy="259045"/>
    <xdr:sp macro="" textlink="">
      <xdr:nvSpPr>
        <xdr:cNvPr id="156" name="テキスト ボックス 155"/>
        <xdr:cNvSpPr txBox="1"/>
      </xdr:nvSpPr>
      <xdr:spPr>
        <a:xfrm>
          <a:off x="1955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18034</xdr:rowOff>
    </xdr:from>
    <xdr:to>
      <xdr:col>7</xdr:col>
      <xdr:colOff>31750</xdr:colOff>
      <xdr:row>60</xdr:row>
      <xdr:rowOff>119634</xdr:rowOff>
    </xdr:to>
    <xdr:sp macro="" textlink="">
      <xdr:nvSpPr>
        <xdr:cNvPr id="157" name="楕円 156"/>
        <xdr:cNvSpPr/>
      </xdr:nvSpPr>
      <xdr:spPr>
        <a:xfrm>
          <a:off x="1397000" y="1030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129811</xdr:rowOff>
    </xdr:from>
    <xdr:ext cx="762000" cy="259045"/>
    <xdr:sp macro="" textlink="">
      <xdr:nvSpPr>
        <xdr:cNvPr id="158" name="テキスト ボックス 157"/>
        <xdr:cNvSpPr txBox="1"/>
      </xdr:nvSpPr>
      <xdr:spPr>
        <a:xfrm>
          <a:off x="1066800" y="10073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[135,951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に比べ低いものの、全国平均や石川県平均より上回っており、こども園等直営の施設については、今後、指定管理者制度の活用や民営化を推進し、コストの低減を図っていく必要がある。また、施設の管理体制の整理・見直しを図り、経費の抑制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71447</xdr:rowOff>
    </xdr:from>
    <xdr:to>
      <xdr:col>23</xdr:col>
      <xdr:colOff>133350</xdr:colOff>
      <xdr:row>89</xdr:row>
      <xdr:rowOff>99619</xdr:rowOff>
    </xdr:to>
    <xdr:cxnSp macro="">
      <xdr:nvCxnSpPr>
        <xdr:cNvPr id="188" name="直線コネクタ 187"/>
        <xdr:cNvCxnSpPr/>
      </xdr:nvCxnSpPr>
      <xdr:spPr>
        <a:xfrm flipV="1">
          <a:off x="4953000" y="13787447"/>
          <a:ext cx="0" cy="15712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71696</xdr:rowOff>
    </xdr:from>
    <xdr:ext cx="762000" cy="259045"/>
    <xdr:sp macro="" textlink="">
      <xdr:nvSpPr>
        <xdr:cNvPr id="189" name="人件費・物件費等の状況最小値テキスト"/>
        <xdr:cNvSpPr txBox="1"/>
      </xdr:nvSpPr>
      <xdr:spPr>
        <a:xfrm>
          <a:off x="5041900" y="1533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99619</xdr:rowOff>
    </xdr:from>
    <xdr:to>
      <xdr:col>24</xdr:col>
      <xdr:colOff>12700</xdr:colOff>
      <xdr:row>89</xdr:row>
      <xdr:rowOff>99619</xdr:rowOff>
    </xdr:to>
    <xdr:cxnSp macro="">
      <xdr:nvCxnSpPr>
        <xdr:cNvPr id="190" name="直線コネクタ 189"/>
        <xdr:cNvCxnSpPr/>
      </xdr:nvCxnSpPr>
      <xdr:spPr>
        <a:xfrm>
          <a:off x="4864100" y="15358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157824</xdr:rowOff>
    </xdr:from>
    <xdr:ext cx="762000" cy="259045"/>
    <xdr:sp macro="" textlink="">
      <xdr:nvSpPr>
        <xdr:cNvPr id="191" name="人件費・物件費等の状況最大値テキスト"/>
        <xdr:cNvSpPr txBox="1"/>
      </xdr:nvSpPr>
      <xdr:spPr>
        <a:xfrm>
          <a:off x="5041900" y="1353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71447</xdr:rowOff>
    </xdr:from>
    <xdr:to>
      <xdr:col>24</xdr:col>
      <xdr:colOff>12700</xdr:colOff>
      <xdr:row>80</xdr:row>
      <xdr:rowOff>71447</xdr:rowOff>
    </xdr:to>
    <xdr:cxnSp macro="">
      <xdr:nvCxnSpPr>
        <xdr:cNvPr id="192" name="直線コネクタ 191"/>
        <xdr:cNvCxnSpPr/>
      </xdr:nvCxnSpPr>
      <xdr:spPr>
        <a:xfrm>
          <a:off x="4864100" y="1378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50155</xdr:rowOff>
    </xdr:from>
    <xdr:to>
      <xdr:col>23</xdr:col>
      <xdr:colOff>133350</xdr:colOff>
      <xdr:row>81</xdr:row>
      <xdr:rowOff>57800</xdr:rowOff>
    </xdr:to>
    <xdr:cxnSp macro="">
      <xdr:nvCxnSpPr>
        <xdr:cNvPr id="193" name="直線コネクタ 192"/>
        <xdr:cNvCxnSpPr/>
      </xdr:nvCxnSpPr>
      <xdr:spPr>
        <a:xfrm>
          <a:off x="4114800" y="13937605"/>
          <a:ext cx="838200" cy="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2917</xdr:rowOff>
    </xdr:from>
    <xdr:ext cx="762000" cy="259045"/>
    <xdr:sp macro="" textlink="">
      <xdr:nvSpPr>
        <xdr:cNvPr id="194" name="人件費・物件費等の状況平均値テキスト"/>
        <xdr:cNvSpPr txBox="1"/>
      </xdr:nvSpPr>
      <xdr:spPr>
        <a:xfrm>
          <a:off x="5041900" y="13890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30840</xdr:rowOff>
    </xdr:from>
    <xdr:to>
      <xdr:col>23</xdr:col>
      <xdr:colOff>184150</xdr:colOff>
      <xdr:row>81</xdr:row>
      <xdr:rowOff>132440</xdr:rowOff>
    </xdr:to>
    <xdr:sp macro="" textlink="">
      <xdr:nvSpPr>
        <xdr:cNvPr id="195" name="フローチャート: 判断 194"/>
        <xdr:cNvSpPr/>
      </xdr:nvSpPr>
      <xdr:spPr>
        <a:xfrm>
          <a:off x="4902200" y="1391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29680</xdr:rowOff>
    </xdr:from>
    <xdr:to>
      <xdr:col>19</xdr:col>
      <xdr:colOff>133350</xdr:colOff>
      <xdr:row>81</xdr:row>
      <xdr:rowOff>50155</xdr:rowOff>
    </xdr:to>
    <xdr:cxnSp macro="">
      <xdr:nvCxnSpPr>
        <xdr:cNvPr id="196" name="直線コネクタ 195"/>
        <xdr:cNvCxnSpPr/>
      </xdr:nvCxnSpPr>
      <xdr:spPr>
        <a:xfrm>
          <a:off x="3225800" y="13917130"/>
          <a:ext cx="889000" cy="20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16281</xdr:rowOff>
    </xdr:from>
    <xdr:to>
      <xdr:col>19</xdr:col>
      <xdr:colOff>184150</xdr:colOff>
      <xdr:row>81</xdr:row>
      <xdr:rowOff>117881</xdr:rowOff>
    </xdr:to>
    <xdr:sp macro="" textlink="">
      <xdr:nvSpPr>
        <xdr:cNvPr id="197" name="フローチャート: 判断 196"/>
        <xdr:cNvSpPr/>
      </xdr:nvSpPr>
      <xdr:spPr>
        <a:xfrm>
          <a:off x="4064000" y="1390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102658</xdr:rowOff>
    </xdr:from>
    <xdr:ext cx="736600" cy="259045"/>
    <xdr:sp macro="" textlink="">
      <xdr:nvSpPr>
        <xdr:cNvPr id="198" name="テキスト ボックス 197"/>
        <xdr:cNvSpPr txBox="1"/>
      </xdr:nvSpPr>
      <xdr:spPr>
        <a:xfrm>
          <a:off x="3733800" y="13990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25679</xdr:rowOff>
    </xdr:from>
    <xdr:to>
      <xdr:col>15</xdr:col>
      <xdr:colOff>82550</xdr:colOff>
      <xdr:row>81</xdr:row>
      <xdr:rowOff>29680</xdr:rowOff>
    </xdr:to>
    <xdr:cxnSp macro="">
      <xdr:nvCxnSpPr>
        <xdr:cNvPr id="199" name="直線コネクタ 198"/>
        <xdr:cNvCxnSpPr/>
      </xdr:nvCxnSpPr>
      <xdr:spPr>
        <a:xfrm>
          <a:off x="2336800" y="13913129"/>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30618</xdr:rowOff>
    </xdr:from>
    <xdr:to>
      <xdr:col>15</xdr:col>
      <xdr:colOff>133350</xdr:colOff>
      <xdr:row>81</xdr:row>
      <xdr:rowOff>132218</xdr:rowOff>
    </xdr:to>
    <xdr:sp macro="" textlink="">
      <xdr:nvSpPr>
        <xdr:cNvPr id="200" name="フローチャート: 判断 199"/>
        <xdr:cNvSpPr/>
      </xdr:nvSpPr>
      <xdr:spPr>
        <a:xfrm>
          <a:off x="31750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116995</xdr:rowOff>
    </xdr:from>
    <xdr:ext cx="762000" cy="259045"/>
    <xdr:sp macro="" textlink="">
      <xdr:nvSpPr>
        <xdr:cNvPr id="201" name="テキスト ボックス 200"/>
        <xdr:cNvSpPr txBox="1"/>
      </xdr:nvSpPr>
      <xdr:spPr>
        <a:xfrm>
          <a:off x="2844800" y="1400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25679</xdr:rowOff>
    </xdr:from>
    <xdr:to>
      <xdr:col>11</xdr:col>
      <xdr:colOff>31750</xdr:colOff>
      <xdr:row>81</xdr:row>
      <xdr:rowOff>32418</xdr:rowOff>
    </xdr:to>
    <xdr:cxnSp macro="">
      <xdr:nvCxnSpPr>
        <xdr:cNvPr id="202" name="直線コネクタ 201"/>
        <xdr:cNvCxnSpPr/>
      </xdr:nvCxnSpPr>
      <xdr:spPr>
        <a:xfrm flipV="1">
          <a:off x="1447800" y="13913129"/>
          <a:ext cx="889000" cy="6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72183</xdr:rowOff>
    </xdr:from>
    <xdr:to>
      <xdr:col>11</xdr:col>
      <xdr:colOff>82550</xdr:colOff>
      <xdr:row>82</xdr:row>
      <xdr:rowOff>2333</xdr:rowOff>
    </xdr:to>
    <xdr:sp macro="" textlink="">
      <xdr:nvSpPr>
        <xdr:cNvPr id="203" name="フローチャート: 判断 202"/>
        <xdr:cNvSpPr/>
      </xdr:nvSpPr>
      <xdr:spPr>
        <a:xfrm>
          <a:off x="2286000" y="1395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158560</xdr:rowOff>
    </xdr:from>
    <xdr:ext cx="762000" cy="259045"/>
    <xdr:sp macro="" textlink="">
      <xdr:nvSpPr>
        <xdr:cNvPr id="204" name="テキスト ボックス 203"/>
        <xdr:cNvSpPr txBox="1"/>
      </xdr:nvSpPr>
      <xdr:spPr>
        <a:xfrm>
          <a:off x="1955800" y="14046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53232</xdr:rowOff>
    </xdr:from>
    <xdr:to>
      <xdr:col>7</xdr:col>
      <xdr:colOff>31750</xdr:colOff>
      <xdr:row>81</xdr:row>
      <xdr:rowOff>154832</xdr:rowOff>
    </xdr:to>
    <xdr:sp macro="" textlink="">
      <xdr:nvSpPr>
        <xdr:cNvPr id="205" name="フローチャート: 判断 204"/>
        <xdr:cNvSpPr/>
      </xdr:nvSpPr>
      <xdr:spPr>
        <a:xfrm>
          <a:off x="1397000" y="1394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139609</xdr:rowOff>
    </xdr:from>
    <xdr:ext cx="762000" cy="259045"/>
    <xdr:sp macro="" textlink="">
      <xdr:nvSpPr>
        <xdr:cNvPr id="206" name="テキスト ボックス 205"/>
        <xdr:cNvSpPr txBox="1"/>
      </xdr:nvSpPr>
      <xdr:spPr>
        <a:xfrm>
          <a:off x="1066800" y="14027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7000</xdr:rowOff>
    </xdr:from>
    <xdr:to>
      <xdr:col>23</xdr:col>
      <xdr:colOff>184150</xdr:colOff>
      <xdr:row>81</xdr:row>
      <xdr:rowOff>108600</xdr:rowOff>
    </xdr:to>
    <xdr:sp macro="" textlink="">
      <xdr:nvSpPr>
        <xdr:cNvPr id="212" name="楕円 211"/>
        <xdr:cNvSpPr/>
      </xdr:nvSpPr>
      <xdr:spPr>
        <a:xfrm>
          <a:off x="4902200" y="1389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23527</xdr:rowOff>
    </xdr:from>
    <xdr:ext cx="762000" cy="259045"/>
    <xdr:sp macro="" textlink="">
      <xdr:nvSpPr>
        <xdr:cNvPr id="213" name="人件費・物件費等の状況該当値テキスト"/>
        <xdr:cNvSpPr txBox="1"/>
      </xdr:nvSpPr>
      <xdr:spPr>
        <a:xfrm>
          <a:off x="5041900" y="137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170805</xdr:rowOff>
    </xdr:from>
    <xdr:to>
      <xdr:col>19</xdr:col>
      <xdr:colOff>184150</xdr:colOff>
      <xdr:row>81</xdr:row>
      <xdr:rowOff>100955</xdr:rowOff>
    </xdr:to>
    <xdr:sp macro="" textlink="">
      <xdr:nvSpPr>
        <xdr:cNvPr id="214" name="楕円 213"/>
        <xdr:cNvSpPr/>
      </xdr:nvSpPr>
      <xdr:spPr>
        <a:xfrm>
          <a:off x="4064000" y="1388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111132</xdr:rowOff>
    </xdr:from>
    <xdr:ext cx="736600" cy="259045"/>
    <xdr:sp macro="" textlink="">
      <xdr:nvSpPr>
        <xdr:cNvPr id="215" name="テキスト ボックス 214"/>
        <xdr:cNvSpPr txBox="1"/>
      </xdr:nvSpPr>
      <xdr:spPr>
        <a:xfrm>
          <a:off x="3733800" y="13655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150330</xdr:rowOff>
    </xdr:from>
    <xdr:to>
      <xdr:col>15</xdr:col>
      <xdr:colOff>133350</xdr:colOff>
      <xdr:row>81</xdr:row>
      <xdr:rowOff>80480</xdr:rowOff>
    </xdr:to>
    <xdr:sp macro="" textlink="">
      <xdr:nvSpPr>
        <xdr:cNvPr id="216" name="楕円 215"/>
        <xdr:cNvSpPr/>
      </xdr:nvSpPr>
      <xdr:spPr>
        <a:xfrm>
          <a:off x="3175000" y="1386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90657</xdr:rowOff>
    </xdr:from>
    <xdr:ext cx="762000" cy="259045"/>
    <xdr:sp macro="" textlink="">
      <xdr:nvSpPr>
        <xdr:cNvPr id="217" name="テキスト ボックス 216"/>
        <xdr:cNvSpPr txBox="1"/>
      </xdr:nvSpPr>
      <xdr:spPr>
        <a:xfrm>
          <a:off x="2844800" y="1363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146329</xdr:rowOff>
    </xdr:from>
    <xdr:to>
      <xdr:col>11</xdr:col>
      <xdr:colOff>82550</xdr:colOff>
      <xdr:row>81</xdr:row>
      <xdr:rowOff>76479</xdr:rowOff>
    </xdr:to>
    <xdr:sp macro="" textlink="">
      <xdr:nvSpPr>
        <xdr:cNvPr id="218" name="楕円 217"/>
        <xdr:cNvSpPr/>
      </xdr:nvSpPr>
      <xdr:spPr>
        <a:xfrm>
          <a:off x="2286000" y="1386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86656</xdr:rowOff>
    </xdr:from>
    <xdr:ext cx="762000" cy="259045"/>
    <xdr:sp macro="" textlink="">
      <xdr:nvSpPr>
        <xdr:cNvPr id="219" name="テキスト ボックス 218"/>
        <xdr:cNvSpPr txBox="1"/>
      </xdr:nvSpPr>
      <xdr:spPr>
        <a:xfrm>
          <a:off x="1955800" y="1363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153068</xdr:rowOff>
    </xdr:from>
    <xdr:to>
      <xdr:col>7</xdr:col>
      <xdr:colOff>31750</xdr:colOff>
      <xdr:row>81</xdr:row>
      <xdr:rowOff>83218</xdr:rowOff>
    </xdr:to>
    <xdr:sp macro="" textlink="">
      <xdr:nvSpPr>
        <xdr:cNvPr id="220" name="楕円 219"/>
        <xdr:cNvSpPr/>
      </xdr:nvSpPr>
      <xdr:spPr>
        <a:xfrm>
          <a:off x="1397000" y="1386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93395</xdr:rowOff>
    </xdr:from>
    <xdr:ext cx="762000" cy="259045"/>
    <xdr:sp macro="" textlink="">
      <xdr:nvSpPr>
        <xdr:cNvPr id="221" name="テキスト ボックス 220"/>
        <xdr:cNvSpPr txBox="1"/>
      </xdr:nvSpPr>
      <xdr:spPr>
        <a:xfrm>
          <a:off x="1066800" y="13637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国家公務員と昇給・昇格制度に違いがあり、類似団体の中で最低水準にある。今後は、人事評価制度を積極的に活用するなど、より一層の給与の適正化に努める。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47272</xdr:rowOff>
    </xdr:from>
    <xdr:to>
      <xdr:col>81</xdr:col>
      <xdr:colOff>44450</xdr:colOff>
      <xdr:row>90</xdr:row>
      <xdr:rowOff>45861</xdr:rowOff>
    </xdr:to>
    <xdr:cxnSp macro="">
      <xdr:nvCxnSpPr>
        <xdr:cNvPr id="250" name="直線コネクタ 249"/>
        <xdr:cNvCxnSpPr/>
      </xdr:nvCxnSpPr>
      <xdr:spPr>
        <a:xfrm flipV="1">
          <a:off x="17018000" y="13934722"/>
          <a:ext cx="0" cy="15416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17938</xdr:rowOff>
    </xdr:from>
    <xdr:ext cx="762000" cy="259045"/>
    <xdr:sp macro="" textlink="">
      <xdr:nvSpPr>
        <xdr:cNvPr id="251" name="給与水準   （国との比較）最小値テキスト"/>
        <xdr:cNvSpPr txBox="1"/>
      </xdr:nvSpPr>
      <xdr:spPr>
        <a:xfrm>
          <a:off x="17106900" y="1544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45861</xdr:rowOff>
    </xdr:from>
    <xdr:to>
      <xdr:col>81</xdr:col>
      <xdr:colOff>133350</xdr:colOff>
      <xdr:row>90</xdr:row>
      <xdr:rowOff>45861</xdr:rowOff>
    </xdr:to>
    <xdr:cxnSp macro="">
      <xdr:nvCxnSpPr>
        <xdr:cNvPr id="252" name="直線コネクタ 251"/>
        <xdr:cNvCxnSpPr/>
      </xdr:nvCxnSpPr>
      <xdr:spPr>
        <a:xfrm>
          <a:off x="16929100" y="154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133649</xdr:rowOff>
    </xdr:from>
    <xdr:ext cx="762000" cy="259045"/>
    <xdr:sp macro="" textlink="">
      <xdr:nvSpPr>
        <xdr:cNvPr id="253" name="給与水準   （国との比較）最大値テキスト"/>
        <xdr:cNvSpPr txBox="1"/>
      </xdr:nvSpPr>
      <xdr:spPr>
        <a:xfrm>
          <a:off x="17106900" y="1367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47272</xdr:rowOff>
    </xdr:from>
    <xdr:to>
      <xdr:col>81</xdr:col>
      <xdr:colOff>133350</xdr:colOff>
      <xdr:row>81</xdr:row>
      <xdr:rowOff>47272</xdr:rowOff>
    </xdr:to>
    <xdr:cxnSp macro="">
      <xdr:nvCxnSpPr>
        <xdr:cNvPr id="254" name="直線コネクタ 253"/>
        <xdr:cNvCxnSpPr/>
      </xdr:nvCxnSpPr>
      <xdr:spPr>
        <a:xfrm>
          <a:off x="16929100" y="139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47272</xdr:rowOff>
    </xdr:from>
    <xdr:to>
      <xdr:col>81</xdr:col>
      <xdr:colOff>44450</xdr:colOff>
      <xdr:row>81</xdr:row>
      <xdr:rowOff>47272</xdr:rowOff>
    </xdr:to>
    <xdr:cxnSp macro="">
      <xdr:nvCxnSpPr>
        <xdr:cNvPr id="255" name="直線コネクタ 254"/>
        <xdr:cNvCxnSpPr/>
      </xdr:nvCxnSpPr>
      <xdr:spPr>
        <a:xfrm>
          <a:off x="16179800" y="139347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9472</xdr:rowOff>
    </xdr:from>
    <xdr:ext cx="762000" cy="259045"/>
    <xdr:sp macro="" textlink="">
      <xdr:nvSpPr>
        <xdr:cNvPr id="256" name="給与水準   （国との比較）平均値テキスト"/>
        <xdr:cNvSpPr txBox="1"/>
      </xdr:nvSpPr>
      <xdr:spPr>
        <a:xfrm>
          <a:off x="17106900" y="1475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57" name="フローチャート: 判断 256"/>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124884</xdr:rowOff>
    </xdr:from>
    <xdr:to>
      <xdr:col>77</xdr:col>
      <xdr:colOff>44450</xdr:colOff>
      <xdr:row>81</xdr:row>
      <xdr:rowOff>47272</xdr:rowOff>
    </xdr:to>
    <xdr:cxnSp macro="">
      <xdr:nvCxnSpPr>
        <xdr:cNvPr id="258" name="直線コネクタ 257"/>
        <xdr:cNvCxnSpPr/>
      </xdr:nvCxnSpPr>
      <xdr:spPr>
        <a:xfrm>
          <a:off x="15290800" y="13840884"/>
          <a:ext cx="8890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9" name="フローチャート: 判断 258"/>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110366</xdr:rowOff>
    </xdr:from>
    <xdr:ext cx="736600" cy="259045"/>
    <xdr:sp macro="" textlink="">
      <xdr:nvSpPr>
        <xdr:cNvPr id="260" name="テキスト ボックス 259"/>
        <xdr:cNvSpPr txBox="1"/>
      </xdr:nvSpPr>
      <xdr:spPr>
        <a:xfrm>
          <a:off x="15798800" y="1485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124884</xdr:rowOff>
    </xdr:from>
    <xdr:to>
      <xdr:col>72</xdr:col>
      <xdr:colOff>203200</xdr:colOff>
      <xdr:row>81</xdr:row>
      <xdr:rowOff>74084</xdr:rowOff>
    </xdr:to>
    <xdr:cxnSp macro="">
      <xdr:nvCxnSpPr>
        <xdr:cNvPr id="261" name="直線コネクタ 260"/>
        <xdr:cNvCxnSpPr/>
      </xdr:nvCxnSpPr>
      <xdr:spPr>
        <a:xfrm flipV="1">
          <a:off x="14401800" y="1384088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115005</xdr:rowOff>
    </xdr:from>
    <xdr:to>
      <xdr:col>73</xdr:col>
      <xdr:colOff>44450</xdr:colOff>
      <xdr:row>86</xdr:row>
      <xdr:rowOff>45155</xdr:rowOff>
    </xdr:to>
    <xdr:sp macro="" textlink="">
      <xdr:nvSpPr>
        <xdr:cNvPr id="262" name="フローチャート: 判断 261"/>
        <xdr:cNvSpPr/>
      </xdr:nvSpPr>
      <xdr:spPr>
        <a:xfrm>
          <a:off x="15240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29932</xdr:rowOff>
    </xdr:from>
    <xdr:ext cx="762000" cy="259045"/>
    <xdr:sp macro="" textlink="">
      <xdr:nvSpPr>
        <xdr:cNvPr id="263" name="テキスト ボックス 262"/>
        <xdr:cNvSpPr txBox="1"/>
      </xdr:nvSpPr>
      <xdr:spPr>
        <a:xfrm>
          <a:off x="14909800" y="1477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74084</xdr:rowOff>
    </xdr:from>
    <xdr:to>
      <xdr:col>68</xdr:col>
      <xdr:colOff>152400</xdr:colOff>
      <xdr:row>82</xdr:row>
      <xdr:rowOff>23284</xdr:rowOff>
    </xdr:to>
    <xdr:cxnSp macro="">
      <xdr:nvCxnSpPr>
        <xdr:cNvPr id="264" name="直線コネクタ 263"/>
        <xdr:cNvCxnSpPr/>
      </xdr:nvCxnSpPr>
      <xdr:spPr>
        <a:xfrm flipV="1">
          <a:off x="13512800" y="1396153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115005</xdr:rowOff>
    </xdr:from>
    <xdr:to>
      <xdr:col>68</xdr:col>
      <xdr:colOff>203200</xdr:colOff>
      <xdr:row>86</xdr:row>
      <xdr:rowOff>45155</xdr:rowOff>
    </xdr:to>
    <xdr:sp macro="" textlink="">
      <xdr:nvSpPr>
        <xdr:cNvPr id="265" name="フローチャート: 判断 264"/>
        <xdr:cNvSpPr/>
      </xdr:nvSpPr>
      <xdr:spPr>
        <a:xfrm>
          <a:off x="14351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29932</xdr:rowOff>
    </xdr:from>
    <xdr:ext cx="762000" cy="259045"/>
    <xdr:sp macro="" textlink="">
      <xdr:nvSpPr>
        <xdr:cNvPr id="266" name="テキスト ボックス 265"/>
        <xdr:cNvSpPr txBox="1"/>
      </xdr:nvSpPr>
      <xdr:spPr>
        <a:xfrm>
          <a:off x="14020800" y="1477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67" name="フローチャート: 判断 266"/>
        <xdr:cNvSpPr/>
      </xdr:nvSpPr>
      <xdr:spPr>
        <a:xfrm>
          <a:off x="13462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3122</xdr:rowOff>
    </xdr:from>
    <xdr:ext cx="762000" cy="259045"/>
    <xdr:sp macro="" textlink="">
      <xdr:nvSpPr>
        <xdr:cNvPr id="268" name="テキスト ボックス 267"/>
        <xdr:cNvSpPr txBox="1"/>
      </xdr:nvSpPr>
      <xdr:spPr>
        <a:xfrm>
          <a:off x="13131800" y="147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80</xdr:row>
      <xdr:rowOff>167922</xdr:rowOff>
    </xdr:from>
    <xdr:to>
      <xdr:col>81</xdr:col>
      <xdr:colOff>95250</xdr:colOff>
      <xdr:row>81</xdr:row>
      <xdr:rowOff>98072</xdr:rowOff>
    </xdr:to>
    <xdr:sp macro="" textlink="">
      <xdr:nvSpPr>
        <xdr:cNvPr id="274" name="楕円 273"/>
        <xdr:cNvSpPr/>
      </xdr:nvSpPr>
      <xdr:spPr>
        <a:xfrm>
          <a:off x="16967200" y="1388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89199</xdr:rowOff>
    </xdr:from>
    <xdr:ext cx="762000" cy="259045"/>
    <xdr:sp macro="" textlink="">
      <xdr:nvSpPr>
        <xdr:cNvPr id="275" name="給与水準   （国との比較）該当値テキスト"/>
        <xdr:cNvSpPr txBox="1"/>
      </xdr:nvSpPr>
      <xdr:spPr>
        <a:xfrm>
          <a:off x="17106900" y="13805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80</xdr:row>
      <xdr:rowOff>167922</xdr:rowOff>
    </xdr:from>
    <xdr:to>
      <xdr:col>77</xdr:col>
      <xdr:colOff>95250</xdr:colOff>
      <xdr:row>81</xdr:row>
      <xdr:rowOff>98072</xdr:rowOff>
    </xdr:to>
    <xdr:sp macro="" textlink="">
      <xdr:nvSpPr>
        <xdr:cNvPr id="276" name="楕円 275"/>
        <xdr:cNvSpPr/>
      </xdr:nvSpPr>
      <xdr:spPr>
        <a:xfrm>
          <a:off x="16129000" y="1388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108249</xdr:rowOff>
    </xdr:from>
    <xdr:ext cx="736600" cy="259045"/>
    <xdr:sp macro="" textlink="">
      <xdr:nvSpPr>
        <xdr:cNvPr id="277" name="テキスト ボックス 276"/>
        <xdr:cNvSpPr txBox="1"/>
      </xdr:nvSpPr>
      <xdr:spPr>
        <a:xfrm>
          <a:off x="15798800" y="13652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74084</xdr:rowOff>
    </xdr:from>
    <xdr:to>
      <xdr:col>73</xdr:col>
      <xdr:colOff>44450</xdr:colOff>
      <xdr:row>81</xdr:row>
      <xdr:rowOff>4234</xdr:rowOff>
    </xdr:to>
    <xdr:sp macro="" textlink="">
      <xdr:nvSpPr>
        <xdr:cNvPr id="278" name="楕円 277"/>
        <xdr:cNvSpPr/>
      </xdr:nvSpPr>
      <xdr:spPr>
        <a:xfrm>
          <a:off x="15240000" y="1379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14411</xdr:rowOff>
    </xdr:from>
    <xdr:ext cx="762000" cy="259045"/>
    <xdr:sp macro="" textlink="">
      <xdr:nvSpPr>
        <xdr:cNvPr id="279" name="テキスト ボックス 278"/>
        <xdr:cNvSpPr txBox="1"/>
      </xdr:nvSpPr>
      <xdr:spPr>
        <a:xfrm>
          <a:off x="14909800" y="13558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23284</xdr:rowOff>
    </xdr:from>
    <xdr:to>
      <xdr:col>68</xdr:col>
      <xdr:colOff>203200</xdr:colOff>
      <xdr:row>81</xdr:row>
      <xdr:rowOff>124884</xdr:rowOff>
    </xdr:to>
    <xdr:sp macro="" textlink="">
      <xdr:nvSpPr>
        <xdr:cNvPr id="280" name="楕円 279"/>
        <xdr:cNvSpPr/>
      </xdr:nvSpPr>
      <xdr:spPr>
        <a:xfrm>
          <a:off x="14351000" y="1391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135061</xdr:rowOff>
    </xdr:from>
    <xdr:ext cx="762000" cy="259045"/>
    <xdr:sp macro="" textlink="">
      <xdr:nvSpPr>
        <xdr:cNvPr id="281" name="テキスト ボックス 280"/>
        <xdr:cNvSpPr txBox="1"/>
      </xdr:nvSpPr>
      <xdr:spPr>
        <a:xfrm>
          <a:off x="14020800" y="1367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143934</xdr:rowOff>
    </xdr:from>
    <xdr:to>
      <xdr:col>64</xdr:col>
      <xdr:colOff>152400</xdr:colOff>
      <xdr:row>82</xdr:row>
      <xdr:rowOff>74084</xdr:rowOff>
    </xdr:to>
    <xdr:sp macro="" textlink="">
      <xdr:nvSpPr>
        <xdr:cNvPr id="282" name="楕円 281"/>
        <xdr:cNvSpPr/>
      </xdr:nvSpPr>
      <xdr:spPr>
        <a:xfrm>
          <a:off x="13462000" y="1403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84261</xdr:rowOff>
    </xdr:from>
    <xdr:ext cx="762000" cy="259045"/>
    <xdr:sp macro="" textlink="">
      <xdr:nvSpPr>
        <xdr:cNvPr id="283" name="テキスト ボックス 282"/>
        <xdr:cNvSpPr txBox="1"/>
      </xdr:nvSpPr>
      <xdr:spPr>
        <a:xfrm>
          <a:off x="13131800" y="1380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定員適正化計画の実施により改善傾向にあるが、類似団体平均に比べると、</a:t>
          </a:r>
          <a:r>
            <a:rPr kumimoji="1" lang="en-US" altLang="ja-JP" sz="1300">
              <a:latin typeface="ＭＳ Ｐゴシック" panose="020B0600070205080204" pitchFamily="50" charset="-128"/>
              <a:ea typeface="ＭＳ Ｐゴシック" panose="020B0600070205080204" pitchFamily="50" charset="-128"/>
            </a:rPr>
            <a:t>0.91</a:t>
          </a:r>
          <a:r>
            <a:rPr kumimoji="1" lang="ja-JP" altLang="en-US" sz="1300">
              <a:latin typeface="ＭＳ Ｐゴシック" panose="020B0600070205080204" pitchFamily="50" charset="-128"/>
              <a:ea typeface="ＭＳ Ｐゴシック" panose="020B0600070205080204" pitchFamily="50" charset="-128"/>
            </a:rPr>
            <a:t>上回っている。上下水道の包括的民間委託等、各施設の効率的な運営が求められる。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94252</xdr:rowOff>
    </xdr:from>
    <xdr:to>
      <xdr:col>81</xdr:col>
      <xdr:colOff>44450</xdr:colOff>
      <xdr:row>67</xdr:row>
      <xdr:rowOff>52433</xdr:rowOff>
    </xdr:to>
    <xdr:cxnSp macro="">
      <xdr:nvCxnSpPr>
        <xdr:cNvPr id="315" name="直線コネクタ 314"/>
        <xdr:cNvCxnSpPr/>
      </xdr:nvCxnSpPr>
      <xdr:spPr>
        <a:xfrm flipV="1">
          <a:off x="17018000" y="10038352"/>
          <a:ext cx="0" cy="1501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24510</xdr:rowOff>
    </xdr:from>
    <xdr:ext cx="762000" cy="259045"/>
    <xdr:sp macro="" textlink="">
      <xdr:nvSpPr>
        <xdr:cNvPr id="316" name="定員管理の状況最小値テキスト"/>
        <xdr:cNvSpPr txBox="1"/>
      </xdr:nvSpPr>
      <xdr:spPr>
        <a:xfrm>
          <a:off x="17106900" y="1151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52433</xdr:rowOff>
    </xdr:from>
    <xdr:to>
      <xdr:col>81</xdr:col>
      <xdr:colOff>133350</xdr:colOff>
      <xdr:row>67</xdr:row>
      <xdr:rowOff>52433</xdr:rowOff>
    </xdr:to>
    <xdr:cxnSp macro="">
      <xdr:nvCxnSpPr>
        <xdr:cNvPr id="317" name="直線コネクタ 316"/>
        <xdr:cNvCxnSpPr/>
      </xdr:nvCxnSpPr>
      <xdr:spPr>
        <a:xfrm>
          <a:off x="16929100" y="1153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9179</xdr:rowOff>
    </xdr:from>
    <xdr:ext cx="762000" cy="259045"/>
    <xdr:sp macro="" textlink="">
      <xdr:nvSpPr>
        <xdr:cNvPr id="318" name="定員管理の状況最大値テキスト"/>
        <xdr:cNvSpPr txBox="1"/>
      </xdr:nvSpPr>
      <xdr:spPr>
        <a:xfrm>
          <a:off x="17106900" y="978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94252</xdr:rowOff>
    </xdr:from>
    <xdr:to>
      <xdr:col>81</xdr:col>
      <xdr:colOff>133350</xdr:colOff>
      <xdr:row>58</xdr:row>
      <xdr:rowOff>94252</xdr:rowOff>
    </xdr:to>
    <xdr:cxnSp macro="">
      <xdr:nvCxnSpPr>
        <xdr:cNvPr id="319" name="直線コネクタ 318"/>
        <xdr:cNvCxnSpPr/>
      </xdr:nvCxnSpPr>
      <xdr:spPr>
        <a:xfrm>
          <a:off x="16929100" y="10038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156482</xdr:rowOff>
    </xdr:from>
    <xdr:to>
      <xdr:col>81</xdr:col>
      <xdr:colOff>44450</xdr:colOff>
      <xdr:row>62</xdr:row>
      <xdr:rowOff>161653</xdr:rowOff>
    </xdr:to>
    <xdr:cxnSp macro="">
      <xdr:nvCxnSpPr>
        <xdr:cNvPr id="320" name="直線コネクタ 319"/>
        <xdr:cNvCxnSpPr/>
      </xdr:nvCxnSpPr>
      <xdr:spPr>
        <a:xfrm flipV="1">
          <a:off x="16179800" y="10786382"/>
          <a:ext cx="8382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136814</xdr:rowOff>
    </xdr:from>
    <xdr:ext cx="762000" cy="259045"/>
    <xdr:sp macro="" textlink="">
      <xdr:nvSpPr>
        <xdr:cNvPr id="321" name="定員管理の状況平均値テキスト"/>
        <xdr:cNvSpPr txBox="1"/>
      </xdr:nvSpPr>
      <xdr:spPr>
        <a:xfrm>
          <a:off x="17106900" y="104238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120287</xdr:rowOff>
    </xdr:from>
    <xdr:to>
      <xdr:col>81</xdr:col>
      <xdr:colOff>95250</xdr:colOff>
      <xdr:row>62</xdr:row>
      <xdr:rowOff>50437</xdr:rowOff>
    </xdr:to>
    <xdr:sp macro="" textlink="">
      <xdr:nvSpPr>
        <xdr:cNvPr id="322" name="フローチャート: 判断 321"/>
        <xdr:cNvSpPr/>
      </xdr:nvSpPr>
      <xdr:spPr>
        <a:xfrm>
          <a:off x="169672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161653</xdr:rowOff>
    </xdr:from>
    <xdr:to>
      <xdr:col>77</xdr:col>
      <xdr:colOff>44450</xdr:colOff>
      <xdr:row>62</xdr:row>
      <xdr:rowOff>161653</xdr:rowOff>
    </xdr:to>
    <xdr:cxnSp macro="">
      <xdr:nvCxnSpPr>
        <xdr:cNvPr id="323" name="直線コネクタ 322"/>
        <xdr:cNvCxnSpPr/>
      </xdr:nvCxnSpPr>
      <xdr:spPr>
        <a:xfrm>
          <a:off x="15290800" y="1079155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118563</xdr:rowOff>
    </xdr:from>
    <xdr:to>
      <xdr:col>77</xdr:col>
      <xdr:colOff>95250</xdr:colOff>
      <xdr:row>62</xdr:row>
      <xdr:rowOff>48713</xdr:rowOff>
    </xdr:to>
    <xdr:sp macro="" textlink="">
      <xdr:nvSpPr>
        <xdr:cNvPr id="324" name="フローチャート: 判断 323"/>
        <xdr:cNvSpPr/>
      </xdr:nvSpPr>
      <xdr:spPr>
        <a:xfrm>
          <a:off x="16129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58890</xdr:rowOff>
    </xdr:from>
    <xdr:ext cx="736600" cy="259045"/>
    <xdr:sp macro="" textlink="">
      <xdr:nvSpPr>
        <xdr:cNvPr id="325" name="テキスト ボックス 324"/>
        <xdr:cNvSpPr txBox="1"/>
      </xdr:nvSpPr>
      <xdr:spPr>
        <a:xfrm>
          <a:off x="15798800" y="10345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149588</xdr:rowOff>
    </xdr:from>
    <xdr:to>
      <xdr:col>72</xdr:col>
      <xdr:colOff>203200</xdr:colOff>
      <xdr:row>62</xdr:row>
      <xdr:rowOff>161653</xdr:rowOff>
    </xdr:to>
    <xdr:cxnSp macro="">
      <xdr:nvCxnSpPr>
        <xdr:cNvPr id="326" name="直線コネクタ 325"/>
        <xdr:cNvCxnSpPr/>
      </xdr:nvCxnSpPr>
      <xdr:spPr>
        <a:xfrm>
          <a:off x="14401800" y="1077948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149588</xdr:rowOff>
    </xdr:from>
    <xdr:to>
      <xdr:col>73</xdr:col>
      <xdr:colOff>44450</xdr:colOff>
      <xdr:row>62</xdr:row>
      <xdr:rowOff>79738</xdr:rowOff>
    </xdr:to>
    <xdr:sp macro="" textlink="">
      <xdr:nvSpPr>
        <xdr:cNvPr id="327" name="フローチャート: 判断 326"/>
        <xdr:cNvSpPr/>
      </xdr:nvSpPr>
      <xdr:spPr>
        <a:xfrm>
          <a:off x="15240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89915</xdr:rowOff>
    </xdr:from>
    <xdr:ext cx="762000" cy="259045"/>
    <xdr:sp macro="" textlink="">
      <xdr:nvSpPr>
        <xdr:cNvPr id="328" name="テキスト ボックス 327"/>
        <xdr:cNvSpPr txBox="1"/>
      </xdr:nvSpPr>
      <xdr:spPr>
        <a:xfrm>
          <a:off x="14909800" y="10376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149588</xdr:rowOff>
    </xdr:from>
    <xdr:to>
      <xdr:col>68</xdr:col>
      <xdr:colOff>152400</xdr:colOff>
      <xdr:row>63</xdr:row>
      <xdr:rowOff>9162</xdr:rowOff>
    </xdr:to>
    <xdr:cxnSp macro="">
      <xdr:nvCxnSpPr>
        <xdr:cNvPr id="329" name="直線コネクタ 328"/>
        <xdr:cNvCxnSpPr/>
      </xdr:nvCxnSpPr>
      <xdr:spPr>
        <a:xfrm flipV="1">
          <a:off x="13512800" y="10779488"/>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63</xdr:row>
      <xdr:rowOff>10069</xdr:rowOff>
    </xdr:from>
    <xdr:to>
      <xdr:col>68</xdr:col>
      <xdr:colOff>203200</xdr:colOff>
      <xdr:row>63</xdr:row>
      <xdr:rowOff>111669</xdr:rowOff>
    </xdr:to>
    <xdr:sp macro="" textlink="">
      <xdr:nvSpPr>
        <xdr:cNvPr id="330" name="フローチャート: 判断 329"/>
        <xdr:cNvSpPr/>
      </xdr:nvSpPr>
      <xdr:spPr>
        <a:xfrm>
          <a:off x="14351000" y="108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96446</xdr:rowOff>
    </xdr:from>
    <xdr:ext cx="762000" cy="259045"/>
    <xdr:sp macro="" textlink="">
      <xdr:nvSpPr>
        <xdr:cNvPr id="331" name="テキスト ボックス 330"/>
        <xdr:cNvSpPr txBox="1"/>
      </xdr:nvSpPr>
      <xdr:spPr>
        <a:xfrm>
          <a:off x="14020800" y="10897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4899</xdr:rowOff>
    </xdr:from>
    <xdr:to>
      <xdr:col>64</xdr:col>
      <xdr:colOff>152400</xdr:colOff>
      <xdr:row>63</xdr:row>
      <xdr:rowOff>106499</xdr:rowOff>
    </xdr:to>
    <xdr:sp macro="" textlink="">
      <xdr:nvSpPr>
        <xdr:cNvPr id="332" name="フローチャート: 判断 331"/>
        <xdr:cNvSpPr/>
      </xdr:nvSpPr>
      <xdr:spPr>
        <a:xfrm>
          <a:off x="13462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91276</xdr:rowOff>
    </xdr:from>
    <xdr:ext cx="762000" cy="259045"/>
    <xdr:sp macro="" textlink="">
      <xdr:nvSpPr>
        <xdr:cNvPr id="333" name="テキスト ボックス 332"/>
        <xdr:cNvSpPr txBox="1"/>
      </xdr:nvSpPr>
      <xdr:spPr>
        <a:xfrm>
          <a:off x="13131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105682</xdr:rowOff>
    </xdr:from>
    <xdr:to>
      <xdr:col>81</xdr:col>
      <xdr:colOff>95250</xdr:colOff>
      <xdr:row>63</xdr:row>
      <xdr:rowOff>35832</xdr:rowOff>
    </xdr:to>
    <xdr:sp macro="" textlink="">
      <xdr:nvSpPr>
        <xdr:cNvPr id="339" name="楕円 338"/>
        <xdr:cNvSpPr/>
      </xdr:nvSpPr>
      <xdr:spPr>
        <a:xfrm>
          <a:off x="16967200" y="1073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77759</xdr:rowOff>
    </xdr:from>
    <xdr:ext cx="762000" cy="259045"/>
    <xdr:sp macro="" textlink="">
      <xdr:nvSpPr>
        <xdr:cNvPr id="340" name="定員管理の状況該当値テキスト"/>
        <xdr:cNvSpPr txBox="1"/>
      </xdr:nvSpPr>
      <xdr:spPr>
        <a:xfrm>
          <a:off x="17106900" y="10707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110853</xdr:rowOff>
    </xdr:from>
    <xdr:to>
      <xdr:col>77</xdr:col>
      <xdr:colOff>95250</xdr:colOff>
      <xdr:row>63</xdr:row>
      <xdr:rowOff>41003</xdr:rowOff>
    </xdr:to>
    <xdr:sp macro="" textlink="">
      <xdr:nvSpPr>
        <xdr:cNvPr id="341" name="楕円 340"/>
        <xdr:cNvSpPr/>
      </xdr:nvSpPr>
      <xdr:spPr>
        <a:xfrm>
          <a:off x="16129000" y="1074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25780</xdr:rowOff>
    </xdr:from>
    <xdr:ext cx="736600" cy="259045"/>
    <xdr:sp macro="" textlink="">
      <xdr:nvSpPr>
        <xdr:cNvPr id="342" name="テキスト ボックス 341"/>
        <xdr:cNvSpPr txBox="1"/>
      </xdr:nvSpPr>
      <xdr:spPr>
        <a:xfrm>
          <a:off x="15798800" y="10827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110853</xdr:rowOff>
    </xdr:from>
    <xdr:to>
      <xdr:col>73</xdr:col>
      <xdr:colOff>44450</xdr:colOff>
      <xdr:row>63</xdr:row>
      <xdr:rowOff>41003</xdr:rowOff>
    </xdr:to>
    <xdr:sp macro="" textlink="">
      <xdr:nvSpPr>
        <xdr:cNvPr id="343" name="楕円 342"/>
        <xdr:cNvSpPr/>
      </xdr:nvSpPr>
      <xdr:spPr>
        <a:xfrm>
          <a:off x="15240000" y="1074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25780</xdr:rowOff>
    </xdr:from>
    <xdr:ext cx="762000" cy="259045"/>
    <xdr:sp macro="" textlink="">
      <xdr:nvSpPr>
        <xdr:cNvPr id="344" name="テキスト ボックス 343"/>
        <xdr:cNvSpPr txBox="1"/>
      </xdr:nvSpPr>
      <xdr:spPr>
        <a:xfrm>
          <a:off x="14909800" y="10827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98788</xdr:rowOff>
    </xdr:from>
    <xdr:to>
      <xdr:col>68</xdr:col>
      <xdr:colOff>203200</xdr:colOff>
      <xdr:row>63</xdr:row>
      <xdr:rowOff>28938</xdr:rowOff>
    </xdr:to>
    <xdr:sp macro="" textlink="">
      <xdr:nvSpPr>
        <xdr:cNvPr id="345" name="楕円 344"/>
        <xdr:cNvSpPr/>
      </xdr:nvSpPr>
      <xdr:spPr>
        <a:xfrm>
          <a:off x="14351000" y="1072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39115</xdr:rowOff>
    </xdr:from>
    <xdr:ext cx="762000" cy="259045"/>
    <xdr:sp macro="" textlink="">
      <xdr:nvSpPr>
        <xdr:cNvPr id="346" name="テキスト ボックス 345"/>
        <xdr:cNvSpPr txBox="1"/>
      </xdr:nvSpPr>
      <xdr:spPr>
        <a:xfrm>
          <a:off x="14020800" y="10497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129812</xdr:rowOff>
    </xdr:from>
    <xdr:to>
      <xdr:col>64</xdr:col>
      <xdr:colOff>152400</xdr:colOff>
      <xdr:row>63</xdr:row>
      <xdr:rowOff>59962</xdr:rowOff>
    </xdr:to>
    <xdr:sp macro="" textlink="">
      <xdr:nvSpPr>
        <xdr:cNvPr id="347" name="楕円 346"/>
        <xdr:cNvSpPr/>
      </xdr:nvSpPr>
      <xdr:spPr>
        <a:xfrm>
          <a:off x="13462000" y="1075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70139</xdr:rowOff>
    </xdr:from>
    <xdr:ext cx="762000" cy="259045"/>
    <xdr:sp macro="" textlink="">
      <xdr:nvSpPr>
        <xdr:cNvPr id="348" name="テキスト ボックス 347"/>
        <xdr:cNvSpPr txBox="1"/>
      </xdr:nvSpPr>
      <xdr:spPr>
        <a:xfrm>
          <a:off x="13131800" y="10528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合併以前から、旧町ごとに下水道事業を積極的に整備してきたために、下水道事業への公債費繰出金（基準外）が多額となっている。しかし、合併後の大型事業には合併特例債等の交付税措置が有利な市債を活用しており、公債費に占める合併特例債等の元利償還金の割合が増加しているため、実質公債費比率は近年、同水準を維持している。</a:t>
          </a:r>
        </a:p>
        <a:p>
          <a:r>
            <a:rPr kumimoji="1" lang="ja-JP" altLang="en-US" sz="1300">
              <a:latin typeface="ＭＳ Ｐゴシック" panose="020B0600070205080204" pitchFamily="50" charset="-128"/>
              <a:ea typeface="ＭＳ Ｐゴシック" panose="020B0600070205080204" pitchFamily="50" charset="-128"/>
            </a:rPr>
            <a:t>下水道事業においては、効率的な経営手法の導入により、繰出金の抑制を図るとともに、一般会計においても繰上償還の実施や市債発行の抑制により指標の改善に努める。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147743</xdr:rowOff>
    </xdr:from>
    <xdr:to>
      <xdr:col>81</xdr:col>
      <xdr:colOff>44450</xdr:colOff>
      <xdr:row>44</xdr:row>
      <xdr:rowOff>108796</xdr:rowOff>
    </xdr:to>
    <xdr:cxnSp macro="">
      <xdr:nvCxnSpPr>
        <xdr:cNvPr id="377" name="直線コネクタ 376"/>
        <xdr:cNvCxnSpPr/>
      </xdr:nvCxnSpPr>
      <xdr:spPr>
        <a:xfrm flipV="1">
          <a:off x="17018000" y="6148493"/>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80873</xdr:rowOff>
    </xdr:from>
    <xdr:ext cx="762000" cy="259045"/>
    <xdr:sp macro="" textlink="">
      <xdr:nvSpPr>
        <xdr:cNvPr id="378" name="公債費負担の状況最小値テキスト"/>
        <xdr:cNvSpPr txBox="1"/>
      </xdr:nvSpPr>
      <xdr:spPr>
        <a:xfrm>
          <a:off x="17106900" y="76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108796</xdr:rowOff>
    </xdr:from>
    <xdr:to>
      <xdr:col>81</xdr:col>
      <xdr:colOff>133350</xdr:colOff>
      <xdr:row>44</xdr:row>
      <xdr:rowOff>108796</xdr:rowOff>
    </xdr:to>
    <xdr:cxnSp macro="">
      <xdr:nvCxnSpPr>
        <xdr:cNvPr id="379" name="直線コネクタ 378"/>
        <xdr:cNvCxnSpPr/>
      </xdr:nvCxnSpPr>
      <xdr:spPr>
        <a:xfrm>
          <a:off x="16929100" y="76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62670</xdr:rowOff>
    </xdr:from>
    <xdr:ext cx="762000" cy="259045"/>
    <xdr:sp macro="" textlink="">
      <xdr:nvSpPr>
        <xdr:cNvPr id="380"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147743</xdr:rowOff>
    </xdr:from>
    <xdr:to>
      <xdr:col>81</xdr:col>
      <xdr:colOff>133350</xdr:colOff>
      <xdr:row>35</xdr:row>
      <xdr:rowOff>147743</xdr:rowOff>
    </xdr:to>
    <xdr:cxnSp macro="">
      <xdr:nvCxnSpPr>
        <xdr:cNvPr id="381" name="直線コネクタ 380"/>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135044</xdr:rowOff>
    </xdr:from>
    <xdr:to>
      <xdr:col>81</xdr:col>
      <xdr:colOff>44450</xdr:colOff>
      <xdr:row>41</xdr:row>
      <xdr:rowOff>19896</xdr:rowOff>
    </xdr:to>
    <xdr:cxnSp macro="">
      <xdr:nvCxnSpPr>
        <xdr:cNvPr id="382" name="直線コネクタ 381"/>
        <xdr:cNvCxnSpPr/>
      </xdr:nvCxnSpPr>
      <xdr:spPr>
        <a:xfrm>
          <a:off x="16179800" y="6993044"/>
          <a:ext cx="8382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68597</xdr:rowOff>
    </xdr:from>
    <xdr:ext cx="762000" cy="259045"/>
    <xdr:sp macro="" textlink="">
      <xdr:nvSpPr>
        <xdr:cNvPr id="383" name="公債費負担の状況平均値テキスト"/>
        <xdr:cNvSpPr txBox="1"/>
      </xdr:nvSpPr>
      <xdr:spPr>
        <a:xfrm>
          <a:off x="17106900" y="675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52070</xdr:rowOff>
    </xdr:from>
    <xdr:to>
      <xdr:col>81</xdr:col>
      <xdr:colOff>95250</xdr:colOff>
      <xdr:row>40</xdr:row>
      <xdr:rowOff>153670</xdr:rowOff>
    </xdr:to>
    <xdr:sp macro="" textlink="">
      <xdr:nvSpPr>
        <xdr:cNvPr id="384" name="フローチャート: 判断 383"/>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102870</xdr:rowOff>
    </xdr:from>
    <xdr:to>
      <xdr:col>77</xdr:col>
      <xdr:colOff>44450</xdr:colOff>
      <xdr:row>40</xdr:row>
      <xdr:rowOff>135044</xdr:rowOff>
    </xdr:to>
    <xdr:cxnSp macro="">
      <xdr:nvCxnSpPr>
        <xdr:cNvPr id="385" name="直線コネクタ 384"/>
        <xdr:cNvCxnSpPr/>
      </xdr:nvCxnSpPr>
      <xdr:spPr>
        <a:xfrm>
          <a:off x="15290800" y="696087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6" name="フローチャート: 判断 385"/>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87" name="テキスト ボックス 386"/>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102870</xdr:rowOff>
    </xdr:from>
    <xdr:to>
      <xdr:col>72</xdr:col>
      <xdr:colOff>203200</xdr:colOff>
      <xdr:row>40</xdr:row>
      <xdr:rowOff>118956</xdr:rowOff>
    </xdr:to>
    <xdr:cxnSp macro="">
      <xdr:nvCxnSpPr>
        <xdr:cNvPr id="388" name="直線コネクタ 387"/>
        <xdr:cNvCxnSpPr/>
      </xdr:nvCxnSpPr>
      <xdr:spPr>
        <a:xfrm flipV="1">
          <a:off x="14401800" y="696087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92287</xdr:rowOff>
    </xdr:from>
    <xdr:to>
      <xdr:col>73</xdr:col>
      <xdr:colOff>44450</xdr:colOff>
      <xdr:row>41</xdr:row>
      <xdr:rowOff>22437</xdr:rowOff>
    </xdr:to>
    <xdr:sp macro="" textlink="">
      <xdr:nvSpPr>
        <xdr:cNvPr id="389" name="フローチャート: 判断 388"/>
        <xdr:cNvSpPr/>
      </xdr:nvSpPr>
      <xdr:spPr>
        <a:xfrm>
          <a:off x="15240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7214</xdr:rowOff>
    </xdr:from>
    <xdr:ext cx="762000" cy="259045"/>
    <xdr:sp macro="" textlink="">
      <xdr:nvSpPr>
        <xdr:cNvPr id="390" name="テキスト ボックス 389"/>
        <xdr:cNvSpPr txBox="1"/>
      </xdr:nvSpPr>
      <xdr:spPr>
        <a:xfrm>
          <a:off x="14909800" y="703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118956</xdr:rowOff>
    </xdr:from>
    <xdr:to>
      <xdr:col>68</xdr:col>
      <xdr:colOff>152400</xdr:colOff>
      <xdr:row>41</xdr:row>
      <xdr:rowOff>11854</xdr:rowOff>
    </xdr:to>
    <xdr:cxnSp macro="">
      <xdr:nvCxnSpPr>
        <xdr:cNvPr id="391" name="直線コネクタ 390"/>
        <xdr:cNvCxnSpPr/>
      </xdr:nvCxnSpPr>
      <xdr:spPr>
        <a:xfrm flipV="1">
          <a:off x="13512800" y="697695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164677</xdr:rowOff>
    </xdr:from>
    <xdr:to>
      <xdr:col>68</xdr:col>
      <xdr:colOff>203200</xdr:colOff>
      <xdr:row>41</xdr:row>
      <xdr:rowOff>94827</xdr:rowOff>
    </xdr:to>
    <xdr:sp macro="" textlink="">
      <xdr:nvSpPr>
        <xdr:cNvPr id="392" name="フローチャート: 判断 391"/>
        <xdr:cNvSpPr/>
      </xdr:nvSpPr>
      <xdr:spPr>
        <a:xfrm>
          <a:off x="14351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79604</xdr:rowOff>
    </xdr:from>
    <xdr:ext cx="762000" cy="259045"/>
    <xdr:sp macro="" textlink="">
      <xdr:nvSpPr>
        <xdr:cNvPr id="393" name="テキスト ボックス 392"/>
        <xdr:cNvSpPr txBox="1"/>
      </xdr:nvSpPr>
      <xdr:spPr>
        <a:xfrm>
          <a:off x="14020800" y="710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4" name="フローチャート: 判断 393"/>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151994</xdr:rowOff>
    </xdr:from>
    <xdr:ext cx="762000" cy="259045"/>
    <xdr:sp macro="" textlink="">
      <xdr:nvSpPr>
        <xdr:cNvPr id="395" name="テキスト ボックス 394"/>
        <xdr:cNvSpPr txBox="1"/>
      </xdr:nvSpPr>
      <xdr:spPr>
        <a:xfrm>
          <a:off x="13131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401" name="楕円 400"/>
        <xdr:cNvSpPr/>
      </xdr:nvSpPr>
      <xdr:spPr>
        <a:xfrm>
          <a:off x="169672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112623</xdr:rowOff>
    </xdr:from>
    <xdr:ext cx="762000" cy="259045"/>
    <xdr:sp macro="" textlink="">
      <xdr:nvSpPr>
        <xdr:cNvPr id="402" name="公債費負担の状況該当値テキスト"/>
        <xdr:cNvSpPr txBox="1"/>
      </xdr:nvSpPr>
      <xdr:spPr>
        <a:xfrm>
          <a:off x="17106900" y="697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84244</xdr:rowOff>
    </xdr:from>
    <xdr:to>
      <xdr:col>77</xdr:col>
      <xdr:colOff>95250</xdr:colOff>
      <xdr:row>41</xdr:row>
      <xdr:rowOff>14394</xdr:rowOff>
    </xdr:to>
    <xdr:sp macro="" textlink="">
      <xdr:nvSpPr>
        <xdr:cNvPr id="403" name="楕円 402"/>
        <xdr:cNvSpPr/>
      </xdr:nvSpPr>
      <xdr:spPr>
        <a:xfrm>
          <a:off x="16129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170621</xdr:rowOff>
    </xdr:from>
    <xdr:ext cx="736600" cy="259045"/>
    <xdr:sp macro="" textlink="">
      <xdr:nvSpPr>
        <xdr:cNvPr id="404" name="テキスト ボックス 403"/>
        <xdr:cNvSpPr txBox="1"/>
      </xdr:nvSpPr>
      <xdr:spPr>
        <a:xfrm>
          <a:off x="15798800" y="7028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52070</xdr:rowOff>
    </xdr:from>
    <xdr:to>
      <xdr:col>73</xdr:col>
      <xdr:colOff>44450</xdr:colOff>
      <xdr:row>40</xdr:row>
      <xdr:rowOff>153670</xdr:rowOff>
    </xdr:to>
    <xdr:sp macro="" textlink="">
      <xdr:nvSpPr>
        <xdr:cNvPr id="405" name="楕円 404"/>
        <xdr:cNvSpPr/>
      </xdr:nvSpPr>
      <xdr:spPr>
        <a:xfrm>
          <a:off x="15240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163847</xdr:rowOff>
    </xdr:from>
    <xdr:ext cx="762000" cy="259045"/>
    <xdr:sp macro="" textlink="">
      <xdr:nvSpPr>
        <xdr:cNvPr id="406" name="テキスト ボックス 405"/>
        <xdr:cNvSpPr txBox="1"/>
      </xdr:nvSpPr>
      <xdr:spPr>
        <a:xfrm>
          <a:off x="14909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68156</xdr:rowOff>
    </xdr:from>
    <xdr:to>
      <xdr:col>68</xdr:col>
      <xdr:colOff>203200</xdr:colOff>
      <xdr:row>40</xdr:row>
      <xdr:rowOff>169756</xdr:rowOff>
    </xdr:to>
    <xdr:sp macro="" textlink="">
      <xdr:nvSpPr>
        <xdr:cNvPr id="407" name="楕円 406"/>
        <xdr:cNvSpPr/>
      </xdr:nvSpPr>
      <xdr:spPr>
        <a:xfrm>
          <a:off x="14351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8483</xdr:rowOff>
    </xdr:from>
    <xdr:ext cx="762000" cy="259045"/>
    <xdr:sp macro="" textlink="">
      <xdr:nvSpPr>
        <xdr:cNvPr id="408" name="テキスト ボックス 407"/>
        <xdr:cNvSpPr txBox="1"/>
      </xdr:nvSpPr>
      <xdr:spPr>
        <a:xfrm>
          <a:off x="14020800" y="669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132504</xdr:rowOff>
    </xdr:from>
    <xdr:to>
      <xdr:col>64</xdr:col>
      <xdr:colOff>152400</xdr:colOff>
      <xdr:row>41</xdr:row>
      <xdr:rowOff>62654</xdr:rowOff>
    </xdr:to>
    <xdr:sp macro="" textlink="">
      <xdr:nvSpPr>
        <xdr:cNvPr id="409" name="楕円 408"/>
        <xdr:cNvSpPr/>
      </xdr:nvSpPr>
      <xdr:spPr>
        <a:xfrm>
          <a:off x="13462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72831</xdr:rowOff>
    </xdr:from>
    <xdr:ext cx="762000" cy="259045"/>
    <xdr:sp macro="" textlink="">
      <xdr:nvSpPr>
        <xdr:cNvPr id="410" name="テキスト ボックス 409"/>
        <xdr:cNvSpPr txBox="1"/>
      </xdr:nvSpPr>
      <xdr:spPr>
        <a:xfrm>
          <a:off x="13131800" y="675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度の合併に伴う新市基盤整備のための大型事業（中学校改築・ケーブルテレビ事業及び保育園統合等）により、公債費は増加しているが、合併特例債等の交付税措置の大きい起債の活用により、実質的負担の増加を抑制している。企業会計、一部事務組合においても起債残高が減少し、財政調整基金の残高が増加したことにより、前年より</a:t>
          </a:r>
          <a:r>
            <a:rPr kumimoji="1" lang="en-US" altLang="ja-JP" sz="1300">
              <a:latin typeface="ＭＳ Ｐゴシック" panose="020B0600070205080204" pitchFamily="50" charset="-128"/>
              <a:ea typeface="ＭＳ Ｐゴシック" panose="020B0600070205080204" pitchFamily="50" charset="-128"/>
            </a:rPr>
            <a:t>17.9</a:t>
          </a:r>
          <a:r>
            <a:rPr kumimoji="1" lang="ja-JP" altLang="en-US" sz="1300">
              <a:latin typeface="ＭＳ Ｐゴシック" panose="020B0600070205080204" pitchFamily="50" charset="-128"/>
              <a:ea typeface="ＭＳ Ｐゴシック" panose="020B0600070205080204" pitchFamily="50" charset="-128"/>
            </a:rPr>
            <a:t>ポイントの改善となっている。今後も事業の「選択と集中」により優先順位を明確にし、公債費等義務的経費の削減を中心とする行財政改革を進め、財政の健全化に努める。</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19092</xdr:rowOff>
    </xdr:to>
    <xdr:cxnSp macro="">
      <xdr:nvCxnSpPr>
        <xdr:cNvPr id="439" name="直線コネクタ 438"/>
        <xdr:cNvCxnSpPr/>
      </xdr:nvCxnSpPr>
      <xdr:spPr>
        <a:xfrm flipV="1">
          <a:off x="17018000" y="2370667"/>
          <a:ext cx="0" cy="1591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162619</xdr:rowOff>
    </xdr:from>
    <xdr:ext cx="762000" cy="259045"/>
    <xdr:sp macro="" textlink="">
      <xdr:nvSpPr>
        <xdr:cNvPr id="440" name="将来負担の状況最小値テキスト"/>
        <xdr:cNvSpPr txBox="1"/>
      </xdr:nvSpPr>
      <xdr:spPr>
        <a:xfrm>
          <a:off x="17106900" y="3934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19092</xdr:rowOff>
    </xdr:from>
    <xdr:to>
      <xdr:col>81</xdr:col>
      <xdr:colOff>133350</xdr:colOff>
      <xdr:row>23</xdr:row>
      <xdr:rowOff>19092</xdr:rowOff>
    </xdr:to>
    <xdr:cxnSp macro="">
      <xdr:nvCxnSpPr>
        <xdr:cNvPr id="441" name="直線コネクタ 440"/>
        <xdr:cNvCxnSpPr/>
      </xdr:nvCxnSpPr>
      <xdr:spPr>
        <a:xfrm>
          <a:off x="16929100" y="3962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151342</xdr:rowOff>
    </xdr:from>
    <xdr:to>
      <xdr:col>81</xdr:col>
      <xdr:colOff>44450</xdr:colOff>
      <xdr:row>15</xdr:row>
      <xdr:rowOff>123867</xdr:rowOff>
    </xdr:to>
    <xdr:cxnSp macro="">
      <xdr:nvCxnSpPr>
        <xdr:cNvPr id="444" name="直線コネクタ 443"/>
        <xdr:cNvCxnSpPr/>
      </xdr:nvCxnSpPr>
      <xdr:spPr>
        <a:xfrm flipV="1">
          <a:off x="16179800" y="2551642"/>
          <a:ext cx="838200" cy="14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165794</xdr:rowOff>
    </xdr:from>
    <xdr:ext cx="762000" cy="259045"/>
    <xdr:sp macro="" textlink="">
      <xdr:nvSpPr>
        <xdr:cNvPr id="445" name="将来負担の状況平均値テキスト"/>
        <xdr:cNvSpPr txBox="1"/>
      </xdr:nvSpPr>
      <xdr:spPr>
        <a:xfrm>
          <a:off x="17106900" y="2737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22267</xdr:rowOff>
    </xdr:from>
    <xdr:to>
      <xdr:col>81</xdr:col>
      <xdr:colOff>95250</xdr:colOff>
      <xdr:row>16</xdr:row>
      <xdr:rowOff>123867</xdr:rowOff>
    </xdr:to>
    <xdr:sp macro="" textlink="">
      <xdr:nvSpPr>
        <xdr:cNvPr id="446" name="フローチャート: 判断 445"/>
        <xdr:cNvSpPr/>
      </xdr:nvSpPr>
      <xdr:spPr>
        <a:xfrm>
          <a:off x="169672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123867</xdr:rowOff>
    </xdr:from>
    <xdr:to>
      <xdr:col>77</xdr:col>
      <xdr:colOff>44450</xdr:colOff>
      <xdr:row>16</xdr:row>
      <xdr:rowOff>58589</xdr:rowOff>
    </xdr:to>
    <xdr:cxnSp macro="">
      <xdr:nvCxnSpPr>
        <xdr:cNvPr id="447" name="直線コネクタ 446"/>
        <xdr:cNvCxnSpPr/>
      </xdr:nvCxnSpPr>
      <xdr:spPr>
        <a:xfrm flipV="1">
          <a:off x="15290800" y="2695617"/>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168783</xdr:rowOff>
    </xdr:from>
    <xdr:to>
      <xdr:col>77</xdr:col>
      <xdr:colOff>95250</xdr:colOff>
      <xdr:row>16</xdr:row>
      <xdr:rowOff>98933</xdr:rowOff>
    </xdr:to>
    <xdr:sp macro="" textlink="">
      <xdr:nvSpPr>
        <xdr:cNvPr id="448" name="フローチャート: 判断 447"/>
        <xdr:cNvSpPr/>
      </xdr:nvSpPr>
      <xdr:spPr>
        <a:xfrm>
          <a:off x="16129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83710</xdr:rowOff>
    </xdr:from>
    <xdr:ext cx="736600" cy="259045"/>
    <xdr:sp macro="" textlink="">
      <xdr:nvSpPr>
        <xdr:cNvPr id="449" name="テキスト ボックス 448"/>
        <xdr:cNvSpPr txBox="1"/>
      </xdr:nvSpPr>
      <xdr:spPr>
        <a:xfrm>
          <a:off x="15798800" y="2826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58589</xdr:rowOff>
    </xdr:from>
    <xdr:to>
      <xdr:col>72</xdr:col>
      <xdr:colOff>203200</xdr:colOff>
      <xdr:row>16</xdr:row>
      <xdr:rowOff>168783</xdr:rowOff>
    </xdr:to>
    <xdr:cxnSp macro="">
      <xdr:nvCxnSpPr>
        <xdr:cNvPr id="450" name="直線コネクタ 449"/>
        <xdr:cNvCxnSpPr/>
      </xdr:nvCxnSpPr>
      <xdr:spPr>
        <a:xfrm flipV="1">
          <a:off x="14401800" y="2801789"/>
          <a:ext cx="889000" cy="11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33528</xdr:rowOff>
    </xdr:from>
    <xdr:to>
      <xdr:col>73</xdr:col>
      <xdr:colOff>44450</xdr:colOff>
      <xdr:row>16</xdr:row>
      <xdr:rowOff>135128</xdr:rowOff>
    </xdr:to>
    <xdr:sp macro="" textlink="">
      <xdr:nvSpPr>
        <xdr:cNvPr id="451" name="フローチャート: 判断 450"/>
        <xdr:cNvSpPr/>
      </xdr:nvSpPr>
      <xdr:spPr>
        <a:xfrm>
          <a:off x="15240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119905</xdr:rowOff>
    </xdr:from>
    <xdr:ext cx="762000" cy="259045"/>
    <xdr:sp macro="" textlink="">
      <xdr:nvSpPr>
        <xdr:cNvPr id="452" name="テキスト ボックス 451"/>
        <xdr:cNvSpPr txBox="1"/>
      </xdr:nvSpPr>
      <xdr:spPr>
        <a:xfrm>
          <a:off x="14909800" y="286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151892</xdr:rowOff>
    </xdr:from>
    <xdr:to>
      <xdr:col>68</xdr:col>
      <xdr:colOff>152400</xdr:colOff>
      <xdr:row>16</xdr:row>
      <xdr:rowOff>168783</xdr:rowOff>
    </xdr:to>
    <xdr:cxnSp macro="">
      <xdr:nvCxnSpPr>
        <xdr:cNvPr id="453" name="直線コネクタ 452"/>
        <xdr:cNvCxnSpPr/>
      </xdr:nvCxnSpPr>
      <xdr:spPr>
        <a:xfrm>
          <a:off x="13512800" y="2895092"/>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65701</xdr:rowOff>
    </xdr:from>
    <xdr:to>
      <xdr:col>68</xdr:col>
      <xdr:colOff>203200</xdr:colOff>
      <xdr:row>16</xdr:row>
      <xdr:rowOff>167301</xdr:rowOff>
    </xdr:to>
    <xdr:sp macro="" textlink="">
      <xdr:nvSpPr>
        <xdr:cNvPr id="454" name="フローチャート: 判断 453"/>
        <xdr:cNvSpPr/>
      </xdr:nvSpPr>
      <xdr:spPr>
        <a:xfrm>
          <a:off x="14351000" y="280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6028</xdr:rowOff>
    </xdr:from>
    <xdr:ext cx="762000" cy="259045"/>
    <xdr:sp macro="" textlink="">
      <xdr:nvSpPr>
        <xdr:cNvPr id="455" name="テキスト ボックス 454"/>
        <xdr:cNvSpPr txBox="1"/>
      </xdr:nvSpPr>
      <xdr:spPr>
        <a:xfrm>
          <a:off x="14020800" y="2577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101896</xdr:rowOff>
    </xdr:from>
    <xdr:to>
      <xdr:col>64</xdr:col>
      <xdr:colOff>152400</xdr:colOff>
      <xdr:row>17</xdr:row>
      <xdr:rowOff>32046</xdr:rowOff>
    </xdr:to>
    <xdr:sp macro="" textlink="">
      <xdr:nvSpPr>
        <xdr:cNvPr id="456" name="フローチャート: 判断 455"/>
        <xdr:cNvSpPr/>
      </xdr:nvSpPr>
      <xdr:spPr>
        <a:xfrm>
          <a:off x="13462000" y="284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16823</xdr:rowOff>
    </xdr:from>
    <xdr:ext cx="762000" cy="259045"/>
    <xdr:sp macro="" textlink="">
      <xdr:nvSpPr>
        <xdr:cNvPr id="457" name="テキスト ボックス 456"/>
        <xdr:cNvSpPr txBox="1"/>
      </xdr:nvSpPr>
      <xdr:spPr>
        <a:xfrm>
          <a:off x="13131800" y="293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100542</xdr:rowOff>
    </xdr:from>
    <xdr:to>
      <xdr:col>81</xdr:col>
      <xdr:colOff>95250</xdr:colOff>
      <xdr:row>15</xdr:row>
      <xdr:rowOff>30692</xdr:rowOff>
    </xdr:to>
    <xdr:sp macro="" textlink="">
      <xdr:nvSpPr>
        <xdr:cNvPr id="463" name="楕円 462"/>
        <xdr:cNvSpPr/>
      </xdr:nvSpPr>
      <xdr:spPr>
        <a:xfrm>
          <a:off x="16967200" y="250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117069</xdr:rowOff>
    </xdr:from>
    <xdr:ext cx="762000" cy="259045"/>
    <xdr:sp macro="" textlink="">
      <xdr:nvSpPr>
        <xdr:cNvPr id="464" name="将来負担の状況該当値テキスト"/>
        <xdr:cNvSpPr txBox="1"/>
      </xdr:nvSpPr>
      <xdr:spPr>
        <a:xfrm>
          <a:off x="17106900" y="2345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73067</xdr:rowOff>
    </xdr:from>
    <xdr:to>
      <xdr:col>77</xdr:col>
      <xdr:colOff>95250</xdr:colOff>
      <xdr:row>16</xdr:row>
      <xdr:rowOff>3217</xdr:rowOff>
    </xdr:to>
    <xdr:sp macro="" textlink="">
      <xdr:nvSpPr>
        <xdr:cNvPr id="465" name="楕円 464"/>
        <xdr:cNvSpPr/>
      </xdr:nvSpPr>
      <xdr:spPr>
        <a:xfrm>
          <a:off x="16129000" y="264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13394</xdr:rowOff>
    </xdr:from>
    <xdr:ext cx="736600" cy="259045"/>
    <xdr:sp macro="" textlink="">
      <xdr:nvSpPr>
        <xdr:cNvPr id="466" name="テキスト ボックス 465"/>
        <xdr:cNvSpPr txBox="1"/>
      </xdr:nvSpPr>
      <xdr:spPr>
        <a:xfrm>
          <a:off x="15798800" y="2413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7789</xdr:rowOff>
    </xdr:from>
    <xdr:to>
      <xdr:col>73</xdr:col>
      <xdr:colOff>44450</xdr:colOff>
      <xdr:row>16</xdr:row>
      <xdr:rowOff>109389</xdr:rowOff>
    </xdr:to>
    <xdr:sp macro="" textlink="">
      <xdr:nvSpPr>
        <xdr:cNvPr id="467" name="楕円 466"/>
        <xdr:cNvSpPr/>
      </xdr:nvSpPr>
      <xdr:spPr>
        <a:xfrm>
          <a:off x="15240000" y="275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119566</xdr:rowOff>
    </xdr:from>
    <xdr:ext cx="762000" cy="259045"/>
    <xdr:sp macro="" textlink="">
      <xdr:nvSpPr>
        <xdr:cNvPr id="468" name="テキスト ボックス 467"/>
        <xdr:cNvSpPr txBox="1"/>
      </xdr:nvSpPr>
      <xdr:spPr>
        <a:xfrm>
          <a:off x="14909800" y="251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117983</xdr:rowOff>
    </xdr:from>
    <xdr:to>
      <xdr:col>68</xdr:col>
      <xdr:colOff>203200</xdr:colOff>
      <xdr:row>17</xdr:row>
      <xdr:rowOff>48133</xdr:rowOff>
    </xdr:to>
    <xdr:sp macro="" textlink="">
      <xdr:nvSpPr>
        <xdr:cNvPr id="469" name="楕円 468"/>
        <xdr:cNvSpPr/>
      </xdr:nvSpPr>
      <xdr:spPr>
        <a:xfrm>
          <a:off x="14351000" y="286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32910</xdr:rowOff>
    </xdr:from>
    <xdr:ext cx="762000" cy="259045"/>
    <xdr:sp macro="" textlink="">
      <xdr:nvSpPr>
        <xdr:cNvPr id="470" name="テキスト ボックス 469"/>
        <xdr:cNvSpPr txBox="1"/>
      </xdr:nvSpPr>
      <xdr:spPr>
        <a:xfrm>
          <a:off x="14020800" y="2947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101092</xdr:rowOff>
    </xdr:from>
    <xdr:to>
      <xdr:col>64</xdr:col>
      <xdr:colOff>152400</xdr:colOff>
      <xdr:row>17</xdr:row>
      <xdr:rowOff>31242</xdr:rowOff>
    </xdr:to>
    <xdr:sp macro="" textlink="">
      <xdr:nvSpPr>
        <xdr:cNvPr id="471" name="楕円 470"/>
        <xdr:cNvSpPr/>
      </xdr:nvSpPr>
      <xdr:spPr>
        <a:xfrm>
          <a:off x="13462000" y="284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41419</xdr:rowOff>
    </xdr:from>
    <xdr:ext cx="762000" cy="259045"/>
    <xdr:sp macro="" textlink="">
      <xdr:nvSpPr>
        <xdr:cNvPr id="472" name="テキスト ボックス 471"/>
        <xdr:cNvSpPr txBox="1"/>
      </xdr:nvSpPr>
      <xdr:spPr>
        <a:xfrm>
          <a:off x="13131800" y="261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石川県かほく市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35,184
34,894
64.44
16,107,914
15,780,615
317,152
10,407,057
24,991,277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22.5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定員適正化計画の実施により、職員給については改善傾向にあるが、退職金受給者の増により、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ている。今後は、保育園等直営で施設管理を行っているものについて、民間でも実施可能な部分は、指定管理者制度を導入するなど効率的な運営を図り、定員適正化計画を着実に実施し、人件費関係経費を抑制し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149860</xdr:rowOff>
    </xdr:to>
    <xdr:cxnSp macro="">
      <xdr:nvCxnSpPr>
        <xdr:cNvPr id="61" name="直線コネクタ 60"/>
        <xdr:cNvCxnSpPr/>
      </xdr:nvCxnSpPr>
      <xdr:spPr>
        <a:xfrm flipV="1">
          <a:off x="4826000" y="568960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77470</xdr:rowOff>
    </xdr:from>
    <xdr:to>
      <xdr:col>24</xdr:col>
      <xdr:colOff>25400</xdr:colOff>
      <xdr:row>35</xdr:row>
      <xdr:rowOff>107950</xdr:rowOff>
    </xdr:to>
    <xdr:cxnSp macro="">
      <xdr:nvCxnSpPr>
        <xdr:cNvPr id="66" name="直線コネクタ 65"/>
        <xdr:cNvCxnSpPr/>
      </xdr:nvCxnSpPr>
      <xdr:spPr>
        <a:xfrm>
          <a:off x="3987800" y="60782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128287</xdr:rowOff>
    </xdr:from>
    <xdr:ext cx="762000" cy="259045"/>
    <xdr:sp macro="" textlink="">
      <xdr:nvSpPr>
        <xdr:cNvPr id="67" name="人件費平均値テキスト"/>
        <xdr:cNvSpPr txBox="1"/>
      </xdr:nvSpPr>
      <xdr:spPr>
        <a:xfrm>
          <a:off x="4914900" y="6129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8890</xdr:rowOff>
    </xdr:from>
    <xdr:to>
      <xdr:col>19</xdr:col>
      <xdr:colOff>187325</xdr:colOff>
      <xdr:row>35</xdr:row>
      <xdr:rowOff>77470</xdr:rowOff>
    </xdr:to>
    <xdr:cxnSp macro="">
      <xdr:nvCxnSpPr>
        <xdr:cNvPr id="69" name="直線コネクタ 68"/>
        <xdr:cNvCxnSpPr/>
      </xdr:nvCxnSpPr>
      <xdr:spPr>
        <a:xfrm>
          <a:off x="3098800" y="60096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125730</xdr:rowOff>
    </xdr:from>
    <xdr:to>
      <xdr:col>20</xdr:col>
      <xdr:colOff>38100</xdr:colOff>
      <xdr:row>36</xdr:row>
      <xdr:rowOff>55880</xdr:rowOff>
    </xdr:to>
    <xdr:sp macro="" textlink="">
      <xdr:nvSpPr>
        <xdr:cNvPr id="70" name="フローチャート: 判断 69"/>
        <xdr:cNvSpPr/>
      </xdr:nvSpPr>
      <xdr:spPr>
        <a:xfrm>
          <a:off x="3937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40657</xdr:rowOff>
    </xdr:from>
    <xdr:ext cx="736600" cy="259045"/>
    <xdr:sp macro="" textlink="">
      <xdr:nvSpPr>
        <xdr:cNvPr id="71" name="テキスト ボックス 70"/>
        <xdr:cNvSpPr txBox="1"/>
      </xdr:nvSpPr>
      <xdr:spPr>
        <a:xfrm>
          <a:off x="3606800" y="621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8890</xdr:rowOff>
    </xdr:from>
    <xdr:to>
      <xdr:col>15</xdr:col>
      <xdr:colOff>98425</xdr:colOff>
      <xdr:row>35</xdr:row>
      <xdr:rowOff>62230</xdr:rowOff>
    </xdr:to>
    <xdr:cxnSp macro="">
      <xdr:nvCxnSpPr>
        <xdr:cNvPr id="72" name="直線コネクタ 71"/>
        <xdr:cNvCxnSpPr/>
      </xdr:nvCxnSpPr>
      <xdr:spPr>
        <a:xfrm flipV="1">
          <a:off x="2209800" y="60096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133350</xdr:rowOff>
    </xdr:from>
    <xdr:to>
      <xdr:col>15</xdr:col>
      <xdr:colOff>149225</xdr:colOff>
      <xdr:row>36</xdr:row>
      <xdr:rowOff>63500</xdr:rowOff>
    </xdr:to>
    <xdr:sp macro="" textlink="">
      <xdr:nvSpPr>
        <xdr:cNvPr id="73" name="フローチャート: 判断 72"/>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48277</xdr:rowOff>
    </xdr:from>
    <xdr:ext cx="762000" cy="259045"/>
    <xdr:sp macro="" textlink="">
      <xdr:nvSpPr>
        <xdr:cNvPr id="74" name="テキスト ボックス 73"/>
        <xdr:cNvSpPr txBox="1"/>
      </xdr:nvSpPr>
      <xdr:spPr>
        <a:xfrm>
          <a:off x="2717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62230</xdr:rowOff>
    </xdr:from>
    <xdr:to>
      <xdr:col>11</xdr:col>
      <xdr:colOff>9525</xdr:colOff>
      <xdr:row>36</xdr:row>
      <xdr:rowOff>27940</xdr:rowOff>
    </xdr:to>
    <xdr:cxnSp macro="">
      <xdr:nvCxnSpPr>
        <xdr:cNvPr id="75" name="直線コネクタ 74"/>
        <xdr:cNvCxnSpPr/>
      </xdr:nvCxnSpPr>
      <xdr:spPr>
        <a:xfrm flipV="1">
          <a:off x="1320800" y="60629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7" name="テキスト ボックス 76"/>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170197</xdr:rowOff>
    </xdr:from>
    <xdr:ext cx="762000" cy="259045"/>
    <xdr:sp macro="" textlink="">
      <xdr:nvSpPr>
        <xdr:cNvPr id="79" name="テキスト ボックス 78"/>
        <xdr:cNvSpPr txBox="1"/>
      </xdr:nvSpPr>
      <xdr:spPr>
        <a:xfrm>
          <a:off x="939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57150</xdr:rowOff>
    </xdr:from>
    <xdr:to>
      <xdr:col>24</xdr:col>
      <xdr:colOff>76200</xdr:colOff>
      <xdr:row>35</xdr:row>
      <xdr:rowOff>158750</xdr:rowOff>
    </xdr:to>
    <xdr:sp macro="" textlink="">
      <xdr:nvSpPr>
        <xdr:cNvPr id="85" name="楕円 84"/>
        <xdr:cNvSpPr/>
      </xdr:nvSpPr>
      <xdr:spPr>
        <a:xfrm>
          <a:off x="47752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73677</xdr:rowOff>
    </xdr:from>
    <xdr:ext cx="762000" cy="259045"/>
    <xdr:sp macro="" textlink="">
      <xdr:nvSpPr>
        <xdr:cNvPr id="86" name="人件費該当値テキスト"/>
        <xdr:cNvSpPr txBox="1"/>
      </xdr:nvSpPr>
      <xdr:spPr>
        <a:xfrm>
          <a:off x="49149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26670</xdr:rowOff>
    </xdr:from>
    <xdr:to>
      <xdr:col>20</xdr:col>
      <xdr:colOff>38100</xdr:colOff>
      <xdr:row>35</xdr:row>
      <xdr:rowOff>128270</xdr:rowOff>
    </xdr:to>
    <xdr:sp macro="" textlink="">
      <xdr:nvSpPr>
        <xdr:cNvPr id="87" name="楕円 86"/>
        <xdr:cNvSpPr/>
      </xdr:nvSpPr>
      <xdr:spPr>
        <a:xfrm>
          <a:off x="3937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138447</xdr:rowOff>
    </xdr:from>
    <xdr:ext cx="736600" cy="259045"/>
    <xdr:sp macro="" textlink="">
      <xdr:nvSpPr>
        <xdr:cNvPr id="88" name="テキスト ボックス 87"/>
        <xdr:cNvSpPr txBox="1"/>
      </xdr:nvSpPr>
      <xdr:spPr>
        <a:xfrm>
          <a:off x="3606800" y="579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129540</xdr:rowOff>
    </xdr:from>
    <xdr:to>
      <xdr:col>15</xdr:col>
      <xdr:colOff>149225</xdr:colOff>
      <xdr:row>35</xdr:row>
      <xdr:rowOff>59690</xdr:rowOff>
    </xdr:to>
    <xdr:sp macro="" textlink="">
      <xdr:nvSpPr>
        <xdr:cNvPr id="89" name="楕円 88"/>
        <xdr:cNvSpPr/>
      </xdr:nvSpPr>
      <xdr:spPr>
        <a:xfrm>
          <a:off x="3048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69867</xdr:rowOff>
    </xdr:from>
    <xdr:ext cx="762000" cy="259045"/>
    <xdr:sp macro="" textlink="">
      <xdr:nvSpPr>
        <xdr:cNvPr id="90" name="テキスト ボックス 89"/>
        <xdr:cNvSpPr txBox="1"/>
      </xdr:nvSpPr>
      <xdr:spPr>
        <a:xfrm>
          <a:off x="2717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11430</xdr:rowOff>
    </xdr:from>
    <xdr:to>
      <xdr:col>11</xdr:col>
      <xdr:colOff>60325</xdr:colOff>
      <xdr:row>35</xdr:row>
      <xdr:rowOff>113030</xdr:rowOff>
    </xdr:to>
    <xdr:sp macro="" textlink="">
      <xdr:nvSpPr>
        <xdr:cNvPr id="91" name="楕円 90"/>
        <xdr:cNvSpPr/>
      </xdr:nvSpPr>
      <xdr:spPr>
        <a:xfrm>
          <a:off x="2159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123207</xdr:rowOff>
    </xdr:from>
    <xdr:ext cx="762000" cy="259045"/>
    <xdr:sp macro="" textlink="">
      <xdr:nvSpPr>
        <xdr:cNvPr id="92" name="テキスト ボックス 91"/>
        <xdr:cNvSpPr txBox="1"/>
      </xdr:nvSpPr>
      <xdr:spPr>
        <a:xfrm>
          <a:off x="1828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148590</xdr:rowOff>
    </xdr:from>
    <xdr:to>
      <xdr:col>6</xdr:col>
      <xdr:colOff>171450</xdr:colOff>
      <xdr:row>36</xdr:row>
      <xdr:rowOff>78740</xdr:rowOff>
    </xdr:to>
    <xdr:sp macro="" textlink="">
      <xdr:nvSpPr>
        <xdr:cNvPr id="93" name="楕円 92"/>
        <xdr:cNvSpPr/>
      </xdr:nvSpPr>
      <xdr:spPr>
        <a:xfrm>
          <a:off x="1270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88917</xdr:rowOff>
    </xdr:from>
    <xdr:ext cx="762000" cy="259045"/>
    <xdr:sp macro="" textlink="">
      <xdr:nvSpPr>
        <xdr:cNvPr id="94" name="テキスト ボックス 93"/>
        <xdr:cNvSpPr txBox="1"/>
      </xdr:nvSpPr>
      <xdr:spPr>
        <a:xfrm>
          <a:off x="939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物件費に係る経常収支比率は減少傾向にあったが、平成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年度は、小学校のパソコン更新に係る電算機器借上料やセキュリティ対策に係る電算処理システム開発委託料により、前年度より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ポイント増加した。平成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ポイント減少しており、今後も事務事業の見直しにより、歳出の削減に努める。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20</xdr:row>
      <xdr:rowOff>143328</xdr:rowOff>
    </xdr:to>
    <xdr:cxnSp macro="">
      <xdr:nvCxnSpPr>
        <xdr:cNvPr id="124" name="直線コネクタ 123"/>
        <xdr:cNvCxnSpPr/>
      </xdr:nvCxnSpPr>
      <xdr:spPr>
        <a:xfrm flipV="1">
          <a:off x="16510000" y="2200729"/>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5"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26" name="直線コネクタ 125"/>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7"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8" name="直線コネクタ 127"/>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127000</xdr:rowOff>
    </xdr:from>
    <xdr:to>
      <xdr:col>82</xdr:col>
      <xdr:colOff>107950</xdr:colOff>
      <xdr:row>14</xdr:row>
      <xdr:rowOff>137886</xdr:rowOff>
    </xdr:to>
    <xdr:cxnSp macro="">
      <xdr:nvCxnSpPr>
        <xdr:cNvPr id="129" name="直線コネクタ 128"/>
        <xdr:cNvCxnSpPr/>
      </xdr:nvCxnSpPr>
      <xdr:spPr>
        <a:xfrm flipV="1">
          <a:off x="15671800" y="2527300"/>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127198</xdr:rowOff>
    </xdr:from>
    <xdr:ext cx="762000" cy="259045"/>
    <xdr:sp macro="" textlink="">
      <xdr:nvSpPr>
        <xdr:cNvPr id="130" name="物件費平均値テキスト"/>
        <xdr:cNvSpPr txBox="1"/>
      </xdr:nvSpPr>
      <xdr:spPr>
        <a:xfrm>
          <a:off x="16598900" y="2698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155121</xdr:rowOff>
    </xdr:from>
    <xdr:to>
      <xdr:col>82</xdr:col>
      <xdr:colOff>158750</xdr:colOff>
      <xdr:row>16</xdr:row>
      <xdr:rowOff>85271</xdr:rowOff>
    </xdr:to>
    <xdr:sp macro="" textlink="">
      <xdr:nvSpPr>
        <xdr:cNvPr id="131" name="フローチャート: 判断 130"/>
        <xdr:cNvSpPr/>
      </xdr:nvSpPr>
      <xdr:spPr>
        <a:xfrm>
          <a:off x="164592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61686</xdr:rowOff>
    </xdr:from>
    <xdr:to>
      <xdr:col>78</xdr:col>
      <xdr:colOff>69850</xdr:colOff>
      <xdr:row>14</xdr:row>
      <xdr:rowOff>137886</xdr:rowOff>
    </xdr:to>
    <xdr:cxnSp macro="">
      <xdr:nvCxnSpPr>
        <xdr:cNvPr id="132" name="直線コネクタ 131"/>
        <xdr:cNvCxnSpPr/>
      </xdr:nvCxnSpPr>
      <xdr:spPr>
        <a:xfrm>
          <a:off x="14782800" y="2461986"/>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111579</xdr:rowOff>
    </xdr:from>
    <xdr:to>
      <xdr:col>78</xdr:col>
      <xdr:colOff>120650</xdr:colOff>
      <xdr:row>16</xdr:row>
      <xdr:rowOff>41729</xdr:rowOff>
    </xdr:to>
    <xdr:sp macro="" textlink="">
      <xdr:nvSpPr>
        <xdr:cNvPr id="133" name="フローチャート: 判断 132"/>
        <xdr:cNvSpPr/>
      </xdr:nvSpPr>
      <xdr:spPr>
        <a:xfrm>
          <a:off x="15621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26506</xdr:rowOff>
    </xdr:from>
    <xdr:ext cx="736600" cy="259045"/>
    <xdr:sp macro="" textlink="">
      <xdr:nvSpPr>
        <xdr:cNvPr id="134" name="テキスト ボックス 133"/>
        <xdr:cNvSpPr txBox="1"/>
      </xdr:nvSpPr>
      <xdr:spPr>
        <a:xfrm>
          <a:off x="15290800" y="2769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61686</xdr:rowOff>
    </xdr:from>
    <xdr:to>
      <xdr:col>73</xdr:col>
      <xdr:colOff>180975</xdr:colOff>
      <xdr:row>14</xdr:row>
      <xdr:rowOff>159657</xdr:rowOff>
    </xdr:to>
    <xdr:cxnSp macro="">
      <xdr:nvCxnSpPr>
        <xdr:cNvPr id="135" name="直線コネクタ 134"/>
        <xdr:cNvCxnSpPr/>
      </xdr:nvCxnSpPr>
      <xdr:spPr>
        <a:xfrm flipV="1">
          <a:off x="13893800" y="246198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68036</xdr:rowOff>
    </xdr:from>
    <xdr:to>
      <xdr:col>74</xdr:col>
      <xdr:colOff>31750</xdr:colOff>
      <xdr:row>15</xdr:row>
      <xdr:rowOff>169636</xdr:rowOff>
    </xdr:to>
    <xdr:sp macro="" textlink="">
      <xdr:nvSpPr>
        <xdr:cNvPr id="136" name="フローチャート: 判断 135"/>
        <xdr:cNvSpPr/>
      </xdr:nvSpPr>
      <xdr:spPr>
        <a:xfrm>
          <a:off x="14732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154413</xdr:rowOff>
    </xdr:from>
    <xdr:ext cx="762000" cy="259045"/>
    <xdr:sp macro="" textlink="">
      <xdr:nvSpPr>
        <xdr:cNvPr id="137" name="テキスト ボックス 136"/>
        <xdr:cNvSpPr txBox="1"/>
      </xdr:nvSpPr>
      <xdr:spPr>
        <a:xfrm>
          <a:off x="14401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159657</xdr:rowOff>
    </xdr:from>
    <xdr:to>
      <xdr:col>69</xdr:col>
      <xdr:colOff>92075</xdr:colOff>
      <xdr:row>15</xdr:row>
      <xdr:rowOff>9979</xdr:rowOff>
    </xdr:to>
    <xdr:cxnSp macro="">
      <xdr:nvCxnSpPr>
        <xdr:cNvPr id="138" name="直線コネクタ 137"/>
        <xdr:cNvCxnSpPr/>
      </xdr:nvCxnSpPr>
      <xdr:spPr>
        <a:xfrm flipV="1">
          <a:off x="13004800" y="25599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119743</xdr:rowOff>
    </xdr:from>
    <xdr:to>
      <xdr:col>69</xdr:col>
      <xdr:colOff>142875</xdr:colOff>
      <xdr:row>15</xdr:row>
      <xdr:rowOff>49893</xdr:rowOff>
    </xdr:to>
    <xdr:sp macro="" textlink="">
      <xdr:nvSpPr>
        <xdr:cNvPr id="139" name="フローチャート: 判断 138"/>
        <xdr:cNvSpPr/>
      </xdr:nvSpPr>
      <xdr:spPr>
        <a:xfrm>
          <a:off x="13843000" y="252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34670</xdr:rowOff>
    </xdr:from>
    <xdr:ext cx="762000" cy="259045"/>
    <xdr:sp macro="" textlink="">
      <xdr:nvSpPr>
        <xdr:cNvPr id="140" name="テキスト ボックス 139"/>
        <xdr:cNvSpPr txBox="1"/>
      </xdr:nvSpPr>
      <xdr:spPr>
        <a:xfrm>
          <a:off x="13512800" y="260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65314</xdr:rowOff>
    </xdr:from>
    <xdr:to>
      <xdr:col>65</xdr:col>
      <xdr:colOff>53975</xdr:colOff>
      <xdr:row>14</xdr:row>
      <xdr:rowOff>166914</xdr:rowOff>
    </xdr:to>
    <xdr:sp macro="" textlink="">
      <xdr:nvSpPr>
        <xdr:cNvPr id="141" name="フローチャート: 判断 140"/>
        <xdr:cNvSpPr/>
      </xdr:nvSpPr>
      <xdr:spPr>
        <a:xfrm>
          <a:off x="12954000" y="246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5641</xdr:rowOff>
    </xdr:from>
    <xdr:ext cx="762000" cy="259045"/>
    <xdr:sp macro="" textlink="">
      <xdr:nvSpPr>
        <xdr:cNvPr id="142" name="テキスト ボックス 141"/>
        <xdr:cNvSpPr txBox="1"/>
      </xdr:nvSpPr>
      <xdr:spPr>
        <a:xfrm>
          <a:off x="12623800" y="22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76200</xdr:rowOff>
    </xdr:from>
    <xdr:to>
      <xdr:col>82</xdr:col>
      <xdr:colOff>158750</xdr:colOff>
      <xdr:row>15</xdr:row>
      <xdr:rowOff>6350</xdr:rowOff>
    </xdr:to>
    <xdr:sp macro="" textlink="">
      <xdr:nvSpPr>
        <xdr:cNvPr id="148" name="楕円 147"/>
        <xdr:cNvSpPr/>
      </xdr:nvSpPr>
      <xdr:spPr>
        <a:xfrm>
          <a:off x="164592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92727</xdr:rowOff>
    </xdr:from>
    <xdr:ext cx="762000" cy="259045"/>
    <xdr:sp macro="" textlink="">
      <xdr:nvSpPr>
        <xdr:cNvPr id="149" name="物件費該当値テキスト"/>
        <xdr:cNvSpPr txBox="1"/>
      </xdr:nvSpPr>
      <xdr:spPr>
        <a:xfrm>
          <a:off x="165989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87086</xdr:rowOff>
    </xdr:from>
    <xdr:to>
      <xdr:col>78</xdr:col>
      <xdr:colOff>120650</xdr:colOff>
      <xdr:row>15</xdr:row>
      <xdr:rowOff>17236</xdr:rowOff>
    </xdr:to>
    <xdr:sp macro="" textlink="">
      <xdr:nvSpPr>
        <xdr:cNvPr id="150" name="楕円 149"/>
        <xdr:cNvSpPr/>
      </xdr:nvSpPr>
      <xdr:spPr>
        <a:xfrm>
          <a:off x="15621000" y="248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27413</xdr:rowOff>
    </xdr:from>
    <xdr:ext cx="736600" cy="259045"/>
    <xdr:sp macro="" textlink="">
      <xdr:nvSpPr>
        <xdr:cNvPr id="151" name="テキスト ボックス 150"/>
        <xdr:cNvSpPr txBox="1"/>
      </xdr:nvSpPr>
      <xdr:spPr>
        <a:xfrm>
          <a:off x="15290800" y="2256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10886</xdr:rowOff>
    </xdr:from>
    <xdr:to>
      <xdr:col>74</xdr:col>
      <xdr:colOff>31750</xdr:colOff>
      <xdr:row>14</xdr:row>
      <xdr:rowOff>112486</xdr:rowOff>
    </xdr:to>
    <xdr:sp macro="" textlink="">
      <xdr:nvSpPr>
        <xdr:cNvPr id="152" name="楕円 151"/>
        <xdr:cNvSpPr/>
      </xdr:nvSpPr>
      <xdr:spPr>
        <a:xfrm>
          <a:off x="147320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122663</xdr:rowOff>
    </xdr:from>
    <xdr:ext cx="762000" cy="259045"/>
    <xdr:sp macro="" textlink="">
      <xdr:nvSpPr>
        <xdr:cNvPr id="153" name="テキスト ボックス 152"/>
        <xdr:cNvSpPr txBox="1"/>
      </xdr:nvSpPr>
      <xdr:spPr>
        <a:xfrm>
          <a:off x="14401800" y="218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108857</xdr:rowOff>
    </xdr:from>
    <xdr:to>
      <xdr:col>69</xdr:col>
      <xdr:colOff>142875</xdr:colOff>
      <xdr:row>15</xdr:row>
      <xdr:rowOff>39007</xdr:rowOff>
    </xdr:to>
    <xdr:sp macro="" textlink="">
      <xdr:nvSpPr>
        <xdr:cNvPr id="154" name="楕円 153"/>
        <xdr:cNvSpPr/>
      </xdr:nvSpPr>
      <xdr:spPr>
        <a:xfrm>
          <a:off x="13843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49184</xdr:rowOff>
    </xdr:from>
    <xdr:ext cx="762000" cy="259045"/>
    <xdr:sp macro="" textlink="">
      <xdr:nvSpPr>
        <xdr:cNvPr id="155" name="テキスト ボックス 154"/>
        <xdr:cNvSpPr txBox="1"/>
      </xdr:nvSpPr>
      <xdr:spPr>
        <a:xfrm>
          <a:off x="13512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130629</xdr:rowOff>
    </xdr:from>
    <xdr:to>
      <xdr:col>65</xdr:col>
      <xdr:colOff>53975</xdr:colOff>
      <xdr:row>15</xdr:row>
      <xdr:rowOff>60779</xdr:rowOff>
    </xdr:to>
    <xdr:sp macro="" textlink="">
      <xdr:nvSpPr>
        <xdr:cNvPr id="156" name="楕円 155"/>
        <xdr:cNvSpPr/>
      </xdr:nvSpPr>
      <xdr:spPr>
        <a:xfrm>
          <a:off x="12954000" y="25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45556</xdr:rowOff>
    </xdr:from>
    <xdr:ext cx="762000" cy="259045"/>
    <xdr:sp macro="" textlink="">
      <xdr:nvSpPr>
        <xdr:cNvPr id="157" name="テキスト ボックス 156"/>
        <xdr:cNvSpPr txBox="1"/>
      </xdr:nvSpPr>
      <xdr:spPr>
        <a:xfrm>
          <a:off x="12623800" y="261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扶助費に係る経常収支比率は類似団体と同水準であり、今後子ども医療給付費等の増加が見込まれる。一方で、生活保護費は減少傾向にあり、資格審査等の適正化や就労支援等により、抑制していく。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62</xdr:row>
      <xdr:rowOff>38100</xdr:rowOff>
    </xdr:to>
    <xdr:cxnSp macro="">
      <xdr:nvCxnSpPr>
        <xdr:cNvPr id="185" name="直線コネクタ 184"/>
        <xdr:cNvCxnSpPr/>
      </xdr:nvCxnSpPr>
      <xdr:spPr>
        <a:xfrm flipV="1">
          <a:off x="4826000" y="93091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10177</xdr:rowOff>
    </xdr:from>
    <xdr:ext cx="762000" cy="259045"/>
    <xdr:sp macro="" textlink="">
      <xdr:nvSpPr>
        <xdr:cNvPr id="186" name="扶助費最小値テキスト"/>
        <xdr:cNvSpPr txBox="1"/>
      </xdr:nvSpPr>
      <xdr:spPr>
        <a:xfrm>
          <a:off x="4914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38100</xdr:rowOff>
    </xdr:from>
    <xdr:to>
      <xdr:col>24</xdr:col>
      <xdr:colOff>114300</xdr:colOff>
      <xdr:row>62</xdr:row>
      <xdr:rowOff>38100</xdr:rowOff>
    </xdr:to>
    <xdr:cxnSp macro="">
      <xdr:nvCxnSpPr>
        <xdr:cNvPr id="187" name="直線コネクタ 186"/>
        <xdr:cNvCxnSpPr/>
      </xdr:nvCxnSpPr>
      <xdr:spPr>
        <a:xfrm>
          <a:off x="4737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8" name="扶助費最大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9" name="直線コネクタ 188"/>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69850</xdr:rowOff>
    </xdr:from>
    <xdr:to>
      <xdr:col>24</xdr:col>
      <xdr:colOff>25400</xdr:colOff>
      <xdr:row>57</xdr:row>
      <xdr:rowOff>69850</xdr:rowOff>
    </xdr:to>
    <xdr:cxnSp macro="">
      <xdr:nvCxnSpPr>
        <xdr:cNvPr id="190" name="直線コネクタ 189"/>
        <xdr:cNvCxnSpPr/>
      </xdr:nvCxnSpPr>
      <xdr:spPr>
        <a:xfrm>
          <a:off x="3987800" y="9842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35577</xdr:rowOff>
    </xdr:from>
    <xdr:ext cx="762000" cy="259045"/>
    <xdr:sp macro="" textlink="">
      <xdr:nvSpPr>
        <xdr:cNvPr id="191"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2" name="フローチャート: 判断 191"/>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152400</xdr:rowOff>
    </xdr:from>
    <xdr:to>
      <xdr:col>19</xdr:col>
      <xdr:colOff>187325</xdr:colOff>
      <xdr:row>57</xdr:row>
      <xdr:rowOff>69850</xdr:rowOff>
    </xdr:to>
    <xdr:cxnSp macro="">
      <xdr:nvCxnSpPr>
        <xdr:cNvPr id="193" name="直線コネクタ 192"/>
        <xdr:cNvCxnSpPr/>
      </xdr:nvCxnSpPr>
      <xdr:spPr>
        <a:xfrm>
          <a:off x="3098800" y="97536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139700</xdr:rowOff>
    </xdr:from>
    <xdr:to>
      <xdr:col>20</xdr:col>
      <xdr:colOff>38100</xdr:colOff>
      <xdr:row>57</xdr:row>
      <xdr:rowOff>69850</xdr:rowOff>
    </xdr:to>
    <xdr:sp macro="" textlink="">
      <xdr:nvSpPr>
        <xdr:cNvPr id="194" name="フローチャート: 判断 193"/>
        <xdr:cNvSpPr/>
      </xdr:nvSpPr>
      <xdr:spPr>
        <a:xfrm>
          <a:off x="3937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80027</xdr:rowOff>
    </xdr:from>
    <xdr:ext cx="736600" cy="259045"/>
    <xdr:sp macro="" textlink="">
      <xdr:nvSpPr>
        <xdr:cNvPr id="195" name="テキスト ボックス 194"/>
        <xdr:cNvSpPr txBox="1"/>
      </xdr:nvSpPr>
      <xdr:spPr>
        <a:xfrm>
          <a:off x="3606800" y="950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139700</xdr:rowOff>
    </xdr:from>
    <xdr:to>
      <xdr:col>15</xdr:col>
      <xdr:colOff>98425</xdr:colOff>
      <xdr:row>56</xdr:row>
      <xdr:rowOff>152400</xdr:rowOff>
    </xdr:to>
    <xdr:cxnSp macro="">
      <xdr:nvCxnSpPr>
        <xdr:cNvPr id="196" name="直線コネクタ 195"/>
        <xdr:cNvCxnSpPr/>
      </xdr:nvCxnSpPr>
      <xdr:spPr>
        <a:xfrm>
          <a:off x="2209800" y="9740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7" name="フローチャート: 判断 196"/>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198" name="テキスト ボックス 197"/>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50800</xdr:rowOff>
    </xdr:from>
    <xdr:to>
      <xdr:col>11</xdr:col>
      <xdr:colOff>9525</xdr:colOff>
      <xdr:row>56</xdr:row>
      <xdr:rowOff>139700</xdr:rowOff>
    </xdr:to>
    <xdr:cxnSp macro="">
      <xdr:nvCxnSpPr>
        <xdr:cNvPr id="199" name="直線コネクタ 198"/>
        <xdr:cNvCxnSpPr/>
      </xdr:nvCxnSpPr>
      <xdr:spPr>
        <a:xfrm>
          <a:off x="1320800" y="96520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63500</xdr:rowOff>
    </xdr:from>
    <xdr:to>
      <xdr:col>11</xdr:col>
      <xdr:colOff>60325</xdr:colOff>
      <xdr:row>56</xdr:row>
      <xdr:rowOff>165100</xdr:rowOff>
    </xdr:to>
    <xdr:sp macro="" textlink="">
      <xdr:nvSpPr>
        <xdr:cNvPr id="200" name="フローチャート: 判断 199"/>
        <xdr:cNvSpPr/>
      </xdr:nvSpPr>
      <xdr:spPr>
        <a:xfrm>
          <a:off x="2159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3827</xdr:rowOff>
    </xdr:from>
    <xdr:ext cx="762000" cy="259045"/>
    <xdr:sp macro="" textlink="">
      <xdr:nvSpPr>
        <xdr:cNvPr id="201" name="テキスト ボックス 200"/>
        <xdr:cNvSpPr txBox="1"/>
      </xdr:nvSpPr>
      <xdr:spPr>
        <a:xfrm>
          <a:off x="1828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02" name="フローチャート: 判断 201"/>
        <xdr:cNvSpPr/>
      </xdr:nvSpPr>
      <xdr:spPr>
        <a:xfrm>
          <a:off x="1270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124477</xdr:rowOff>
    </xdr:from>
    <xdr:ext cx="762000" cy="259045"/>
    <xdr:sp macro="" textlink="">
      <xdr:nvSpPr>
        <xdr:cNvPr id="203" name="テキスト ボックス 202"/>
        <xdr:cNvSpPr txBox="1"/>
      </xdr:nvSpPr>
      <xdr:spPr>
        <a:xfrm>
          <a:off x="939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209" name="楕円 208"/>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162577</xdr:rowOff>
    </xdr:from>
    <xdr:ext cx="762000" cy="259045"/>
    <xdr:sp macro="" textlink="">
      <xdr:nvSpPr>
        <xdr:cNvPr id="210" name="扶助費該当値テキスト"/>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19050</xdr:rowOff>
    </xdr:from>
    <xdr:to>
      <xdr:col>20</xdr:col>
      <xdr:colOff>38100</xdr:colOff>
      <xdr:row>57</xdr:row>
      <xdr:rowOff>120650</xdr:rowOff>
    </xdr:to>
    <xdr:sp macro="" textlink="">
      <xdr:nvSpPr>
        <xdr:cNvPr id="211" name="楕円 210"/>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212" name="テキスト ボックス 211"/>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101600</xdr:rowOff>
    </xdr:from>
    <xdr:to>
      <xdr:col>15</xdr:col>
      <xdr:colOff>149225</xdr:colOff>
      <xdr:row>57</xdr:row>
      <xdr:rowOff>31750</xdr:rowOff>
    </xdr:to>
    <xdr:sp macro="" textlink="">
      <xdr:nvSpPr>
        <xdr:cNvPr id="213" name="楕円 212"/>
        <xdr:cNvSpPr/>
      </xdr:nvSpPr>
      <xdr:spPr>
        <a:xfrm>
          <a:off x="3048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16527</xdr:rowOff>
    </xdr:from>
    <xdr:ext cx="762000" cy="259045"/>
    <xdr:sp macro="" textlink="">
      <xdr:nvSpPr>
        <xdr:cNvPr id="214" name="テキスト ボックス 213"/>
        <xdr:cNvSpPr txBox="1"/>
      </xdr:nvSpPr>
      <xdr:spPr>
        <a:xfrm>
          <a:off x="2717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88900</xdr:rowOff>
    </xdr:from>
    <xdr:to>
      <xdr:col>11</xdr:col>
      <xdr:colOff>60325</xdr:colOff>
      <xdr:row>57</xdr:row>
      <xdr:rowOff>19050</xdr:rowOff>
    </xdr:to>
    <xdr:sp macro="" textlink="">
      <xdr:nvSpPr>
        <xdr:cNvPr id="215" name="楕円 214"/>
        <xdr:cNvSpPr/>
      </xdr:nvSpPr>
      <xdr:spPr>
        <a:xfrm>
          <a:off x="2159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3827</xdr:rowOff>
    </xdr:from>
    <xdr:ext cx="762000" cy="259045"/>
    <xdr:sp macro="" textlink="">
      <xdr:nvSpPr>
        <xdr:cNvPr id="216" name="テキスト ボックス 215"/>
        <xdr:cNvSpPr txBox="1"/>
      </xdr:nvSpPr>
      <xdr:spPr>
        <a:xfrm>
          <a:off x="1828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217" name="楕円 216"/>
        <xdr:cNvSpPr/>
      </xdr:nvSpPr>
      <xdr:spPr>
        <a:xfrm>
          <a:off x="1270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111777</xdr:rowOff>
    </xdr:from>
    <xdr:ext cx="762000" cy="259045"/>
    <xdr:sp macro="" textlink="">
      <xdr:nvSpPr>
        <xdr:cNvPr id="218" name="テキスト ボックス 217"/>
        <xdr:cNvSpPr txBox="1"/>
      </xdr:nvSpPr>
      <xdr:spPr>
        <a:xfrm>
          <a:off x="939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年度以降、下水道事業会計の法適化により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以下に抑えられている。今後も行政改革の着実な実施により経費全体を抑制し、限られた財源の中で行政サービスの水準を維持・向上していくため、事業評価制度の有効活用等により、合理的で効果的な行政運営に取り組む。</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xdr:rowOff>
    </xdr:from>
    <xdr:to>
      <xdr:col>82</xdr:col>
      <xdr:colOff>107950</xdr:colOff>
      <xdr:row>62</xdr:row>
      <xdr:rowOff>12700</xdr:rowOff>
    </xdr:to>
    <xdr:cxnSp macro="">
      <xdr:nvCxnSpPr>
        <xdr:cNvPr id="246" name="直線コネクタ 245"/>
        <xdr:cNvCxnSpPr/>
      </xdr:nvCxnSpPr>
      <xdr:spPr>
        <a:xfrm flipV="1">
          <a:off x="16510000" y="92633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156227</xdr:rowOff>
    </xdr:from>
    <xdr:ext cx="762000" cy="259045"/>
    <xdr:sp macro="" textlink="">
      <xdr:nvSpPr>
        <xdr:cNvPr id="247"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12700</xdr:rowOff>
    </xdr:from>
    <xdr:to>
      <xdr:col>82</xdr:col>
      <xdr:colOff>196850</xdr:colOff>
      <xdr:row>62</xdr:row>
      <xdr:rowOff>12700</xdr:rowOff>
    </xdr:to>
    <xdr:cxnSp macro="">
      <xdr:nvCxnSpPr>
        <xdr:cNvPr id="248" name="直線コネクタ 247"/>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5080</xdr:rowOff>
    </xdr:from>
    <xdr:to>
      <xdr:col>82</xdr:col>
      <xdr:colOff>196850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127000</xdr:rowOff>
    </xdr:from>
    <xdr:to>
      <xdr:col>82</xdr:col>
      <xdr:colOff>107950</xdr:colOff>
      <xdr:row>54</xdr:row>
      <xdr:rowOff>157480</xdr:rowOff>
    </xdr:to>
    <xdr:cxnSp macro="">
      <xdr:nvCxnSpPr>
        <xdr:cNvPr id="251" name="直線コネクタ 250"/>
        <xdr:cNvCxnSpPr/>
      </xdr:nvCxnSpPr>
      <xdr:spPr>
        <a:xfrm>
          <a:off x="15671800" y="93853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44467</xdr:rowOff>
    </xdr:from>
    <xdr:ext cx="762000" cy="259045"/>
    <xdr:sp macro="" textlink="">
      <xdr:nvSpPr>
        <xdr:cNvPr id="252" name="その他平均値テキスト"/>
        <xdr:cNvSpPr txBox="1"/>
      </xdr:nvSpPr>
      <xdr:spPr>
        <a:xfrm>
          <a:off x="16598900" y="9817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72390</xdr:rowOff>
    </xdr:from>
    <xdr:to>
      <xdr:col>82</xdr:col>
      <xdr:colOff>158750</xdr:colOff>
      <xdr:row>58</xdr:row>
      <xdr:rowOff>2540</xdr:rowOff>
    </xdr:to>
    <xdr:sp macro="" textlink="">
      <xdr:nvSpPr>
        <xdr:cNvPr id="253" name="フローチャート: 判断 252"/>
        <xdr:cNvSpPr/>
      </xdr:nvSpPr>
      <xdr:spPr>
        <a:xfrm>
          <a:off x="164592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96520</xdr:rowOff>
    </xdr:from>
    <xdr:to>
      <xdr:col>78</xdr:col>
      <xdr:colOff>69850</xdr:colOff>
      <xdr:row>54</xdr:row>
      <xdr:rowOff>127000</xdr:rowOff>
    </xdr:to>
    <xdr:cxnSp macro="">
      <xdr:nvCxnSpPr>
        <xdr:cNvPr id="254" name="直線コネクタ 253"/>
        <xdr:cNvCxnSpPr/>
      </xdr:nvCxnSpPr>
      <xdr:spPr>
        <a:xfrm>
          <a:off x="14782800" y="93548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102870</xdr:rowOff>
    </xdr:from>
    <xdr:to>
      <xdr:col>78</xdr:col>
      <xdr:colOff>120650</xdr:colOff>
      <xdr:row>58</xdr:row>
      <xdr:rowOff>33020</xdr:rowOff>
    </xdr:to>
    <xdr:sp macro="" textlink="">
      <xdr:nvSpPr>
        <xdr:cNvPr id="255" name="フローチャート: 判断 254"/>
        <xdr:cNvSpPr/>
      </xdr:nvSpPr>
      <xdr:spPr>
        <a:xfrm>
          <a:off x="15621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17797</xdr:rowOff>
    </xdr:from>
    <xdr:ext cx="736600" cy="259045"/>
    <xdr:sp macro="" textlink="">
      <xdr:nvSpPr>
        <xdr:cNvPr id="256" name="テキスト ボックス 255"/>
        <xdr:cNvSpPr txBox="1"/>
      </xdr:nvSpPr>
      <xdr:spPr>
        <a:xfrm>
          <a:off x="15290800" y="996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96520</xdr:rowOff>
    </xdr:from>
    <xdr:to>
      <xdr:col>73</xdr:col>
      <xdr:colOff>180975</xdr:colOff>
      <xdr:row>54</xdr:row>
      <xdr:rowOff>127000</xdr:rowOff>
    </xdr:to>
    <xdr:cxnSp macro="">
      <xdr:nvCxnSpPr>
        <xdr:cNvPr id="257" name="直線コネクタ 256"/>
        <xdr:cNvCxnSpPr/>
      </xdr:nvCxnSpPr>
      <xdr:spPr>
        <a:xfrm flipV="1">
          <a:off x="13893800" y="93548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34290</xdr:rowOff>
    </xdr:from>
    <xdr:to>
      <xdr:col>74</xdr:col>
      <xdr:colOff>31750</xdr:colOff>
      <xdr:row>57</xdr:row>
      <xdr:rowOff>135890</xdr:rowOff>
    </xdr:to>
    <xdr:sp macro="" textlink="">
      <xdr:nvSpPr>
        <xdr:cNvPr id="258" name="フローチャート: 判断 257"/>
        <xdr:cNvSpPr/>
      </xdr:nvSpPr>
      <xdr:spPr>
        <a:xfrm>
          <a:off x="14732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120667</xdr:rowOff>
    </xdr:from>
    <xdr:ext cx="762000" cy="259045"/>
    <xdr:sp macro="" textlink="">
      <xdr:nvSpPr>
        <xdr:cNvPr id="259" name="テキスト ボックス 258"/>
        <xdr:cNvSpPr txBox="1"/>
      </xdr:nvSpPr>
      <xdr:spPr>
        <a:xfrm>
          <a:off x="14401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127000</xdr:rowOff>
    </xdr:from>
    <xdr:to>
      <xdr:col>69</xdr:col>
      <xdr:colOff>92075</xdr:colOff>
      <xdr:row>55</xdr:row>
      <xdr:rowOff>168910</xdr:rowOff>
    </xdr:to>
    <xdr:cxnSp macro="">
      <xdr:nvCxnSpPr>
        <xdr:cNvPr id="260" name="直線コネクタ 259"/>
        <xdr:cNvCxnSpPr/>
      </xdr:nvCxnSpPr>
      <xdr:spPr>
        <a:xfrm flipV="1">
          <a:off x="13004800" y="938530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167640</xdr:rowOff>
    </xdr:from>
    <xdr:to>
      <xdr:col>69</xdr:col>
      <xdr:colOff>142875</xdr:colOff>
      <xdr:row>57</xdr:row>
      <xdr:rowOff>97790</xdr:rowOff>
    </xdr:to>
    <xdr:sp macro="" textlink="">
      <xdr:nvSpPr>
        <xdr:cNvPr id="261" name="フローチャート: 判断 260"/>
        <xdr:cNvSpPr/>
      </xdr:nvSpPr>
      <xdr:spPr>
        <a:xfrm>
          <a:off x="13843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82567</xdr:rowOff>
    </xdr:from>
    <xdr:ext cx="762000" cy="259045"/>
    <xdr:sp macro="" textlink="">
      <xdr:nvSpPr>
        <xdr:cNvPr id="262" name="テキスト ボックス 261"/>
        <xdr:cNvSpPr txBox="1"/>
      </xdr:nvSpPr>
      <xdr:spPr>
        <a:xfrm>
          <a:off x="13512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3" name="フローチャート: 判断 262"/>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67327</xdr:rowOff>
    </xdr:from>
    <xdr:ext cx="762000" cy="259045"/>
    <xdr:sp macro="" textlink="">
      <xdr:nvSpPr>
        <xdr:cNvPr id="264" name="テキスト ボックス 263"/>
        <xdr:cNvSpPr txBox="1"/>
      </xdr:nvSpPr>
      <xdr:spPr>
        <a:xfrm>
          <a:off x="12623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106680</xdr:rowOff>
    </xdr:from>
    <xdr:to>
      <xdr:col>82</xdr:col>
      <xdr:colOff>158750</xdr:colOff>
      <xdr:row>55</xdr:row>
      <xdr:rowOff>36830</xdr:rowOff>
    </xdr:to>
    <xdr:sp macro="" textlink="">
      <xdr:nvSpPr>
        <xdr:cNvPr id="270" name="楕円 269"/>
        <xdr:cNvSpPr/>
      </xdr:nvSpPr>
      <xdr:spPr>
        <a:xfrm>
          <a:off x="164592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123207</xdr:rowOff>
    </xdr:from>
    <xdr:ext cx="762000" cy="259045"/>
    <xdr:sp macro="" textlink="">
      <xdr:nvSpPr>
        <xdr:cNvPr id="271" name="その他該当値テキスト"/>
        <xdr:cNvSpPr txBox="1"/>
      </xdr:nvSpPr>
      <xdr:spPr>
        <a:xfrm>
          <a:off x="165989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76200</xdr:rowOff>
    </xdr:from>
    <xdr:to>
      <xdr:col>78</xdr:col>
      <xdr:colOff>120650</xdr:colOff>
      <xdr:row>55</xdr:row>
      <xdr:rowOff>6350</xdr:rowOff>
    </xdr:to>
    <xdr:sp macro="" textlink="">
      <xdr:nvSpPr>
        <xdr:cNvPr id="272" name="楕円 271"/>
        <xdr:cNvSpPr/>
      </xdr:nvSpPr>
      <xdr:spPr>
        <a:xfrm>
          <a:off x="15621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16527</xdr:rowOff>
    </xdr:from>
    <xdr:ext cx="736600" cy="259045"/>
    <xdr:sp macro="" textlink="">
      <xdr:nvSpPr>
        <xdr:cNvPr id="273" name="テキスト ボックス 272"/>
        <xdr:cNvSpPr txBox="1"/>
      </xdr:nvSpPr>
      <xdr:spPr>
        <a:xfrm>
          <a:off x="15290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45720</xdr:rowOff>
    </xdr:from>
    <xdr:to>
      <xdr:col>74</xdr:col>
      <xdr:colOff>31750</xdr:colOff>
      <xdr:row>54</xdr:row>
      <xdr:rowOff>147320</xdr:rowOff>
    </xdr:to>
    <xdr:sp macro="" textlink="">
      <xdr:nvSpPr>
        <xdr:cNvPr id="274" name="楕円 273"/>
        <xdr:cNvSpPr/>
      </xdr:nvSpPr>
      <xdr:spPr>
        <a:xfrm>
          <a:off x="14732000" y="93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157497</xdr:rowOff>
    </xdr:from>
    <xdr:ext cx="762000" cy="259045"/>
    <xdr:sp macro="" textlink="">
      <xdr:nvSpPr>
        <xdr:cNvPr id="275" name="テキスト ボックス 274"/>
        <xdr:cNvSpPr txBox="1"/>
      </xdr:nvSpPr>
      <xdr:spPr>
        <a:xfrm>
          <a:off x="14401800" y="907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76200</xdr:rowOff>
    </xdr:from>
    <xdr:to>
      <xdr:col>69</xdr:col>
      <xdr:colOff>142875</xdr:colOff>
      <xdr:row>55</xdr:row>
      <xdr:rowOff>6350</xdr:rowOff>
    </xdr:to>
    <xdr:sp macro="" textlink="">
      <xdr:nvSpPr>
        <xdr:cNvPr id="276" name="楕円 275"/>
        <xdr:cNvSpPr/>
      </xdr:nvSpPr>
      <xdr:spPr>
        <a:xfrm>
          <a:off x="13843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16527</xdr:rowOff>
    </xdr:from>
    <xdr:ext cx="762000" cy="259045"/>
    <xdr:sp macro="" textlink="">
      <xdr:nvSpPr>
        <xdr:cNvPr id="277" name="テキスト ボックス 276"/>
        <xdr:cNvSpPr txBox="1"/>
      </xdr:nvSpPr>
      <xdr:spPr>
        <a:xfrm>
          <a:off x="13512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118110</xdr:rowOff>
    </xdr:from>
    <xdr:to>
      <xdr:col>65</xdr:col>
      <xdr:colOff>53975</xdr:colOff>
      <xdr:row>56</xdr:row>
      <xdr:rowOff>48260</xdr:rowOff>
    </xdr:to>
    <xdr:sp macro="" textlink="">
      <xdr:nvSpPr>
        <xdr:cNvPr id="278" name="楕円 277"/>
        <xdr:cNvSpPr/>
      </xdr:nvSpPr>
      <xdr:spPr>
        <a:xfrm>
          <a:off x="12954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58437</xdr:rowOff>
    </xdr:from>
    <xdr:ext cx="762000" cy="259045"/>
    <xdr:sp macro="" textlink="">
      <xdr:nvSpPr>
        <xdr:cNvPr id="279" name="テキスト ボックス 278"/>
        <xdr:cNvSpPr txBox="1"/>
      </xdr:nvSpPr>
      <xdr:spPr>
        <a:xfrm>
          <a:off x="12623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年度の下水道事業会計の法適化により、上昇している。また、平成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年度の下水道事業会計への繰入基準の見直しにより、類似団体を上回っている。各種団体等への補助金については、必要性・効果を検証し、可能な限り終期を設定していく方針である。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19558</xdr:rowOff>
    </xdr:to>
    <xdr:cxnSp macro="">
      <xdr:nvCxnSpPr>
        <xdr:cNvPr id="304" name="直線コネクタ 303"/>
        <xdr:cNvCxnSpPr/>
      </xdr:nvCxnSpPr>
      <xdr:spPr>
        <a:xfrm flipV="1">
          <a:off x="16510000" y="5819140"/>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163085</xdr:rowOff>
    </xdr:from>
    <xdr:ext cx="762000" cy="259045"/>
    <xdr:sp macro="" textlink="">
      <xdr:nvSpPr>
        <xdr:cNvPr id="305" name="補助費等最小値テキスト"/>
        <xdr:cNvSpPr txBox="1"/>
      </xdr:nvSpPr>
      <xdr:spPr>
        <a:xfrm>
          <a:off x="16598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19558</xdr:rowOff>
    </xdr:from>
    <xdr:to>
      <xdr:col>82</xdr:col>
      <xdr:colOff>196850</xdr:colOff>
      <xdr:row>41</xdr:row>
      <xdr:rowOff>19558</xdr:rowOff>
    </xdr:to>
    <xdr:cxnSp macro="">
      <xdr:nvCxnSpPr>
        <xdr:cNvPr id="306" name="直線コネクタ 305"/>
        <xdr:cNvCxnSpPr/>
      </xdr:nvCxnSpPr>
      <xdr:spPr>
        <a:xfrm>
          <a:off x="16421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168148</xdr:rowOff>
    </xdr:from>
    <xdr:to>
      <xdr:col>82</xdr:col>
      <xdr:colOff>107950</xdr:colOff>
      <xdr:row>37</xdr:row>
      <xdr:rowOff>10414</xdr:rowOff>
    </xdr:to>
    <xdr:cxnSp macro="">
      <xdr:nvCxnSpPr>
        <xdr:cNvPr id="309" name="直線コネクタ 308"/>
        <xdr:cNvCxnSpPr/>
      </xdr:nvCxnSpPr>
      <xdr:spPr>
        <a:xfrm flipV="1">
          <a:off x="15671800" y="634034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111015</xdr:rowOff>
    </xdr:from>
    <xdr:ext cx="762000" cy="259045"/>
    <xdr:sp macro="" textlink="">
      <xdr:nvSpPr>
        <xdr:cNvPr id="310" name="補助費等平均値テキスト"/>
        <xdr:cNvSpPr txBox="1"/>
      </xdr:nvSpPr>
      <xdr:spPr>
        <a:xfrm>
          <a:off x="16598900" y="6111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11" name="フローチャート: 判断 310"/>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90424</xdr:rowOff>
    </xdr:from>
    <xdr:to>
      <xdr:col>78</xdr:col>
      <xdr:colOff>69850</xdr:colOff>
      <xdr:row>37</xdr:row>
      <xdr:rowOff>10414</xdr:rowOff>
    </xdr:to>
    <xdr:cxnSp macro="">
      <xdr:nvCxnSpPr>
        <xdr:cNvPr id="312" name="直線コネクタ 311"/>
        <xdr:cNvCxnSpPr/>
      </xdr:nvCxnSpPr>
      <xdr:spPr>
        <a:xfrm>
          <a:off x="14782800" y="626262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13" name="フローチャート: 判断 312"/>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14" name="テキスト ボックス 313"/>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90424</xdr:rowOff>
    </xdr:from>
    <xdr:to>
      <xdr:col>73</xdr:col>
      <xdr:colOff>180975</xdr:colOff>
      <xdr:row>36</xdr:row>
      <xdr:rowOff>94996</xdr:rowOff>
    </xdr:to>
    <xdr:cxnSp macro="">
      <xdr:nvCxnSpPr>
        <xdr:cNvPr id="315" name="直線コネクタ 314"/>
        <xdr:cNvCxnSpPr/>
      </xdr:nvCxnSpPr>
      <xdr:spPr>
        <a:xfrm flipV="1">
          <a:off x="13893800" y="62626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135145</xdr:rowOff>
    </xdr:from>
    <xdr:ext cx="762000" cy="259045"/>
    <xdr:sp macro="" textlink="">
      <xdr:nvSpPr>
        <xdr:cNvPr id="317" name="テキスト ボックス 316"/>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147574</xdr:rowOff>
    </xdr:from>
    <xdr:to>
      <xdr:col>69</xdr:col>
      <xdr:colOff>92075</xdr:colOff>
      <xdr:row>36</xdr:row>
      <xdr:rowOff>94996</xdr:rowOff>
    </xdr:to>
    <xdr:cxnSp macro="">
      <xdr:nvCxnSpPr>
        <xdr:cNvPr id="318" name="直線コネクタ 317"/>
        <xdr:cNvCxnSpPr/>
      </xdr:nvCxnSpPr>
      <xdr:spPr>
        <a:xfrm>
          <a:off x="13004800" y="614832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9" name="フローチャート: 判断 318"/>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20" name="テキスト ボックス 319"/>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21" name="フローチャート: 判断 320"/>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84853</xdr:rowOff>
    </xdr:from>
    <xdr:ext cx="762000" cy="259045"/>
    <xdr:sp macro="" textlink="">
      <xdr:nvSpPr>
        <xdr:cNvPr id="322" name="テキスト ボックス 321"/>
        <xdr:cNvSpPr txBox="1"/>
      </xdr:nvSpPr>
      <xdr:spPr>
        <a:xfrm>
          <a:off x="12623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117348</xdr:rowOff>
    </xdr:from>
    <xdr:to>
      <xdr:col>82</xdr:col>
      <xdr:colOff>158750</xdr:colOff>
      <xdr:row>37</xdr:row>
      <xdr:rowOff>47498</xdr:rowOff>
    </xdr:to>
    <xdr:sp macro="" textlink="">
      <xdr:nvSpPr>
        <xdr:cNvPr id="328" name="楕円 327"/>
        <xdr:cNvSpPr/>
      </xdr:nvSpPr>
      <xdr:spPr>
        <a:xfrm>
          <a:off x="164592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89425</xdr:rowOff>
    </xdr:from>
    <xdr:ext cx="762000" cy="259045"/>
    <xdr:sp macro="" textlink="">
      <xdr:nvSpPr>
        <xdr:cNvPr id="329" name="補助費等該当値テキスト"/>
        <xdr:cNvSpPr txBox="1"/>
      </xdr:nvSpPr>
      <xdr:spPr>
        <a:xfrm>
          <a:off x="165989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131064</xdr:rowOff>
    </xdr:from>
    <xdr:to>
      <xdr:col>78</xdr:col>
      <xdr:colOff>120650</xdr:colOff>
      <xdr:row>37</xdr:row>
      <xdr:rowOff>61214</xdr:rowOff>
    </xdr:to>
    <xdr:sp macro="" textlink="">
      <xdr:nvSpPr>
        <xdr:cNvPr id="330" name="楕円 329"/>
        <xdr:cNvSpPr/>
      </xdr:nvSpPr>
      <xdr:spPr>
        <a:xfrm>
          <a:off x="15621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45991</xdr:rowOff>
    </xdr:from>
    <xdr:ext cx="736600" cy="259045"/>
    <xdr:sp macro="" textlink="">
      <xdr:nvSpPr>
        <xdr:cNvPr id="331" name="テキスト ボックス 330"/>
        <xdr:cNvSpPr txBox="1"/>
      </xdr:nvSpPr>
      <xdr:spPr>
        <a:xfrm>
          <a:off x="15290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39624</xdr:rowOff>
    </xdr:from>
    <xdr:to>
      <xdr:col>74</xdr:col>
      <xdr:colOff>31750</xdr:colOff>
      <xdr:row>36</xdr:row>
      <xdr:rowOff>141224</xdr:rowOff>
    </xdr:to>
    <xdr:sp macro="" textlink="">
      <xdr:nvSpPr>
        <xdr:cNvPr id="332" name="楕円 331"/>
        <xdr:cNvSpPr/>
      </xdr:nvSpPr>
      <xdr:spPr>
        <a:xfrm>
          <a:off x="14732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151401</xdr:rowOff>
    </xdr:from>
    <xdr:ext cx="762000" cy="259045"/>
    <xdr:sp macro="" textlink="">
      <xdr:nvSpPr>
        <xdr:cNvPr id="333" name="テキスト ボックス 332"/>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44196</xdr:rowOff>
    </xdr:from>
    <xdr:to>
      <xdr:col>69</xdr:col>
      <xdr:colOff>142875</xdr:colOff>
      <xdr:row>36</xdr:row>
      <xdr:rowOff>145796</xdr:rowOff>
    </xdr:to>
    <xdr:sp macro="" textlink="">
      <xdr:nvSpPr>
        <xdr:cNvPr id="334" name="楕円 333"/>
        <xdr:cNvSpPr/>
      </xdr:nvSpPr>
      <xdr:spPr>
        <a:xfrm>
          <a:off x="13843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130573</xdr:rowOff>
    </xdr:from>
    <xdr:ext cx="762000" cy="259045"/>
    <xdr:sp macro="" textlink="">
      <xdr:nvSpPr>
        <xdr:cNvPr id="335" name="テキスト ボックス 334"/>
        <xdr:cNvSpPr txBox="1"/>
      </xdr:nvSpPr>
      <xdr:spPr>
        <a:xfrm>
          <a:off x="13512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96774</xdr:rowOff>
    </xdr:from>
    <xdr:to>
      <xdr:col>65</xdr:col>
      <xdr:colOff>53975</xdr:colOff>
      <xdr:row>36</xdr:row>
      <xdr:rowOff>26924</xdr:rowOff>
    </xdr:to>
    <xdr:sp macro="" textlink="">
      <xdr:nvSpPr>
        <xdr:cNvPr id="336" name="楕円 335"/>
        <xdr:cNvSpPr/>
      </xdr:nvSpPr>
      <xdr:spPr>
        <a:xfrm>
          <a:off x="12954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37101</xdr:rowOff>
    </xdr:from>
    <xdr:ext cx="762000" cy="259045"/>
    <xdr:sp macro="" textlink="">
      <xdr:nvSpPr>
        <xdr:cNvPr id="337" name="テキスト ボックス 336"/>
        <xdr:cNvSpPr txBox="1"/>
      </xdr:nvSpPr>
      <xdr:spPr>
        <a:xfrm>
          <a:off x="12623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年度の合併から新市基盤整備のための事業により、歳出における公債費は増加しており、類似団体内でも高い水準にある。公債費のピークは平成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年度となると見込まれるが、交付税措置のある有利な起債の活用により、実質的な負担は抑制しており、今後も「選択と集中」により優先順位を明確にして事業を実施する。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127000</xdr:rowOff>
    </xdr:from>
    <xdr:to>
      <xdr:col>24</xdr:col>
      <xdr:colOff>25400</xdr:colOff>
      <xdr:row>80</xdr:row>
      <xdr:rowOff>81280</xdr:rowOff>
    </xdr:to>
    <xdr:cxnSp macro="">
      <xdr:nvCxnSpPr>
        <xdr:cNvPr id="365" name="直線コネクタ 364"/>
        <xdr:cNvCxnSpPr/>
      </xdr:nvCxnSpPr>
      <xdr:spPr>
        <a:xfrm flipV="1">
          <a:off x="4826000" y="124714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66" name="公債費最小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7" name="直線コネクタ 366"/>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41927</xdr:rowOff>
    </xdr:from>
    <xdr:ext cx="762000" cy="259045"/>
    <xdr:sp macro="" textlink="">
      <xdr:nvSpPr>
        <xdr:cNvPr id="368" name="公債費最大値テキスト"/>
        <xdr:cNvSpPr txBox="1"/>
      </xdr:nvSpPr>
      <xdr:spPr>
        <a:xfrm>
          <a:off x="4914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127000</xdr:rowOff>
    </xdr:from>
    <xdr:to>
      <xdr:col>24</xdr:col>
      <xdr:colOff>114300</xdr:colOff>
      <xdr:row>72</xdr:row>
      <xdr:rowOff>127000</xdr:rowOff>
    </xdr:to>
    <xdr:cxnSp macro="">
      <xdr:nvCxnSpPr>
        <xdr:cNvPr id="369" name="直線コネクタ 368"/>
        <xdr:cNvCxnSpPr/>
      </xdr:nvCxnSpPr>
      <xdr:spPr>
        <a:xfrm>
          <a:off x="4737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138430</xdr:rowOff>
    </xdr:from>
    <xdr:to>
      <xdr:col>24</xdr:col>
      <xdr:colOff>25400</xdr:colOff>
      <xdr:row>79</xdr:row>
      <xdr:rowOff>146050</xdr:rowOff>
    </xdr:to>
    <xdr:cxnSp macro="">
      <xdr:nvCxnSpPr>
        <xdr:cNvPr id="370" name="直線コネクタ 369"/>
        <xdr:cNvCxnSpPr/>
      </xdr:nvCxnSpPr>
      <xdr:spPr>
        <a:xfrm>
          <a:off x="3987800" y="136829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1287</xdr:rowOff>
    </xdr:from>
    <xdr:ext cx="762000" cy="259045"/>
    <xdr:sp macro="" textlink="">
      <xdr:nvSpPr>
        <xdr:cNvPr id="371" name="公債費平均値テキスト"/>
        <xdr:cNvSpPr txBox="1"/>
      </xdr:nvSpPr>
      <xdr:spPr>
        <a:xfrm>
          <a:off x="4914900" y="12860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156211</xdr:rowOff>
    </xdr:from>
    <xdr:to>
      <xdr:col>24</xdr:col>
      <xdr:colOff>76200</xdr:colOff>
      <xdr:row>76</xdr:row>
      <xdr:rowOff>86361</xdr:rowOff>
    </xdr:to>
    <xdr:sp macro="" textlink="">
      <xdr:nvSpPr>
        <xdr:cNvPr id="372" name="フローチャート: 判断 371"/>
        <xdr:cNvSpPr/>
      </xdr:nvSpPr>
      <xdr:spPr>
        <a:xfrm>
          <a:off x="47752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119380</xdr:rowOff>
    </xdr:from>
    <xdr:to>
      <xdr:col>19</xdr:col>
      <xdr:colOff>187325</xdr:colOff>
      <xdr:row>79</xdr:row>
      <xdr:rowOff>138430</xdr:rowOff>
    </xdr:to>
    <xdr:cxnSp macro="">
      <xdr:nvCxnSpPr>
        <xdr:cNvPr id="373" name="直線コネクタ 372"/>
        <xdr:cNvCxnSpPr/>
      </xdr:nvCxnSpPr>
      <xdr:spPr>
        <a:xfrm>
          <a:off x="3098800" y="1349248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163830</xdr:rowOff>
    </xdr:from>
    <xdr:to>
      <xdr:col>20</xdr:col>
      <xdr:colOff>38100</xdr:colOff>
      <xdr:row>76</xdr:row>
      <xdr:rowOff>93980</xdr:rowOff>
    </xdr:to>
    <xdr:sp macro="" textlink="">
      <xdr:nvSpPr>
        <xdr:cNvPr id="374" name="フローチャート: 判断 373"/>
        <xdr:cNvSpPr/>
      </xdr:nvSpPr>
      <xdr:spPr>
        <a:xfrm>
          <a:off x="39370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104157</xdr:rowOff>
    </xdr:from>
    <xdr:ext cx="736600" cy="259045"/>
    <xdr:sp macro="" textlink="">
      <xdr:nvSpPr>
        <xdr:cNvPr id="375" name="テキスト ボックス 374"/>
        <xdr:cNvSpPr txBox="1"/>
      </xdr:nvSpPr>
      <xdr:spPr>
        <a:xfrm>
          <a:off x="3606800" y="1279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50800</xdr:rowOff>
    </xdr:from>
    <xdr:to>
      <xdr:col>15</xdr:col>
      <xdr:colOff>98425</xdr:colOff>
      <xdr:row>78</xdr:row>
      <xdr:rowOff>119380</xdr:rowOff>
    </xdr:to>
    <xdr:cxnSp macro="">
      <xdr:nvCxnSpPr>
        <xdr:cNvPr id="376" name="直線コネクタ 375"/>
        <xdr:cNvCxnSpPr/>
      </xdr:nvCxnSpPr>
      <xdr:spPr>
        <a:xfrm>
          <a:off x="2209800" y="134239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156211</xdr:rowOff>
    </xdr:from>
    <xdr:to>
      <xdr:col>15</xdr:col>
      <xdr:colOff>149225</xdr:colOff>
      <xdr:row>76</xdr:row>
      <xdr:rowOff>86361</xdr:rowOff>
    </xdr:to>
    <xdr:sp macro="" textlink="">
      <xdr:nvSpPr>
        <xdr:cNvPr id="377" name="フローチャート: 判断 376"/>
        <xdr:cNvSpPr/>
      </xdr:nvSpPr>
      <xdr:spPr>
        <a:xfrm>
          <a:off x="3048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96537</xdr:rowOff>
    </xdr:from>
    <xdr:ext cx="762000" cy="259045"/>
    <xdr:sp macro="" textlink="">
      <xdr:nvSpPr>
        <xdr:cNvPr id="378" name="テキスト ボックス 377"/>
        <xdr:cNvSpPr txBox="1"/>
      </xdr:nvSpPr>
      <xdr:spPr>
        <a:xfrm>
          <a:off x="2717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50800</xdr:rowOff>
    </xdr:from>
    <xdr:to>
      <xdr:col>11</xdr:col>
      <xdr:colOff>9525</xdr:colOff>
      <xdr:row>78</xdr:row>
      <xdr:rowOff>81280</xdr:rowOff>
    </xdr:to>
    <xdr:cxnSp macro="">
      <xdr:nvCxnSpPr>
        <xdr:cNvPr id="379" name="直線コネクタ 378"/>
        <xdr:cNvCxnSpPr/>
      </xdr:nvCxnSpPr>
      <xdr:spPr>
        <a:xfrm flipV="1">
          <a:off x="1320800" y="134239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167639</xdr:rowOff>
    </xdr:from>
    <xdr:to>
      <xdr:col>11</xdr:col>
      <xdr:colOff>60325</xdr:colOff>
      <xdr:row>77</xdr:row>
      <xdr:rowOff>97789</xdr:rowOff>
    </xdr:to>
    <xdr:sp macro="" textlink="">
      <xdr:nvSpPr>
        <xdr:cNvPr id="380" name="フローチャート: 判断 379"/>
        <xdr:cNvSpPr/>
      </xdr:nvSpPr>
      <xdr:spPr>
        <a:xfrm>
          <a:off x="2159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107966</xdr:rowOff>
    </xdr:from>
    <xdr:ext cx="762000" cy="259045"/>
    <xdr:sp macro="" textlink="">
      <xdr:nvSpPr>
        <xdr:cNvPr id="381" name="テキスト ボックス 380"/>
        <xdr:cNvSpPr txBox="1"/>
      </xdr:nvSpPr>
      <xdr:spPr>
        <a:xfrm>
          <a:off x="1828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3811</xdr:rowOff>
    </xdr:from>
    <xdr:to>
      <xdr:col>6</xdr:col>
      <xdr:colOff>171450</xdr:colOff>
      <xdr:row>77</xdr:row>
      <xdr:rowOff>105411</xdr:rowOff>
    </xdr:to>
    <xdr:sp macro="" textlink="">
      <xdr:nvSpPr>
        <xdr:cNvPr id="382" name="フローチャート: 判断 381"/>
        <xdr:cNvSpPr/>
      </xdr:nvSpPr>
      <xdr:spPr>
        <a:xfrm>
          <a:off x="1270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115588</xdr:rowOff>
    </xdr:from>
    <xdr:ext cx="762000" cy="259045"/>
    <xdr:sp macro="" textlink="">
      <xdr:nvSpPr>
        <xdr:cNvPr id="383" name="テキスト ボックス 382"/>
        <xdr:cNvSpPr txBox="1"/>
      </xdr:nvSpPr>
      <xdr:spPr>
        <a:xfrm>
          <a:off x="939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95250</xdr:rowOff>
    </xdr:from>
    <xdr:to>
      <xdr:col>24</xdr:col>
      <xdr:colOff>76200</xdr:colOff>
      <xdr:row>80</xdr:row>
      <xdr:rowOff>25400</xdr:rowOff>
    </xdr:to>
    <xdr:sp macro="" textlink="">
      <xdr:nvSpPr>
        <xdr:cNvPr id="389" name="楕円 388"/>
        <xdr:cNvSpPr/>
      </xdr:nvSpPr>
      <xdr:spPr>
        <a:xfrm>
          <a:off x="47752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3827</xdr:rowOff>
    </xdr:from>
    <xdr:ext cx="762000" cy="259045"/>
    <xdr:sp macro="" textlink="">
      <xdr:nvSpPr>
        <xdr:cNvPr id="390" name="公債費該当値テキスト"/>
        <xdr:cNvSpPr txBox="1"/>
      </xdr:nvSpPr>
      <xdr:spPr>
        <a:xfrm>
          <a:off x="4914900" y="1354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87630</xdr:rowOff>
    </xdr:from>
    <xdr:to>
      <xdr:col>20</xdr:col>
      <xdr:colOff>38100</xdr:colOff>
      <xdr:row>80</xdr:row>
      <xdr:rowOff>17780</xdr:rowOff>
    </xdr:to>
    <xdr:sp macro="" textlink="">
      <xdr:nvSpPr>
        <xdr:cNvPr id="391" name="楕円 390"/>
        <xdr:cNvSpPr/>
      </xdr:nvSpPr>
      <xdr:spPr>
        <a:xfrm>
          <a:off x="3937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2557</xdr:rowOff>
    </xdr:from>
    <xdr:ext cx="736600" cy="259045"/>
    <xdr:sp macro="" textlink="">
      <xdr:nvSpPr>
        <xdr:cNvPr id="392" name="テキスト ボックス 391"/>
        <xdr:cNvSpPr txBox="1"/>
      </xdr:nvSpPr>
      <xdr:spPr>
        <a:xfrm>
          <a:off x="3606800" y="1371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68580</xdr:rowOff>
    </xdr:from>
    <xdr:to>
      <xdr:col>15</xdr:col>
      <xdr:colOff>149225</xdr:colOff>
      <xdr:row>78</xdr:row>
      <xdr:rowOff>170180</xdr:rowOff>
    </xdr:to>
    <xdr:sp macro="" textlink="">
      <xdr:nvSpPr>
        <xdr:cNvPr id="393" name="楕円 392"/>
        <xdr:cNvSpPr/>
      </xdr:nvSpPr>
      <xdr:spPr>
        <a:xfrm>
          <a:off x="3048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154957</xdr:rowOff>
    </xdr:from>
    <xdr:ext cx="762000" cy="259045"/>
    <xdr:sp macro="" textlink="">
      <xdr:nvSpPr>
        <xdr:cNvPr id="394" name="テキスト ボックス 393"/>
        <xdr:cNvSpPr txBox="1"/>
      </xdr:nvSpPr>
      <xdr:spPr>
        <a:xfrm>
          <a:off x="27178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0</xdr:rowOff>
    </xdr:from>
    <xdr:to>
      <xdr:col>11</xdr:col>
      <xdr:colOff>60325</xdr:colOff>
      <xdr:row>78</xdr:row>
      <xdr:rowOff>101600</xdr:rowOff>
    </xdr:to>
    <xdr:sp macro="" textlink="">
      <xdr:nvSpPr>
        <xdr:cNvPr id="395" name="楕円 394"/>
        <xdr:cNvSpPr/>
      </xdr:nvSpPr>
      <xdr:spPr>
        <a:xfrm>
          <a:off x="2159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86377</xdr:rowOff>
    </xdr:from>
    <xdr:ext cx="762000" cy="259045"/>
    <xdr:sp macro="" textlink="">
      <xdr:nvSpPr>
        <xdr:cNvPr id="396" name="テキスト ボックス 395"/>
        <xdr:cNvSpPr txBox="1"/>
      </xdr:nvSpPr>
      <xdr:spPr>
        <a:xfrm>
          <a:off x="18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30480</xdr:rowOff>
    </xdr:from>
    <xdr:to>
      <xdr:col>6</xdr:col>
      <xdr:colOff>171450</xdr:colOff>
      <xdr:row>78</xdr:row>
      <xdr:rowOff>132080</xdr:rowOff>
    </xdr:to>
    <xdr:sp macro="" textlink="">
      <xdr:nvSpPr>
        <xdr:cNvPr id="397" name="楕円 396"/>
        <xdr:cNvSpPr/>
      </xdr:nvSpPr>
      <xdr:spPr>
        <a:xfrm>
          <a:off x="1270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116857</xdr:rowOff>
    </xdr:from>
    <xdr:ext cx="762000" cy="259045"/>
    <xdr:sp macro="" textlink="">
      <xdr:nvSpPr>
        <xdr:cNvPr id="398" name="テキスト ボックス 397"/>
        <xdr:cNvSpPr txBox="1"/>
      </xdr:nvSpPr>
      <xdr:spPr>
        <a:xfrm>
          <a:off x="939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近年は主に人件費と物件費の減少により、下降傾向であったが、平成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は人件費、物件費ともに増加に転じ、補助費も大幅に増加したことから、増加傾向にある。一方、類似団体と比較すると、ほかのコストは低い水準にあることから、今後も行政コストを抑制しながら住民サービスの充実に努め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49276</xdr:rowOff>
    </xdr:from>
    <xdr:to>
      <xdr:col>82</xdr:col>
      <xdr:colOff>107950</xdr:colOff>
      <xdr:row>80</xdr:row>
      <xdr:rowOff>104139</xdr:rowOff>
    </xdr:to>
    <xdr:cxnSp macro="">
      <xdr:nvCxnSpPr>
        <xdr:cNvPr id="424" name="直線コネクタ 423"/>
        <xdr:cNvCxnSpPr/>
      </xdr:nvCxnSpPr>
      <xdr:spPr>
        <a:xfrm flipV="1">
          <a:off x="16510000" y="12736576"/>
          <a:ext cx="0" cy="1083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5"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6" name="直線コネクタ 425"/>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135653</xdr:rowOff>
    </xdr:from>
    <xdr:ext cx="762000" cy="259045"/>
    <xdr:sp macro="" textlink="">
      <xdr:nvSpPr>
        <xdr:cNvPr id="427" name="公債費以外最大値テキスト"/>
        <xdr:cNvSpPr txBox="1"/>
      </xdr:nvSpPr>
      <xdr:spPr>
        <a:xfrm>
          <a:off x="16598900" y="1248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49276</xdr:rowOff>
    </xdr:from>
    <xdr:to>
      <xdr:col>82</xdr:col>
      <xdr:colOff>196850</xdr:colOff>
      <xdr:row>74</xdr:row>
      <xdr:rowOff>49276</xdr:rowOff>
    </xdr:to>
    <xdr:cxnSp macro="">
      <xdr:nvCxnSpPr>
        <xdr:cNvPr id="428" name="直線コネクタ 427"/>
        <xdr:cNvCxnSpPr/>
      </xdr:nvCxnSpPr>
      <xdr:spPr>
        <a:xfrm>
          <a:off x="16421100" y="1273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113284</xdr:rowOff>
    </xdr:from>
    <xdr:to>
      <xdr:col>82</xdr:col>
      <xdr:colOff>107950</xdr:colOff>
      <xdr:row>74</xdr:row>
      <xdr:rowOff>131572</xdr:rowOff>
    </xdr:to>
    <xdr:cxnSp macro="">
      <xdr:nvCxnSpPr>
        <xdr:cNvPr id="429" name="直線コネクタ 428"/>
        <xdr:cNvCxnSpPr/>
      </xdr:nvCxnSpPr>
      <xdr:spPr>
        <a:xfrm>
          <a:off x="15671800" y="1280058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30" name="公債費以外平均値テキスト"/>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1" name="フローチャート: 判断 430"/>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69850</xdr:rowOff>
    </xdr:from>
    <xdr:to>
      <xdr:col>78</xdr:col>
      <xdr:colOff>69850</xdr:colOff>
      <xdr:row>74</xdr:row>
      <xdr:rowOff>113284</xdr:rowOff>
    </xdr:to>
    <xdr:cxnSp macro="">
      <xdr:nvCxnSpPr>
        <xdr:cNvPr id="432" name="直線コネクタ 431"/>
        <xdr:cNvCxnSpPr/>
      </xdr:nvCxnSpPr>
      <xdr:spPr>
        <a:xfrm>
          <a:off x="14782800" y="12585700"/>
          <a:ext cx="8890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121920</xdr:rowOff>
    </xdr:from>
    <xdr:to>
      <xdr:col>78</xdr:col>
      <xdr:colOff>120650</xdr:colOff>
      <xdr:row>77</xdr:row>
      <xdr:rowOff>52070</xdr:rowOff>
    </xdr:to>
    <xdr:sp macro="" textlink="">
      <xdr:nvSpPr>
        <xdr:cNvPr id="433" name="フローチャート: 判断 432"/>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36847</xdr:rowOff>
    </xdr:from>
    <xdr:ext cx="736600" cy="259045"/>
    <xdr:sp macro="" textlink="">
      <xdr:nvSpPr>
        <xdr:cNvPr id="434" name="テキスト ボックス 433"/>
        <xdr:cNvSpPr txBox="1"/>
      </xdr:nvSpPr>
      <xdr:spPr>
        <a:xfrm>
          <a:off x="15290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69850</xdr:rowOff>
    </xdr:from>
    <xdr:to>
      <xdr:col>73</xdr:col>
      <xdr:colOff>180975</xdr:colOff>
      <xdr:row>73</xdr:row>
      <xdr:rowOff>161290</xdr:rowOff>
    </xdr:to>
    <xdr:cxnSp macro="">
      <xdr:nvCxnSpPr>
        <xdr:cNvPr id="435" name="直線コネクタ 434"/>
        <xdr:cNvCxnSpPr/>
      </xdr:nvCxnSpPr>
      <xdr:spPr>
        <a:xfrm flipV="1">
          <a:off x="13893800" y="125857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36" name="フローチャート: 判断 435"/>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93997</xdr:rowOff>
    </xdr:from>
    <xdr:ext cx="762000" cy="259045"/>
    <xdr:sp macro="" textlink="">
      <xdr:nvSpPr>
        <xdr:cNvPr id="437" name="テキスト ボックス 436"/>
        <xdr:cNvSpPr txBox="1"/>
      </xdr:nvSpPr>
      <xdr:spPr>
        <a:xfrm>
          <a:off x="14401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161290</xdr:rowOff>
    </xdr:from>
    <xdr:to>
      <xdr:col>69</xdr:col>
      <xdr:colOff>92075</xdr:colOff>
      <xdr:row>74</xdr:row>
      <xdr:rowOff>58420</xdr:rowOff>
    </xdr:to>
    <xdr:cxnSp macro="">
      <xdr:nvCxnSpPr>
        <xdr:cNvPr id="438" name="直線コネクタ 437"/>
        <xdr:cNvCxnSpPr/>
      </xdr:nvCxnSpPr>
      <xdr:spPr>
        <a:xfrm flipV="1">
          <a:off x="13004800" y="126771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151637</xdr:rowOff>
    </xdr:from>
    <xdr:to>
      <xdr:col>69</xdr:col>
      <xdr:colOff>142875</xdr:colOff>
      <xdr:row>76</xdr:row>
      <xdr:rowOff>81787</xdr:rowOff>
    </xdr:to>
    <xdr:sp macro="" textlink="">
      <xdr:nvSpPr>
        <xdr:cNvPr id="439" name="フローチャート: 判断 438"/>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66564</xdr:rowOff>
    </xdr:from>
    <xdr:ext cx="762000" cy="259045"/>
    <xdr:sp macro="" textlink="">
      <xdr:nvSpPr>
        <xdr:cNvPr id="440" name="テキスト ボックス 439"/>
        <xdr:cNvSpPr txBox="1"/>
      </xdr:nvSpPr>
      <xdr:spPr>
        <a:xfrm>
          <a:off x="13512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83058</xdr:rowOff>
    </xdr:from>
    <xdr:to>
      <xdr:col>65</xdr:col>
      <xdr:colOff>53975</xdr:colOff>
      <xdr:row>76</xdr:row>
      <xdr:rowOff>13208</xdr:rowOff>
    </xdr:to>
    <xdr:sp macro="" textlink="">
      <xdr:nvSpPr>
        <xdr:cNvPr id="441" name="フローチャート: 判断 440"/>
        <xdr:cNvSpPr/>
      </xdr:nvSpPr>
      <xdr:spPr>
        <a:xfrm>
          <a:off x="12954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169435</xdr:rowOff>
    </xdr:from>
    <xdr:ext cx="762000" cy="259045"/>
    <xdr:sp macro="" textlink="">
      <xdr:nvSpPr>
        <xdr:cNvPr id="442" name="テキスト ボックス 441"/>
        <xdr:cNvSpPr txBox="1"/>
      </xdr:nvSpPr>
      <xdr:spPr>
        <a:xfrm>
          <a:off x="12623800" y="1302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80772</xdr:rowOff>
    </xdr:from>
    <xdr:to>
      <xdr:col>82</xdr:col>
      <xdr:colOff>158750</xdr:colOff>
      <xdr:row>75</xdr:row>
      <xdr:rowOff>10922</xdr:rowOff>
    </xdr:to>
    <xdr:sp macro="" textlink="">
      <xdr:nvSpPr>
        <xdr:cNvPr id="448" name="楕円 447"/>
        <xdr:cNvSpPr/>
      </xdr:nvSpPr>
      <xdr:spPr>
        <a:xfrm>
          <a:off x="16459200" y="1276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160799</xdr:rowOff>
    </xdr:from>
    <xdr:ext cx="762000" cy="259045"/>
    <xdr:sp macro="" textlink="">
      <xdr:nvSpPr>
        <xdr:cNvPr id="449" name="公債費以外該当値テキスト"/>
        <xdr:cNvSpPr txBox="1"/>
      </xdr:nvSpPr>
      <xdr:spPr>
        <a:xfrm>
          <a:off x="16598900" y="1267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62484</xdr:rowOff>
    </xdr:from>
    <xdr:to>
      <xdr:col>78</xdr:col>
      <xdr:colOff>120650</xdr:colOff>
      <xdr:row>74</xdr:row>
      <xdr:rowOff>164084</xdr:rowOff>
    </xdr:to>
    <xdr:sp macro="" textlink="">
      <xdr:nvSpPr>
        <xdr:cNvPr id="450" name="楕円 449"/>
        <xdr:cNvSpPr/>
      </xdr:nvSpPr>
      <xdr:spPr>
        <a:xfrm>
          <a:off x="15621000" y="1274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2811</xdr:rowOff>
    </xdr:from>
    <xdr:ext cx="736600" cy="259045"/>
    <xdr:sp macro="" textlink="">
      <xdr:nvSpPr>
        <xdr:cNvPr id="451" name="テキスト ボックス 450"/>
        <xdr:cNvSpPr txBox="1"/>
      </xdr:nvSpPr>
      <xdr:spPr>
        <a:xfrm>
          <a:off x="15290800" y="12518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19050</xdr:rowOff>
    </xdr:from>
    <xdr:to>
      <xdr:col>74</xdr:col>
      <xdr:colOff>31750</xdr:colOff>
      <xdr:row>73</xdr:row>
      <xdr:rowOff>120650</xdr:rowOff>
    </xdr:to>
    <xdr:sp macro="" textlink="">
      <xdr:nvSpPr>
        <xdr:cNvPr id="452" name="楕円 451"/>
        <xdr:cNvSpPr/>
      </xdr:nvSpPr>
      <xdr:spPr>
        <a:xfrm>
          <a:off x="14732000" y="125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71</xdr:row>
      <xdr:rowOff>130827</xdr:rowOff>
    </xdr:from>
    <xdr:ext cx="762000" cy="259045"/>
    <xdr:sp macro="" textlink="">
      <xdr:nvSpPr>
        <xdr:cNvPr id="453" name="テキスト ボックス 452"/>
        <xdr:cNvSpPr txBox="1"/>
      </xdr:nvSpPr>
      <xdr:spPr>
        <a:xfrm>
          <a:off x="14401800" y="1230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110490</xdr:rowOff>
    </xdr:from>
    <xdr:to>
      <xdr:col>69</xdr:col>
      <xdr:colOff>142875</xdr:colOff>
      <xdr:row>74</xdr:row>
      <xdr:rowOff>40640</xdr:rowOff>
    </xdr:to>
    <xdr:sp macro="" textlink="">
      <xdr:nvSpPr>
        <xdr:cNvPr id="454" name="楕円 453"/>
        <xdr:cNvSpPr/>
      </xdr:nvSpPr>
      <xdr:spPr>
        <a:xfrm>
          <a:off x="13843000" y="1262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50817</xdr:rowOff>
    </xdr:from>
    <xdr:ext cx="762000" cy="259045"/>
    <xdr:sp macro="" textlink="">
      <xdr:nvSpPr>
        <xdr:cNvPr id="455" name="テキスト ボックス 454"/>
        <xdr:cNvSpPr txBox="1"/>
      </xdr:nvSpPr>
      <xdr:spPr>
        <a:xfrm>
          <a:off x="13512800" y="1239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7620</xdr:rowOff>
    </xdr:from>
    <xdr:to>
      <xdr:col>65</xdr:col>
      <xdr:colOff>53975</xdr:colOff>
      <xdr:row>74</xdr:row>
      <xdr:rowOff>109220</xdr:rowOff>
    </xdr:to>
    <xdr:sp macro="" textlink="">
      <xdr:nvSpPr>
        <xdr:cNvPr id="456" name="楕円 455"/>
        <xdr:cNvSpPr/>
      </xdr:nvSpPr>
      <xdr:spPr>
        <a:xfrm>
          <a:off x="12954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119397</xdr:rowOff>
    </xdr:from>
    <xdr:ext cx="762000" cy="259045"/>
    <xdr:sp macro="" textlink="">
      <xdr:nvSpPr>
        <xdr:cNvPr id="457" name="テキスト ボックス 456"/>
        <xdr:cNvSpPr txBox="1"/>
      </xdr:nvSpPr>
      <xdr:spPr>
        <a:xfrm>
          <a:off x="126238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石川県かほく市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21425</xdr:rowOff>
    </xdr:from>
    <xdr:to>
      <xdr:col>29</xdr:col>
      <xdr:colOff>127000</xdr:colOff>
      <xdr:row>19</xdr:row>
      <xdr:rowOff>29331</xdr:rowOff>
    </xdr:to>
    <xdr:cxnSp macro="">
      <xdr:nvCxnSpPr>
        <xdr:cNvPr id="45" name="直線コネクタ 44"/>
        <xdr:cNvCxnSpPr/>
      </xdr:nvCxnSpPr>
      <xdr:spPr bwMode="auto">
        <a:xfrm flipV="1">
          <a:off x="5651500" y="1955000"/>
          <a:ext cx="0" cy="13795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1408</xdr:rowOff>
    </xdr:from>
    <xdr:ext cx="762000" cy="259045"/>
    <xdr:sp macro="" textlink="">
      <xdr:nvSpPr>
        <xdr:cNvPr id="46" name="人口1人当たり決算額の推移最小値テキスト130"/>
        <xdr:cNvSpPr txBox="1"/>
      </xdr:nvSpPr>
      <xdr:spPr>
        <a:xfrm>
          <a:off x="5740400" y="3306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29331</xdr:rowOff>
    </xdr:from>
    <xdr:to>
      <xdr:col>30</xdr:col>
      <xdr:colOff>25400</xdr:colOff>
      <xdr:row>19</xdr:row>
      <xdr:rowOff>29331</xdr:rowOff>
    </xdr:to>
    <xdr:cxnSp macro="">
      <xdr:nvCxnSpPr>
        <xdr:cNvPr id="47" name="直線コネクタ 46"/>
        <xdr:cNvCxnSpPr/>
      </xdr:nvCxnSpPr>
      <xdr:spPr bwMode="auto">
        <a:xfrm>
          <a:off x="5562600" y="3334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107802</xdr:rowOff>
    </xdr:from>
    <xdr:ext cx="762000" cy="259045"/>
    <xdr:sp macro="" textlink="">
      <xdr:nvSpPr>
        <xdr:cNvPr id="48" name="人口1人当たり決算額の推移最大値テキスト130"/>
        <xdr:cNvSpPr txBox="1"/>
      </xdr:nvSpPr>
      <xdr:spPr>
        <a:xfrm>
          <a:off x="5740400" y="169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21425</xdr:rowOff>
    </xdr:from>
    <xdr:to>
      <xdr:col>30</xdr:col>
      <xdr:colOff>25400</xdr:colOff>
      <xdr:row>11</xdr:row>
      <xdr:rowOff>21425</xdr:rowOff>
    </xdr:to>
    <xdr:cxnSp macro="">
      <xdr:nvCxnSpPr>
        <xdr:cNvPr id="49" name="直線コネクタ 48"/>
        <xdr:cNvCxnSpPr/>
      </xdr:nvCxnSpPr>
      <xdr:spPr bwMode="auto">
        <a:xfrm>
          <a:off x="5562600" y="1955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91510</xdr:rowOff>
    </xdr:from>
    <xdr:to>
      <xdr:col>29</xdr:col>
      <xdr:colOff>127000</xdr:colOff>
      <xdr:row>16</xdr:row>
      <xdr:rowOff>127381</xdr:rowOff>
    </xdr:to>
    <xdr:cxnSp macro="">
      <xdr:nvCxnSpPr>
        <xdr:cNvPr id="50" name="直線コネクタ 49"/>
        <xdr:cNvCxnSpPr/>
      </xdr:nvCxnSpPr>
      <xdr:spPr bwMode="auto">
        <a:xfrm flipV="1">
          <a:off x="5003800" y="2882335"/>
          <a:ext cx="647700" cy="358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52322</xdr:rowOff>
    </xdr:from>
    <xdr:ext cx="762000" cy="259045"/>
    <xdr:sp macro="" textlink="">
      <xdr:nvSpPr>
        <xdr:cNvPr id="51" name="人口1人当たり決算額の推移平均値テキスト130"/>
        <xdr:cNvSpPr txBox="1"/>
      </xdr:nvSpPr>
      <xdr:spPr>
        <a:xfrm>
          <a:off x="5740400" y="2500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35795</xdr:rowOff>
    </xdr:from>
    <xdr:to>
      <xdr:col>29</xdr:col>
      <xdr:colOff>177800</xdr:colOff>
      <xdr:row>15</xdr:row>
      <xdr:rowOff>137395</xdr:rowOff>
    </xdr:to>
    <xdr:sp macro="" textlink="">
      <xdr:nvSpPr>
        <xdr:cNvPr id="52" name="フローチャート: 判断 51"/>
        <xdr:cNvSpPr/>
      </xdr:nvSpPr>
      <xdr:spPr bwMode="auto">
        <a:xfrm>
          <a:off x="5600700" y="2655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98139</xdr:rowOff>
    </xdr:from>
    <xdr:to>
      <xdr:col>26</xdr:col>
      <xdr:colOff>50800</xdr:colOff>
      <xdr:row>16</xdr:row>
      <xdr:rowOff>127381</xdr:rowOff>
    </xdr:to>
    <xdr:cxnSp macro="">
      <xdr:nvCxnSpPr>
        <xdr:cNvPr id="53" name="直線コネクタ 52"/>
        <xdr:cNvCxnSpPr/>
      </xdr:nvCxnSpPr>
      <xdr:spPr bwMode="auto">
        <a:xfrm>
          <a:off x="4305300" y="2888964"/>
          <a:ext cx="698500" cy="292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56236</xdr:rowOff>
    </xdr:from>
    <xdr:to>
      <xdr:col>26</xdr:col>
      <xdr:colOff>101600</xdr:colOff>
      <xdr:row>15</xdr:row>
      <xdr:rowOff>157836</xdr:rowOff>
    </xdr:to>
    <xdr:sp macro="" textlink="">
      <xdr:nvSpPr>
        <xdr:cNvPr id="54" name="フローチャート: 判断 53"/>
        <xdr:cNvSpPr/>
      </xdr:nvSpPr>
      <xdr:spPr bwMode="auto">
        <a:xfrm>
          <a:off x="4953000" y="2675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168013</xdr:rowOff>
    </xdr:from>
    <xdr:ext cx="736600" cy="259045"/>
    <xdr:sp macro="" textlink="">
      <xdr:nvSpPr>
        <xdr:cNvPr id="55" name="テキスト ボックス 54"/>
        <xdr:cNvSpPr txBox="1"/>
      </xdr:nvSpPr>
      <xdr:spPr>
        <a:xfrm>
          <a:off x="4622800" y="2444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78975</xdr:rowOff>
    </xdr:from>
    <xdr:to>
      <xdr:col>22</xdr:col>
      <xdr:colOff>114300</xdr:colOff>
      <xdr:row>16</xdr:row>
      <xdr:rowOff>98139</xdr:rowOff>
    </xdr:to>
    <xdr:cxnSp macro="">
      <xdr:nvCxnSpPr>
        <xdr:cNvPr id="56" name="直線コネクタ 55"/>
        <xdr:cNvCxnSpPr/>
      </xdr:nvCxnSpPr>
      <xdr:spPr bwMode="auto">
        <a:xfrm>
          <a:off x="3606800" y="2869800"/>
          <a:ext cx="698500" cy="191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13735</xdr:rowOff>
    </xdr:from>
    <xdr:to>
      <xdr:col>22</xdr:col>
      <xdr:colOff>165100</xdr:colOff>
      <xdr:row>15</xdr:row>
      <xdr:rowOff>115335</xdr:rowOff>
    </xdr:to>
    <xdr:sp macro="" textlink="">
      <xdr:nvSpPr>
        <xdr:cNvPr id="57" name="フローチャート: 判断 56"/>
        <xdr:cNvSpPr/>
      </xdr:nvSpPr>
      <xdr:spPr bwMode="auto">
        <a:xfrm>
          <a:off x="42545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125512</xdr:rowOff>
    </xdr:from>
    <xdr:ext cx="762000" cy="259045"/>
    <xdr:sp macro="" textlink="">
      <xdr:nvSpPr>
        <xdr:cNvPr id="58" name="テキスト ボックス 57"/>
        <xdr:cNvSpPr txBox="1"/>
      </xdr:nvSpPr>
      <xdr:spPr>
        <a:xfrm>
          <a:off x="3924300" y="240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53619</xdr:rowOff>
    </xdr:from>
    <xdr:to>
      <xdr:col>18</xdr:col>
      <xdr:colOff>177800</xdr:colOff>
      <xdr:row>16</xdr:row>
      <xdr:rowOff>78975</xdr:rowOff>
    </xdr:to>
    <xdr:cxnSp macro="">
      <xdr:nvCxnSpPr>
        <xdr:cNvPr id="59" name="直線コネクタ 58"/>
        <xdr:cNvCxnSpPr/>
      </xdr:nvCxnSpPr>
      <xdr:spPr bwMode="auto">
        <a:xfrm>
          <a:off x="2908300" y="2844444"/>
          <a:ext cx="698500" cy="253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13</xdr:row>
      <xdr:rowOff>123768</xdr:rowOff>
    </xdr:from>
    <xdr:to>
      <xdr:col>19</xdr:col>
      <xdr:colOff>38100</xdr:colOff>
      <xdr:row>14</xdr:row>
      <xdr:rowOff>53918</xdr:rowOff>
    </xdr:to>
    <xdr:sp macro="" textlink="">
      <xdr:nvSpPr>
        <xdr:cNvPr id="60" name="フローチャート: 判断 59"/>
        <xdr:cNvSpPr/>
      </xdr:nvSpPr>
      <xdr:spPr bwMode="auto">
        <a:xfrm>
          <a:off x="3556000" y="2400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64095</xdr:rowOff>
    </xdr:from>
    <xdr:ext cx="762000" cy="259045"/>
    <xdr:sp macro="" textlink="">
      <xdr:nvSpPr>
        <xdr:cNvPr id="61" name="テキスト ボックス 60"/>
        <xdr:cNvSpPr txBox="1"/>
      </xdr:nvSpPr>
      <xdr:spPr>
        <a:xfrm>
          <a:off x="3225800" y="216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8992</xdr:rowOff>
    </xdr:from>
    <xdr:to>
      <xdr:col>15</xdr:col>
      <xdr:colOff>101600</xdr:colOff>
      <xdr:row>14</xdr:row>
      <xdr:rowOff>110592</xdr:rowOff>
    </xdr:to>
    <xdr:sp macro="" textlink="">
      <xdr:nvSpPr>
        <xdr:cNvPr id="62" name="フローチャート: 判断 61"/>
        <xdr:cNvSpPr/>
      </xdr:nvSpPr>
      <xdr:spPr bwMode="auto">
        <a:xfrm>
          <a:off x="2857500" y="245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120769</xdr:rowOff>
    </xdr:from>
    <xdr:ext cx="762000" cy="259045"/>
    <xdr:sp macro="" textlink="">
      <xdr:nvSpPr>
        <xdr:cNvPr id="63" name="テキスト ボックス 62"/>
        <xdr:cNvSpPr txBox="1"/>
      </xdr:nvSpPr>
      <xdr:spPr>
        <a:xfrm>
          <a:off x="2527300" y="2225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40710</xdr:rowOff>
    </xdr:from>
    <xdr:to>
      <xdr:col>29</xdr:col>
      <xdr:colOff>177800</xdr:colOff>
      <xdr:row>16</xdr:row>
      <xdr:rowOff>142310</xdr:rowOff>
    </xdr:to>
    <xdr:sp macro="" textlink="">
      <xdr:nvSpPr>
        <xdr:cNvPr id="69" name="楕円 68"/>
        <xdr:cNvSpPr/>
      </xdr:nvSpPr>
      <xdr:spPr bwMode="auto">
        <a:xfrm>
          <a:off x="5600700" y="28315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12787</xdr:rowOff>
    </xdr:from>
    <xdr:ext cx="762000" cy="259045"/>
    <xdr:sp macro="" textlink="">
      <xdr:nvSpPr>
        <xdr:cNvPr id="70" name="人口1人当たり決算額の推移該当値テキスト130"/>
        <xdr:cNvSpPr txBox="1"/>
      </xdr:nvSpPr>
      <xdr:spPr>
        <a:xfrm>
          <a:off x="5740400" y="2803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76581</xdr:rowOff>
    </xdr:from>
    <xdr:to>
      <xdr:col>26</xdr:col>
      <xdr:colOff>101600</xdr:colOff>
      <xdr:row>17</xdr:row>
      <xdr:rowOff>6731</xdr:rowOff>
    </xdr:to>
    <xdr:sp macro="" textlink="">
      <xdr:nvSpPr>
        <xdr:cNvPr id="71" name="楕円 70"/>
        <xdr:cNvSpPr/>
      </xdr:nvSpPr>
      <xdr:spPr bwMode="auto">
        <a:xfrm>
          <a:off x="4953000" y="28674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162958</xdr:rowOff>
    </xdr:from>
    <xdr:ext cx="736600" cy="259045"/>
    <xdr:sp macro="" textlink="">
      <xdr:nvSpPr>
        <xdr:cNvPr id="72" name="テキスト ボックス 71"/>
        <xdr:cNvSpPr txBox="1"/>
      </xdr:nvSpPr>
      <xdr:spPr>
        <a:xfrm>
          <a:off x="4622800" y="2953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47339</xdr:rowOff>
    </xdr:from>
    <xdr:to>
      <xdr:col>22</xdr:col>
      <xdr:colOff>165100</xdr:colOff>
      <xdr:row>16</xdr:row>
      <xdr:rowOff>148939</xdr:rowOff>
    </xdr:to>
    <xdr:sp macro="" textlink="">
      <xdr:nvSpPr>
        <xdr:cNvPr id="73" name="楕円 72"/>
        <xdr:cNvSpPr/>
      </xdr:nvSpPr>
      <xdr:spPr bwMode="auto">
        <a:xfrm>
          <a:off x="4254500" y="28381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133716</xdr:rowOff>
    </xdr:from>
    <xdr:ext cx="762000" cy="259045"/>
    <xdr:sp macro="" textlink="">
      <xdr:nvSpPr>
        <xdr:cNvPr id="74" name="テキスト ボックス 73"/>
        <xdr:cNvSpPr txBox="1"/>
      </xdr:nvSpPr>
      <xdr:spPr>
        <a:xfrm>
          <a:off x="3924300" y="292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28175</xdr:rowOff>
    </xdr:from>
    <xdr:to>
      <xdr:col>19</xdr:col>
      <xdr:colOff>38100</xdr:colOff>
      <xdr:row>16</xdr:row>
      <xdr:rowOff>129775</xdr:rowOff>
    </xdr:to>
    <xdr:sp macro="" textlink="">
      <xdr:nvSpPr>
        <xdr:cNvPr id="75" name="楕円 74"/>
        <xdr:cNvSpPr/>
      </xdr:nvSpPr>
      <xdr:spPr bwMode="auto">
        <a:xfrm>
          <a:off x="3556000" y="2819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114552</xdr:rowOff>
    </xdr:from>
    <xdr:ext cx="762000" cy="259045"/>
    <xdr:sp macro="" textlink="">
      <xdr:nvSpPr>
        <xdr:cNvPr id="76" name="テキスト ボックス 75"/>
        <xdr:cNvSpPr txBox="1"/>
      </xdr:nvSpPr>
      <xdr:spPr>
        <a:xfrm>
          <a:off x="3225800" y="29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2819</xdr:rowOff>
    </xdr:from>
    <xdr:to>
      <xdr:col>15</xdr:col>
      <xdr:colOff>101600</xdr:colOff>
      <xdr:row>16</xdr:row>
      <xdr:rowOff>104419</xdr:rowOff>
    </xdr:to>
    <xdr:sp macro="" textlink="">
      <xdr:nvSpPr>
        <xdr:cNvPr id="77" name="楕円 76"/>
        <xdr:cNvSpPr/>
      </xdr:nvSpPr>
      <xdr:spPr bwMode="auto">
        <a:xfrm>
          <a:off x="2857500" y="27936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89196</xdr:rowOff>
    </xdr:from>
    <xdr:ext cx="762000" cy="259045"/>
    <xdr:sp macro="" textlink="">
      <xdr:nvSpPr>
        <xdr:cNvPr id="78" name="テキスト ボックス 77"/>
        <xdr:cNvSpPr txBox="1"/>
      </xdr:nvSpPr>
      <xdr:spPr>
        <a:xfrm>
          <a:off x="2527300" y="2880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74422</xdr:rowOff>
    </xdr:from>
    <xdr:to>
      <xdr:col>29</xdr:col>
      <xdr:colOff>127000</xdr:colOff>
      <xdr:row>38</xdr:row>
      <xdr:rowOff>30874</xdr:rowOff>
    </xdr:to>
    <xdr:cxnSp macro="">
      <xdr:nvCxnSpPr>
        <xdr:cNvPr id="105" name="直線コネクタ 104"/>
        <xdr:cNvCxnSpPr/>
      </xdr:nvCxnSpPr>
      <xdr:spPr bwMode="auto">
        <a:xfrm flipV="1">
          <a:off x="5651500" y="6341872"/>
          <a:ext cx="0" cy="11566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2951</xdr:rowOff>
    </xdr:from>
    <xdr:ext cx="762000" cy="259045"/>
    <xdr:sp macro="" textlink="">
      <xdr:nvSpPr>
        <xdr:cNvPr id="106" name="人口1人当たり決算額の推移最小値テキスト445"/>
        <xdr:cNvSpPr txBox="1"/>
      </xdr:nvSpPr>
      <xdr:spPr>
        <a:xfrm>
          <a:off x="5740400" y="7470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30874</xdr:rowOff>
    </xdr:from>
    <xdr:to>
      <xdr:col>30</xdr:col>
      <xdr:colOff>25400</xdr:colOff>
      <xdr:row>38</xdr:row>
      <xdr:rowOff>30874</xdr:rowOff>
    </xdr:to>
    <xdr:cxnSp macro="">
      <xdr:nvCxnSpPr>
        <xdr:cNvPr id="107" name="直線コネクタ 106"/>
        <xdr:cNvCxnSpPr/>
      </xdr:nvCxnSpPr>
      <xdr:spPr bwMode="auto">
        <a:xfrm>
          <a:off x="5562600" y="74984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160799</xdr:rowOff>
    </xdr:from>
    <xdr:ext cx="762000" cy="259045"/>
    <xdr:sp macro="" textlink="">
      <xdr:nvSpPr>
        <xdr:cNvPr id="108" name="人口1人当たり決算額の推移最大値テキスト445"/>
        <xdr:cNvSpPr txBox="1"/>
      </xdr:nvSpPr>
      <xdr:spPr>
        <a:xfrm>
          <a:off x="5740400" y="608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74422</xdr:rowOff>
    </xdr:from>
    <xdr:to>
      <xdr:col>30</xdr:col>
      <xdr:colOff>25400</xdr:colOff>
      <xdr:row>34</xdr:row>
      <xdr:rowOff>74422</xdr:rowOff>
    </xdr:to>
    <xdr:cxnSp macro="">
      <xdr:nvCxnSpPr>
        <xdr:cNvPr id="109" name="直線コネクタ 108"/>
        <xdr:cNvCxnSpPr/>
      </xdr:nvCxnSpPr>
      <xdr:spPr bwMode="auto">
        <a:xfrm>
          <a:off x="5562600" y="63418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294336</xdr:rowOff>
    </xdr:from>
    <xdr:to>
      <xdr:col>29</xdr:col>
      <xdr:colOff>127000</xdr:colOff>
      <xdr:row>35</xdr:row>
      <xdr:rowOff>309628</xdr:rowOff>
    </xdr:to>
    <xdr:cxnSp macro="">
      <xdr:nvCxnSpPr>
        <xdr:cNvPr id="110" name="直線コネクタ 109"/>
        <xdr:cNvCxnSpPr/>
      </xdr:nvCxnSpPr>
      <xdr:spPr bwMode="auto">
        <a:xfrm flipV="1">
          <a:off x="5003800" y="6904686"/>
          <a:ext cx="647700" cy="152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292490</xdr:rowOff>
    </xdr:from>
    <xdr:ext cx="762000" cy="259045"/>
    <xdr:sp macro="" textlink="">
      <xdr:nvSpPr>
        <xdr:cNvPr id="111" name="人口1人当たり決算額の推移平均値テキスト445"/>
        <xdr:cNvSpPr txBox="1"/>
      </xdr:nvSpPr>
      <xdr:spPr>
        <a:xfrm>
          <a:off x="5740400" y="6902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320413</xdr:rowOff>
    </xdr:from>
    <xdr:to>
      <xdr:col>29</xdr:col>
      <xdr:colOff>177800</xdr:colOff>
      <xdr:row>36</xdr:row>
      <xdr:rowOff>79113</xdr:rowOff>
    </xdr:to>
    <xdr:sp macro="" textlink="">
      <xdr:nvSpPr>
        <xdr:cNvPr id="112" name="フローチャート: 判断 111"/>
        <xdr:cNvSpPr/>
      </xdr:nvSpPr>
      <xdr:spPr bwMode="auto">
        <a:xfrm>
          <a:off x="5600700" y="693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309628</xdr:rowOff>
    </xdr:from>
    <xdr:to>
      <xdr:col>26</xdr:col>
      <xdr:colOff>50800</xdr:colOff>
      <xdr:row>36</xdr:row>
      <xdr:rowOff>25456</xdr:rowOff>
    </xdr:to>
    <xdr:cxnSp macro="">
      <xdr:nvCxnSpPr>
        <xdr:cNvPr id="113" name="直線コネクタ 112"/>
        <xdr:cNvCxnSpPr/>
      </xdr:nvCxnSpPr>
      <xdr:spPr bwMode="auto">
        <a:xfrm flipV="1">
          <a:off x="4305300" y="6919978"/>
          <a:ext cx="698500" cy="587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299039</xdr:rowOff>
    </xdr:from>
    <xdr:to>
      <xdr:col>26</xdr:col>
      <xdr:colOff>101600</xdr:colOff>
      <xdr:row>36</xdr:row>
      <xdr:rowOff>57739</xdr:rowOff>
    </xdr:to>
    <xdr:sp macro="" textlink="">
      <xdr:nvSpPr>
        <xdr:cNvPr id="114" name="フローチャート: 判断 113"/>
        <xdr:cNvSpPr/>
      </xdr:nvSpPr>
      <xdr:spPr bwMode="auto">
        <a:xfrm>
          <a:off x="49530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42516</xdr:rowOff>
    </xdr:from>
    <xdr:ext cx="736600" cy="259045"/>
    <xdr:sp macro="" textlink="">
      <xdr:nvSpPr>
        <xdr:cNvPr id="115" name="テキスト ボックス 114"/>
        <xdr:cNvSpPr txBox="1"/>
      </xdr:nvSpPr>
      <xdr:spPr>
        <a:xfrm>
          <a:off x="4622800" y="6995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25456</xdr:rowOff>
    </xdr:from>
    <xdr:to>
      <xdr:col>22</xdr:col>
      <xdr:colOff>114300</xdr:colOff>
      <xdr:row>36</xdr:row>
      <xdr:rowOff>55471</xdr:rowOff>
    </xdr:to>
    <xdr:cxnSp macro="">
      <xdr:nvCxnSpPr>
        <xdr:cNvPr id="116" name="直線コネクタ 115"/>
        <xdr:cNvCxnSpPr/>
      </xdr:nvCxnSpPr>
      <xdr:spPr bwMode="auto">
        <a:xfrm flipV="1">
          <a:off x="3606800" y="6978706"/>
          <a:ext cx="698500" cy="300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301645</xdr:rowOff>
    </xdr:from>
    <xdr:to>
      <xdr:col>22</xdr:col>
      <xdr:colOff>165100</xdr:colOff>
      <xdr:row>36</xdr:row>
      <xdr:rowOff>60345</xdr:rowOff>
    </xdr:to>
    <xdr:sp macro="" textlink="">
      <xdr:nvSpPr>
        <xdr:cNvPr id="117" name="フローチャート: 判断 116"/>
        <xdr:cNvSpPr/>
      </xdr:nvSpPr>
      <xdr:spPr bwMode="auto">
        <a:xfrm>
          <a:off x="4254500" y="69119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70522</xdr:rowOff>
    </xdr:from>
    <xdr:ext cx="762000" cy="259045"/>
    <xdr:sp macro="" textlink="">
      <xdr:nvSpPr>
        <xdr:cNvPr id="118" name="テキスト ボックス 117"/>
        <xdr:cNvSpPr txBox="1"/>
      </xdr:nvSpPr>
      <xdr:spPr>
        <a:xfrm>
          <a:off x="3924300" y="668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9203</xdr:rowOff>
    </xdr:from>
    <xdr:to>
      <xdr:col>18</xdr:col>
      <xdr:colOff>177800</xdr:colOff>
      <xdr:row>36</xdr:row>
      <xdr:rowOff>55471</xdr:rowOff>
    </xdr:to>
    <xdr:cxnSp macro="">
      <xdr:nvCxnSpPr>
        <xdr:cNvPr id="119" name="直線コネクタ 118"/>
        <xdr:cNvCxnSpPr/>
      </xdr:nvCxnSpPr>
      <xdr:spPr bwMode="auto">
        <a:xfrm>
          <a:off x="2908300" y="6962453"/>
          <a:ext cx="698500" cy="462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215943</xdr:rowOff>
    </xdr:from>
    <xdr:to>
      <xdr:col>19</xdr:col>
      <xdr:colOff>38100</xdr:colOff>
      <xdr:row>35</xdr:row>
      <xdr:rowOff>317543</xdr:rowOff>
    </xdr:to>
    <xdr:sp macro="" textlink="">
      <xdr:nvSpPr>
        <xdr:cNvPr id="120" name="フローチャート: 判断 119"/>
        <xdr:cNvSpPr/>
      </xdr:nvSpPr>
      <xdr:spPr bwMode="auto">
        <a:xfrm>
          <a:off x="3556000" y="68262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327720</xdr:rowOff>
    </xdr:from>
    <xdr:ext cx="762000" cy="259045"/>
    <xdr:sp macro="" textlink="">
      <xdr:nvSpPr>
        <xdr:cNvPr id="121" name="テキスト ボックス 120"/>
        <xdr:cNvSpPr txBox="1"/>
      </xdr:nvSpPr>
      <xdr:spPr>
        <a:xfrm>
          <a:off x="3225800" y="6595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159387</xdr:rowOff>
    </xdr:from>
    <xdr:to>
      <xdr:col>15</xdr:col>
      <xdr:colOff>101600</xdr:colOff>
      <xdr:row>35</xdr:row>
      <xdr:rowOff>260987</xdr:rowOff>
    </xdr:to>
    <xdr:sp macro="" textlink="">
      <xdr:nvSpPr>
        <xdr:cNvPr id="122" name="フローチャート: 判断 121"/>
        <xdr:cNvSpPr/>
      </xdr:nvSpPr>
      <xdr:spPr bwMode="auto">
        <a:xfrm>
          <a:off x="2857500" y="67697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271164</xdr:rowOff>
    </xdr:from>
    <xdr:ext cx="762000" cy="259045"/>
    <xdr:sp macro="" textlink="">
      <xdr:nvSpPr>
        <xdr:cNvPr id="123" name="テキスト ボックス 122"/>
        <xdr:cNvSpPr txBox="1"/>
      </xdr:nvSpPr>
      <xdr:spPr>
        <a:xfrm>
          <a:off x="2527300" y="653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243536</xdr:rowOff>
    </xdr:from>
    <xdr:to>
      <xdr:col>29</xdr:col>
      <xdr:colOff>177800</xdr:colOff>
      <xdr:row>36</xdr:row>
      <xdr:rowOff>2236</xdr:rowOff>
    </xdr:to>
    <xdr:sp macro="" textlink="">
      <xdr:nvSpPr>
        <xdr:cNvPr id="129" name="楕円 128"/>
        <xdr:cNvSpPr/>
      </xdr:nvSpPr>
      <xdr:spPr bwMode="auto">
        <a:xfrm>
          <a:off x="5600700" y="68538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88613</xdr:rowOff>
    </xdr:from>
    <xdr:ext cx="762000" cy="259045"/>
    <xdr:sp macro="" textlink="">
      <xdr:nvSpPr>
        <xdr:cNvPr id="130" name="人口1人当たり決算額の推移該当値テキスト445"/>
        <xdr:cNvSpPr txBox="1"/>
      </xdr:nvSpPr>
      <xdr:spPr>
        <a:xfrm>
          <a:off x="5740400" y="669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258828</xdr:rowOff>
    </xdr:from>
    <xdr:to>
      <xdr:col>26</xdr:col>
      <xdr:colOff>101600</xdr:colOff>
      <xdr:row>36</xdr:row>
      <xdr:rowOff>17528</xdr:rowOff>
    </xdr:to>
    <xdr:sp macro="" textlink="">
      <xdr:nvSpPr>
        <xdr:cNvPr id="131" name="楕円 130"/>
        <xdr:cNvSpPr/>
      </xdr:nvSpPr>
      <xdr:spPr bwMode="auto">
        <a:xfrm>
          <a:off x="4953000" y="6869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27705</xdr:rowOff>
    </xdr:from>
    <xdr:ext cx="736600" cy="259045"/>
    <xdr:sp macro="" textlink="">
      <xdr:nvSpPr>
        <xdr:cNvPr id="132" name="テキスト ボックス 131"/>
        <xdr:cNvSpPr txBox="1"/>
      </xdr:nvSpPr>
      <xdr:spPr>
        <a:xfrm>
          <a:off x="4622800" y="6638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317556</xdr:rowOff>
    </xdr:from>
    <xdr:to>
      <xdr:col>22</xdr:col>
      <xdr:colOff>165100</xdr:colOff>
      <xdr:row>36</xdr:row>
      <xdr:rowOff>76256</xdr:rowOff>
    </xdr:to>
    <xdr:sp macro="" textlink="">
      <xdr:nvSpPr>
        <xdr:cNvPr id="133" name="楕円 132"/>
        <xdr:cNvSpPr/>
      </xdr:nvSpPr>
      <xdr:spPr bwMode="auto">
        <a:xfrm>
          <a:off x="4254500" y="69279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61033</xdr:rowOff>
    </xdr:from>
    <xdr:ext cx="762000" cy="259045"/>
    <xdr:sp macro="" textlink="">
      <xdr:nvSpPr>
        <xdr:cNvPr id="134" name="テキスト ボックス 133"/>
        <xdr:cNvSpPr txBox="1"/>
      </xdr:nvSpPr>
      <xdr:spPr>
        <a:xfrm>
          <a:off x="3924300" y="7014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4671</xdr:rowOff>
    </xdr:from>
    <xdr:to>
      <xdr:col>19</xdr:col>
      <xdr:colOff>38100</xdr:colOff>
      <xdr:row>36</xdr:row>
      <xdr:rowOff>106271</xdr:rowOff>
    </xdr:to>
    <xdr:sp macro="" textlink="">
      <xdr:nvSpPr>
        <xdr:cNvPr id="135" name="楕円 134"/>
        <xdr:cNvSpPr/>
      </xdr:nvSpPr>
      <xdr:spPr bwMode="auto">
        <a:xfrm>
          <a:off x="3556000" y="69579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91048</xdr:rowOff>
    </xdr:from>
    <xdr:ext cx="762000" cy="259045"/>
    <xdr:sp macro="" textlink="">
      <xdr:nvSpPr>
        <xdr:cNvPr id="136" name="テキスト ボックス 135"/>
        <xdr:cNvSpPr txBox="1"/>
      </xdr:nvSpPr>
      <xdr:spPr>
        <a:xfrm>
          <a:off x="3225800" y="7044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301303</xdr:rowOff>
    </xdr:from>
    <xdr:to>
      <xdr:col>15</xdr:col>
      <xdr:colOff>101600</xdr:colOff>
      <xdr:row>36</xdr:row>
      <xdr:rowOff>60003</xdr:rowOff>
    </xdr:to>
    <xdr:sp macro="" textlink="">
      <xdr:nvSpPr>
        <xdr:cNvPr id="137" name="楕円 136"/>
        <xdr:cNvSpPr/>
      </xdr:nvSpPr>
      <xdr:spPr bwMode="auto">
        <a:xfrm>
          <a:off x="2857500" y="6911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44780</xdr:rowOff>
    </xdr:from>
    <xdr:ext cx="762000" cy="259045"/>
    <xdr:sp macro="" textlink="">
      <xdr:nvSpPr>
        <xdr:cNvPr id="138" name="テキスト ボックス 137"/>
        <xdr:cNvSpPr txBox="1"/>
      </xdr:nvSpPr>
      <xdr:spPr>
        <a:xfrm>
          <a:off x="2527300" y="6998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石川県かほく市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35,184
34,894
64.44
16,107,914
15,780,615
317,152
10,407,057
24,991,277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22.5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20104</xdr:rowOff>
    </xdr:from>
    <xdr:to>
      <xdr:col>24</xdr:col>
      <xdr:colOff>62865</xdr:colOff>
      <xdr:row>39</xdr:row>
      <xdr:rowOff>104896</xdr:rowOff>
    </xdr:to>
    <xdr:cxnSp macro="">
      <xdr:nvCxnSpPr>
        <xdr:cNvPr id="56" name="直線コネクタ 55"/>
        <xdr:cNvCxnSpPr/>
      </xdr:nvCxnSpPr>
      <xdr:spPr>
        <a:xfrm flipV="1">
          <a:off x="4633595" y="5335054"/>
          <a:ext cx="1270" cy="1456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108723</xdr:rowOff>
    </xdr:from>
    <xdr:ext cx="534377" cy="259045"/>
    <xdr:sp macro="" textlink="">
      <xdr:nvSpPr>
        <xdr:cNvPr id="57" name="人件費最小値テキスト"/>
        <xdr:cNvSpPr txBox="1"/>
      </xdr:nvSpPr>
      <xdr:spPr>
        <a:xfrm>
          <a:off x="4686300" y="679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104896</xdr:rowOff>
    </xdr:from>
    <xdr:to>
      <xdr:col>24</xdr:col>
      <xdr:colOff>152400</xdr:colOff>
      <xdr:row>39</xdr:row>
      <xdr:rowOff>104896</xdr:rowOff>
    </xdr:to>
    <xdr:cxnSp macro="">
      <xdr:nvCxnSpPr>
        <xdr:cNvPr id="58" name="直線コネクタ 57"/>
        <xdr:cNvCxnSpPr/>
      </xdr:nvCxnSpPr>
      <xdr:spPr>
        <a:xfrm>
          <a:off x="4546600" y="679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138231</xdr:rowOff>
    </xdr:from>
    <xdr:ext cx="599010" cy="259045"/>
    <xdr:sp macro="" textlink="">
      <xdr:nvSpPr>
        <xdr:cNvPr id="59" name="人件費最大値テキスト"/>
        <xdr:cNvSpPr txBox="1"/>
      </xdr:nvSpPr>
      <xdr:spPr>
        <a:xfrm>
          <a:off x="4686300" y="5110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20104</xdr:rowOff>
    </xdr:from>
    <xdr:to>
      <xdr:col>24</xdr:col>
      <xdr:colOff>152400</xdr:colOff>
      <xdr:row>31</xdr:row>
      <xdr:rowOff>20104</xdr:rowOff>
    </xdr:to>
    <xdr:cxnSp macro="">
      <xdr:nvCxnSpPr>
        <xdr:cNvPr id="60" name="直線コネクタ 59"/>
        <xdr:cNvCxnSpPr/>
      </xdr:nvCxnSpPr>
      <xdr:spPr>
        <a:xfrm>
          <a:off x="4546600" y="533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13837</xdr:rowOff>
    </xdr:from>
    <xdr:to>
      <xdr:col>24</xdr:col>
      <xdr:colOff>63500</xdr:colOff>
      <xdr:row>36</xdr:row>
      <xdr:rowOff>31972</xdr:rowOff>
    </xdr:to>
    <xdr:cxnSp macro="">
      <xdr:nvCxnSpPr>
        <xdr:cNvPr id="61" name="直線コネクタ 60"/>
        <xdr:cNvCxnSpPr/>
      </xdr:nvCxnSpPr>
      <xdr:spPr>
        <a:xfrm flipV="1">
          <a:off x="3797300" y="6186037"/>
          <a:ext cx="838200" cy="1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149877</xdr:rowOff>
    </xdr:from>
    <xdr:ext cx="534377" cy="259045"/>
    <xdr:sp macro="" textlink="">
      <xdr:nvSpPr>
        <xdr:cNvPr id="62" name="人件費平均値テキスト"/>
        <xdr:cNvSpPr txBox="1"/>
      </xdr:nvSpPr>
      <xdr:spPr>
        <a:xfrm>
          <a:off x="4686300" y="5979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127000</xdr:rowOff>
    </xdr:from>
    <xdr:to>
      <xdr:col>24</xdr:col>
      <xdr:colOff>114300</xdr:colOff>
      <xdr:row>36</xdr:row>
      <xdr:rowOff>57150</xdr:rowOff>
    </xdr:to>
    <xdr:sp macro="" textlink="">
      <xdr:nvSpPr>
        <xdr:cNvPr id="63" name="フローチャート: 判断 62"/>
        <xdr:cNvSpPr/>
      </xdr:nvSpPr>
      <xdr:spPr>
        <a:xfrm>
          <a:off x="45847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31972</xdr:rowOff>
    </xdr:from>
    <xdr:to>
      <xdr:col>19</xdr:col>
      <xdr:colOff>177800</xdr:colOff>
      <xdr:row>36</xdr:row>
      <xdr:rowOff>49003</xdr:rowOff>
    </xdr:to>
    <xdr:cxnSp macro="">
      <xdr:nvCxnSpPr>
        <xdr:cNvPr id="64" name="直線コネクタ 63"/>
        <xdr:cNvCxnSpPr/>
      </xdr:nvCxnSpPr>
      <xdr:spPr>
        <a:xfrm flipV="1">
          <a:off x="2908300" y="6204172"/>
          <a:ext cx="889000" cy="17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143478</xdr:rowOff>
    </xdr:from>
    <xdr:to>
      <xdr:col>20</xdr:col>
      <xdr:colOff>38100</xdr:colOff>
      <xdr:row>36</xdr:row>
      <xdr:rowOff>73628</xdr:rowOff>
    </xdr:to>
    <xdr:sp macro="" textlink="">
      <xdr:nvSpPr>
        <xdr:cNvPr id="65" name="フローチャート: 判断 64"/>
        <xdr:cNvSpPr/>
      </xdr:nvSpPr>
      <xdr:spPr>
        <a:xfrm>
          <a:off x="3746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90155</xdr:rowOff>
    </xdr:from>
    <xdr:ext cx="534377" cy="259045"/>
    <xdr:sp macro="" textlink="">
      <xdr:nvSpPr>
        <xdr:cNvPr id="66" name="テキスト ボックス 65"/>
        <xdr:cNvSpPr txBox="1"/>
      </xdr:nvSpPr>
      <xdr:spPr>
        <a:xfrm>
          <a:off x="3530111" y="591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30829</xdr:rowOff>
    </xdr:from>
    <xdr:to>
      <xdr:col>15</xdr:col>
      <xdr:colOff>50800</xdr:colOff>
      <xdr:row>36</xdr:row>
      <xdr:rowOff>49003</xdr:rowOff>
    </xdr:to>
    <xdr:cxnSp macro="">
      <xdr:nvCxnSpPr>
        <xdr:cNvPr id="67" name="直線コネクタ 66"/>
        <xdr:cNvCxnSpPr/>
      </xdr:nvCxnSpPr>
      <xdr:spPr>
        <a:xfrm>
          <a:off x="2019300" y="6203029"/>
          <a:ext cx="889000" cy="1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71450</xdr:rowOff>
    </xdr:from>
    <xdr:to>
      <xdr:col>15</xdr:col>
      <xdr:colOff>101600</xdr:colOff>
      <xdr:row>36</xdr:row>
      <xdr:rowOff>1600</xdr:rowOff>
    </xdr:to>
    <xdr:sp macro="" textlink="">
      <xdr:nvSpPr>
        <xdr:cNvPr id="68" name="フローチャート: 判断 67"/>
        <xdr:cNvSpPr/>
      </xdr:nvSpPr>
      <xdr:spPr>
        <a:xfrm>
          <a:off x="2857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18127</xdr:rowOff>
    </xdr:from>
    <xdr:ext cx="534377" cy="259045"/>
    <xdr:sp macro="" textlink="">
      <xdr:nvSpPr>
        <xdr:cNvPr id="69" name="テキスト ボックス 68"/>
        <xdr:cNvSpPr txBox="1"/>
      </xdr:nvSpPr>
      <xdr:spPr>
        <a:xfrm>
          <a:off x="2641111" y="584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89256</xdr:rowOff>
    </xdr:from>
    <xdr:to>
      <xdr:col>10</xdr:col>
      <xdr:colOff>114300</xdr:colOff>
      <xdr:row>36</xdr:row>
      <xdr:rowOff>30829</xdr:rowOff>
    </xdr:to>
    <xdr:cxnSp macro="">
      <xdr:nvCxnSpPr>
        <xdr:cNvPr id="70" name="直線コネクタ 69"/>
        <xdr:cNvCxnSpPr/>
      </xdr:nvCxnSpPr>
      <xdr:spPr>
        <a:xfrm>
          <a:off x="1130300" y="6090006"/>
          <a:ext cx="889000" cy="113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7975</xdr:rowOff>
    </xdr:from>
    <xdr:to>
      <xdr:col>10</xdr:col>
      <xdr:colOff>165100</xdr:colOff>
      <xdr:row>34</xdr:row>
      <xdr:rowOff>109575</xdr:rowOff>
    </xdr:to>
    <xdr:sp macro="" textlink="">
      <xdr:nvSpPr>
        <xdr:cNvPr id="71" name="フローチャート: 判断 70"/>
        <xdr:cNvSpPr/>
      </xdr:nvSpPr>
      <xdr:spPr>
        <a:xfrm>
          <a:off x="1968500" y="5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126102</xdr:rowOff>
    </xdr:from>
    <xdr:ext cx="534377" cy="259045"/>
    <xdr:sp macro="" textlink="">
      <xdr:nvSpPr>
        <xdr:cNvPr id="72" name="テキスト ボックス 71"/>
        <xdr:cNvSpPr txBox="1"/>
      </xdr:nvSpPr>
      <xdr:spPr>
        <a:xfrm>
          <a:off x="1752111" y="56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28511</xdr:rowOff>
    </xdr:from>
    <xdr:to>
      <xdr:col>6</xdr:col>
      <xdr:colOff>38100</xdr:colOff>
      <xdr:row>34</xdr:row>
      <xdr:rowOff>130111</xdr:rowOff>
    </xdr:to>
    <xdr:sp macro="" textlink="">
      <xdr:nvSpPr>
        <xdr:cNvPr id="73" name="フローチャート: 判断 72"/>
        <xdr:cNvSpPr/>
      </xdr:nvSpPr>
      <xdr:spPr>
        <a:xfrm>
          <a:off x="1079500" y="585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146638</xdr:rowOff>
    </xdr:from>
    <xdr:ext cx="534377" cy="259045"/>
    <xdr:sp macro="" textlink="">
      <xdr:nvSpPr>
        <xdr:cNvPr id="74" name="テキスト ボックス 73"/>
        <xdr:cNvSpPr txBox="1"/>
      </xdr:nvSpPr>
      <xdr:spPr>
        <a:xfrm>
          <a:off x="863111" y="563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134487</xdr:rowOff>
    </xdr:from>
    <xdr:to>
      <xdr:col>24</xdr:col>
      <xdr:colOff>114300</xdr:colOff>
      <xdr:row>36</xdr:row>
      <xdr:rowOff>64637</xdr:rowOff>
    </xdr:to>
    <xdr:sp macro="" textlink="">
      <xdr:nvSpPr>
        <xdr:cNvPr id="80" name="楕円 79"/>
        <xdr:cNvSpPr/>
      </xdr:nvSpPr>
      <xdr:spPr>
        <a:xfrm>
          <a:off x="4584700" y="613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112914</xdr:rowOff>
    </xdr:from>
    <xdr:ext cx="534377" cy="259045"/>
    <xdr:sp macro="" textlink="">
      <xdr:nvSpPr>
        <xdr:cNvPr id="81" name="人件費該当値テキスト"/>
        <xdr:cNvSpPr txBox="1"/>
      </xdr:nvSpPr>
      <xdr:spPr>
        <a:xfrm>
          <a:off x="4686300" y="611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152622</xdr:rowOff>
    </xdr:from>
    <xdr:to>
      <xdr:col>20</xdr:col>
      <xdr:colOff>38100</xdr:colOff>
      <xdr:row>36</xdr:row>
      <xdr:rowOff>82772</xdr:rowOff>
    </xdr:to>
    <xdr:sp macro="" textlink="">
      <xdr:nvSpPr>
        <xdr:cNvPr id="82" name="楕円 81"/>
        <xdr:cNvSpPr/>
      </xdr:nvSpPr>
      <xdr:spPr>
        <a:xfrm>
          <a:off x="3746500" y="615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73899</xdr:rowOff>
    </xdr:from>
    <xdr:ext cx="534377" cy="259045"/>
    <xdr:sp macro="" textlink="">
      <xdr:nvSpPr>
        <xdr:cNvPr id="83" name="テキスト ボックス 82"/>
        <xdr:cNvSpPr txBox="1"/>
      </xdr:nvSpPr>
      <xdr:spPr>
        <a:xfrm>
          <a:off x="3530111" y="6246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169653</xdr:rowOff>
    </xdr:from>
    <xdr:to>
      <xdr:col>15</xdr:col>
      <xdr:colOff>101600</xdr:colOff>
      <xdr:row>36</xdr:row>
      <xdr:rowOff>99803</xdr:rowOff>
    </xdr:to>
    <xdr:sp macro="" textlink="">
      <xdr:nvSpPr>
        <xdr:cNvPr id="84" name="楕円 83"/>
        <xdr:cNvSpPr/>
      </xdr:nvSpPr>
      <xdr:spPr>
        <a:xfrm>
          <a:off x="2857500" y="617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90930</xdr:rowOff>
    </xdr:from>
    <xdr:ext cx="534377" cy="259045"/>
    <xdr:sp macro="" textlink="">
      <xdr:nvSpPr>
        <xdr:cNvPr id="85" name="テキスト ボックス 84"/>
        <xdr:cNvSpPr txBox="1"/>
      </xdr:nvSpPr>
      <xdr:spPr>
        <a:xfrm>
          <a:off x="2641111" y="6263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151479</xdr:rowOff>
    </xdr:from>
    <xdr:to>
      <xdr:col>10</xdr:col>
      <xdr:colOff>165100</xdr:colOff>
      <xdr:row>36</xdr:row>
      <xdr:rowOff>81629</xdr:rowOff>
    </xdr:to>
    <xdr:sp macro="" textlink="">
      <xdr:nvSpPr>
        <xdr:cNvPr id="86" name="楕円 85"/>
        <xdr:cNvSpPr/>
      </xdr:nvSpPr>
      <xdr:spPr>
        <a:xfrm>
          <a:off x="1968500" y="6152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72756</xdr:rowOff>
    </xdr:from>
    <xdr:ext cx="534377" cy="259045"/>
    <xdr:sp macro="" textlink="">
      <xdr:nvSpPr>
        <xdr:cNvPr id="87" name="テキスト ボックス 86"/>
        <xdr:cNvSpPr txBox="1"/>
      </xdr:nvSpPr>
      <xdr:spPr>
        <a:xfrm>
          <a:off x="1752111" y="624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38456</xdr:rowOff>
    </xdr:from>
    <xdr:to>
      <xdr:col>6</xdr:col>
      <xdr:colOff>38100</xdr:colOff>
      <xdr:row>35</xdr:row>
      <xdr:rowOff>140056</xdr:rowOff>
    </xdr:to>
    <xdr:sp macro="" textlink="">
      <xdr:nvSpPr>
        <xdr:cNvPr id="88" name="楕円 87"/>
        <xdr:cNvSpPr/>
      </xdr:nvSpPr>
      <xdr:spPr>
        <a:xfrm>
          <a:off x="1079500" y="603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131183</xdr:rowOff>
    </xdr:from>
    <xdr:ext cx="534377" cy="259045"/>
    <xdr:sp macro="" textlink="">
      <xdr:nvSpPr>
        <xdr:cNvPr id="89" name="テキスト ボックス 88"/>
        <xdr:cNvSpPr txBox="1"/>
      </xdr:nvSpPr>
      <xdr:spPr>
        <a:xfrm>
          <a:off x="863111" y="6131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152486</xdr:rowOff>
    </xdr:from>
    <xdr:to>
      <xdr:col>24</xdr:col>
      <xdr:colOff>62865</xdr:colOff>
      <xdr:row>58</xdr:row>
      <xdr:rowOff>50462</xdr:rowOff>
    </xdr:to>
    <xdr:cxnSp macro="">
      <xdr:nvCxnSpPr>
        <xdr:cNvPr id="113" name="直線コネクタ 112"/>
        <xdr:cNvCxnSpPr/>
      </xdr:nvCxnSpPr>
      <xdr:spPr>
        <a:xfrm flipV="1">
          <a:off x="4633595" y="8553536"/>
          <a:ext cx="1270" cy="144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54289</xdr:rowOff>
    </xdr:from>
    <xdr:ext cx="534377" cy="259045"/>
    <xdr:sp macro="" textlink="">
      <xdr:nvSpPr>
        <xdr:cNvPr id="114" name="物件費最小値テキスト"/>
        <xdr:cNvSpPr txBox="1"/>
      </xdr:nvSpPr>
      <xdr:spPr>
        <a:xfrm>
          <a:off x="4686300" y="999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50462</xdr:rowOff>
    </xdr:from>
    <xdr:to>
      <xdr:col>24</xdr:col>
      <xdr:colOff>152400</xdr:colOff>
      <xdr:row>58</xdr:row>
      <xdr:rowOff>50462</xdr:rowOff>
    </xdr:to>
    <xdr:cxnSp macro="">
      <xdr:nvCxnSpPr>
        <xdr:cNvPr id="115" name="直線コネクタ 114"/>
        <xdr:cNvCxnSpPr/>
      </xdr:nvCxnSpPr>
      <xdr:spPr>
        <a:xfrm>
          <a:off x="4546600" y="9994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99163</xdr:rowOff>
    </xdr:from>
    <xdr:ext cx="599010" cy="259045"/>
    <xdr:sp macro="" textlink="">
      <xdr:nvSpPr>
        <xdr:cNvPr id="116" name="物件費最大値テキスト"/>
        <xdr:cNvSpPr txBox="1"/>
      </xdr:nvSpPr>
      <xdr:spPr>
        <a:xfrm>
          <a:off x="4686300" y="8328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152486</xdr:rowOff>
    </xdr:from>
    <xdr:to>
      <xdr:col>24</xdr:col>
      <xdr:colOff>152400</xdr:colOff>
      <xdr:row>49</xdr:row>
      <xdr:rowOff>152486</xdr:rowOff>
    </xdr:to>
    <xdr:cxnSp macro="">
      <xdr:nvCxnSpPr>
        <xdr:cNvPr id="117" name="直線コネクタ 116"/>
        <xdr:cNvCxnSpPr/>
      </xdr:nvCxnSpPr>
      <xdr:spPr>
        <a:xfrm>
          <a:off x="4546600" y="855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110748</xdr:rowOff>
    </xdr:from>
    <xdr:to>
      <xdr:col>24</xdr:col>
      <xdr:colOff>63500</xdr:colOff>
      <xdr:row>57</xdr:row>
      <xdr:rowOff>122745</xdr:rowOff>
    </xdr:to>
    <xdr:cxnSp macro="">
      <xdr:nvCxnSpPr>
        <xdr:cNvPr id="118" name="直線コネクタ 117"/>
        <xdr:cNvCxnSpPr/>
      </xdr:nvCxnSpPr>
      <xdr:spPr>
        <a:xfrm>
          <a:off x="3797300" y="9883398"/>
          <a:ext cx="838200" cy="11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91222</xdr:rowOff>
    </xdr:from>
    <xdr:ext cx="534377" cy="259045"/>
    <xdr:sp macro="" textlink="">
      <xdr:nvSpPr>
        <xdr:cNvPr id="119" name="物件費平均値テキスト"/>
        <xdr:cNvSpPr txBox="1"/>
      </xdr:nvSpPr>
      <xdr:spPr>
        <a:xfrm>
          <a:off x="4686300" y="9692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68345</xdr:rowOff>
    </xdr:from>
    <xdr:to>
      <xdr:col>24</xdr:col>
      <xdr:colOff>114300</xdr:colOff>
      <xdr:row>57</xdr:row>
      <xdr:rowOff>169945</xdr:rowOff>
    </xdr:to>
    <xdr:sp macro="" textlink="">
      <xdr:nvSpPr>
        <xdr:cNvPr id="120" name="フローチャート: 判断 119"/>
        <xdr:cNvSpPr/>
      </xdr:nvSpPr>
      <xdr:spPr>
        <a:xfrm>
          <a:off x="4584700" y="984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110748</xdr:rowOff>
    </xdr:from>
    <xdr:to>
      <xdr:col>19</xdr:col>
      <xdr:colOff>177800</xdr:colOff>
      <xdr:row>57</xdr:row>
      <xdr:rowOff>138119</xdr:rowOff>
    </xdr:to>
    <xdr:cxnSp macro="">
      <xdr:nvCxnSpPr>
        <xdr:cNvPr id="121" name="直線コネクタ 120"/>
        <xdr:cNvCxnSpPr/>
      </xdr:nvCxnSpPr>
      <xdr:spPr>
        <a:xfrm flipV="1">
          <a:off x="2908300" y="9883398"/>
          <a:ext cx="889000" cy="27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71873</xdr:rowOff>
    </xdr:from>
    <xdr:to>
      <xdr:col>20</xdr:col>
      <xdr:colOff>38100</xdr:colOff>
      <xdr:row>58</xdr:row>
      <xdr:rowOff>2023</xdr:rowOff>
    </xdr:to>
    <xdr:sp macro="" textlink="">
      <xdr:nvSpPr>
        <xdr:cNvPr id="122" name="フローチャート: 判断 121"/>
        <xdr:cNvSpPr/>
      </xdr:nvSpPr>
      <xdr:spPr>
        <a:xfrm>
          <a:off x="37465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164600</xdr:rowOff>
    </xdr:from>
    <xdr:ext cx="534377" cy="259045"/>
    <xdr:sp macro="" textlink="">
      <xdr:nvSpPr>
        <xdr:cNvPr id="123" name="テキスト ボックス 122"/>
        <xdr:cNvSpPr txBox="1"/>
      </xdr:nvSpPr>
      <xdr:spPr>
        <a:xfrm>
          <a:off x="3530111" y="993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138119</xdr:rowOff>
    </xdr:from>
    <xdr:to>
      <xdr:col>15</xdr:col>
      <xdr:colOff>50800</xdr:colOff>
      <xdr:row>57</xdr:row>
      <xdr:rowOff>146611</xdr:rowOff>
    </xdr:to>
    <xdr:cxnSp macro="">
      <xdr:nvCxnSpPr>
        <xdr:cNvPr id="124" name="直線コネクタ 123"/>
        <xdr:cNvCxnSpPr/>
      </xdr:nvCxnSpPr>
      <xdr:spPr>
        <a:xfrm flipV="1">
          <a:off x="2019300" y="9910769"/>
          <a:ext cx="889000" cy="8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69217</xdr:rowOff>
    </xdr:from>
    <xdr:to>
      <xdr:col>15</xdr:col>
      <xdr:colOff>101600</xdr:colOff>
      <xdr:row>57</xdr:row>
      <xdr:rowOff>170817</xdr:rowOff>
    </xdr:to>
    <xdr:sp macro="" textlink="">
      <xdr:nvSpPr>
        <xdr:cNvPr id="125" name="フローチャート: 判断 124"/>
        <xdr:cNvSpPr/>
      </xdr:nvSpPr>
      <xdr:spPr>
        <a:xfrm>
          <a:off x="28575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15894</xdr:rowOff>
    </xdr:from>
    <xdr:ext cx="534377" cy="259045"/>
    <xdr:sp macro="" textlink="">
      <xdr:nvSpPr>
        <xdr:cNvPr id="126" name="テキスト ボックス 125"/>
        <xdr:cNvSpPr txBox="1"/>
      </xdr:nvSpPr>
      <xdr:spPr>
        <a:xfrm>
          <a:off x="2641111" y="961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140134</xdr:rowOff>
    </xdr:from>
    <xdr:to>
      <xdr:col>10</xdr:col>
      <xdr:colOff>114300</xdr:colOff>
      <xdr:row>57</xdr:row>
      <xdr:rowOff>146611</xdr:rowOff>
    </xdr:to>
    <xdr:cxnSp macro="">
      <xdr:nvCxnSpPr>
        <xdr:cNvPr id="127" name="直線コネクタ 126"/>
        <xdr:cNvCxnSpPr/>
      </xdr:nvCxnSpPr>
      <xdr:spPr>
        <a:xfrm>
          <a:off x="1130300" y="9912784"/>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76624</xdr:rowOff>
    </xdr:from>
    <xdr:to>
      <xdr:col>10</xdr:col>
      <xdr:colOff>165100</xdr:colOff>
      <xdr:row>58</xdr:row>
      <xdr:rowOff>6774</xdr:rowOff>
    </xdr:to>
    <xdr:sp macro="" textlink="">
      <xdr:nvSpPr>
        <xdr:cNvPr id="128" name="フローチャート: 判断 127"/>
        <xdr:cNvSpPr/>
      </xdr:nvSpPr>
      <xdr:spPr>
        <a:xfrm>
          <a:off x="1968500" y="984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23301</xdr:rowOff>
    </xdr:from>
    <xdr:ext cx="534377" cy="259045"/>
    <xdr:sp macro="" textlink="">
      <xdr:nvSpPr>
        <xdr:cNvPr id="129" name="テキスト ボックス 128"/>
        <xdr:cNvSpPr txBox="1"/>
      </xdr:nvSpPr>
      <xdr:spPr>
        <a:xfrm>
          <a:off x="1752111" y="962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82827</xdr:rowOff>
    </xdr:from>
    <xdr:to>
      <xdr:col>6</xdr:col>
      <xdr:colOff>38100</xdr:colOff>
      <xdr:row>58</xdr:row>
      <xdr:rowOff>12977</xdr:rowOff>
    </xdr:to>
    <xdr:sp macro="" textlink="">
      <xdr:nvSpPr>
        <xdr:cNvPr id="130" name="フローチャート: 判断 129"/>
        <xdr:cNvSpPr/>
      </xdr:nvSpPr>
      <xdr:spPr>
        <a:xfrm>
          <a:off x="1079500" y="98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29504</xdr:rowOff>
    </xdr:from>
    <xdr:ext cx="534377" cy="259045"/>
    <xdr:sp macro="" textlink="">
      <xdr:nvSpPr>
        <xdr:cNvPr id="131" name="テキスト ボックス 130"/>
        <xdr:cNvSpPr txBox="1"/>
      </xdr:nvSpPr>
      <xdr:spPr>
        <a:xfrm>
          <a:off x="863111" y="963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71945</xdr:rowOff>
    </xdr:from>
    <xdr:to>
      <xdr:col>24</xdr:col>
      <xdr:colOff>114300</xdr:colOff>
      <xdr:row>58</xdr:row>
      <xdr:rowOff>2095</xdr:rowOff>
    </xdr:to>
    <xdr:sp macro="" textlink="">
      <xdr:nvSpPr>
        <xdr:cNvPr id="137" name="楕円 136"/>
        <xdr:cNvSpPr/>
      </xdr:nvSpPr>
      <xdr:spPr>
        <a:xfrm>
          <a:off x="4584700" y="984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46772</xdr:rowOff>
    </xdr:from>
    <xdr:ext cx="534377" cy="259045"/>
    <xdr:sp macro="" textlink="">
      <xdr:nvSpPr>
        <xdr:cNvPr id="138" name="物件費該当値テキスト"/>
        <xdr:cNvSpPr txBox="1"/>
      </xdr:nvSpPr>
      <xdr:spPr>
        <a:xfrm>
          <a:off x="4686300" y="981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59948</xdr:rowOff>
    </xdr:from>
    <xdr:to>
      <xdr:col>20</xdr:col>
      <xdr:colOff>38100</xdr:colOff>
      <xdr:row>57</xdr:row>
      <xdr:rowOff>161548</xdr:rowOff>
    </xdr:to>
    <xdr:sp macro="" textlink="">
      <xdr:nvSpPr>
        <xdr:cNvPr id="139" name="楕円 138"/>
        <xdr:cNvSpPr/>
      </xdr:nvSpPr>
      <xdr:spPr>
        <a:xfrm>
          <a:off x="3746500" y="983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6625</xdr:rowOff>
    </xdr:from>
    <xdr:ext cx="534377" cy="259045"/>
    <xdr:sp macro="" textlink="">
      <xdr:nvSpPr>
        <xdr:cNvPr id="140" name="テキスト ボックス 139"/>
        <xdr:cNvSpPr txBox="1"/>
      </xdr:nvSpPr>
      <xdr:spPr>
        <a:xfrm>
          <a:off x="3530111" y="960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87319</xdr:rowOff>
    </xdr:from>
    <xdr:to>
      <xdr:col>15</xdr:col>
      <xdr:colOff>101600</xdr:colOff>
      <xdr:row>58</xdr:row>
      <xdr:rowOff>17469</xdr:rowOff>
    </xdr:to>
    <xdr:sp macro="" textlink="">
      <xdr:nvSpPr>
        <xdr:cNvPr id="141" name="楕円 140"/>
        <xdr:cNvSpPr/>
      </xdr:nvSpPr>
      <xdr:spPr>
        <a:xfrm>
          <a:off x="2857500" y="985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8596</xdr:rowOff>
    </xdr:from>
    <xdr:ext cx="534377" cy="259045"/>
    <xdr:sp macro="" textlink="">
      <xdr:nvSpPr>
        <xdr:cNvPr id="142" name="テキスト ボックス 141"/>
        <xdr:cNvSpPr txBox="1"/>
      </xdr:nvSpPr>
      <xdr:spPr>
        <a:xfrm>
          <a:off x="2641111" y="995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95811</xdr:rowOff>
    </xdr:from>
    <xdr:to>
      <xdr:col>10</xdr:col>
      <xdr:colOff>165100</xdr:colOff>
      <xdr:row>58</xdr:row>
      <xdr:rowOff>25961</xdr:rowOff>
    </xdr:to>
    <xdr:sp macro="" textlink="">
      <xdr:nvSpPr>
        <xdr:cNvPr id="143" name="楕円 142"/>
        <xdr:cNvSpPr/>
      </xdr:nvSpPr>
      <xdr:spPr>
        <a:xfrm>
          <a:off x="1968500" y="986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17088</xdr:rowOff>
    </xdr:from>
    <xdr:ext cx="534377" cy="259045"/>
    <xdr:sp macro="" textlink="">
      <xdr:nvSpPr>
        <xdr:cNvPr id="144" name="テキスト ボックス 143"/>
        <xdr:cNvSpPr txBox="1"/>
      </xdr:nvSpPr>
      <xdr:spPr>
        <a:xfrm>
          <a:off x="1752111" y="996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89334</xdr:rowOff>
    </xdr:from>
    <xdr:to>
      <xdr:col>6</xdr:col>
      <xdr:colOff>38100</xdr:colOff>
      <xdr:row>58</xdr:row>
      <xdr:rowOff>19484</xdr:rowOff>
    </xdr:to>
    <xdr:sp macro="" textlink="">
      <xdr:nvSpPr>
        <xdr:cNvPr id="145" name="楕円 144"/>
        <xdr:cNvSpPr/>
      </xdr:nvSpPr>
      <xdr:spPr>
        <a:xfrm>
          <a:off x="1079500" y="986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10611</xdr:rowOff>
    </xdr:from>
    <xdr:ext cx="534377" cy="259045"/>
    <xdr:sp macro="" textlink="">
      <xdr:nvSpPr>
        <xdr:cNvPr id="146" name="テキスト ボックス 145"/>
        <xdr:cNvSpPr txBox="1"/>
      </xdr:nvSpPr>
      <xdr:spPr>
        <a:xfrm>
          <a:off x="863111" y="9954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123078</xdr:rowOff>
    </xdr:from>
    <xdr:to>
      <xdr:col>24</xdr:col>
      <xdr:colOff>62865</xdr:colOff>
      <xdr:row>79</xdr:row>
      <xdr:rowOff>80198</xdr:rowOff>
    </xdr:to>
    <xdr:cxnSp macro="">
      <xdr:nvCxnSpPr>
        <xdr:cNvPr id="172" name="直線コネクタ 171"/>
        <xdr:cNvCxnSpPr/>
      </xdr:nvCxnSpPr>
      <xdr:spPr>
        <a:xfrm flipV="1">
          <a:off x="4633595" y="12124578"/>
          <a:ext cx="1270" cy="150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84025</xdr:rowOff>
    </xdr:from>
    <xdr:ext cx="378565" cy="259045"/>
    <xdr:sp macro="" textlink="">
      <xdr:nvSpPr>
        <xdr:cNvPr id="173" name="維持補修費最小値テキスト"/>
        <xdr:cNvSpPr txBox="1"/>
      </xdr:nvSpPr>
      <xdr:spPr>
        <a:xfrm>
          <a:off x="4686300" y="13628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80198</xdr:rowOff>
    </xdr:from>
    <xdr:to>
      <xdr:col>24</xdr:col>
      <xdr:colOff>152400</xdr:colOff>
      <xdr:row>79</xdr:row>
      <xdr:rowOff>80198</xdr:rowOff>
    </xdr:to>
    <xdr:cxnSp macro="">
      <xdr:nvCxnSpPr>
        <xdr:cNvPr id="174" name="直線コネクタ 173"/>
        <xdr:cNvCxnSpPr/>
      </xdr:nvCxnSpPr>
      <xdr:spPr>
        <a:xfrm>
          <a:off x="4546600" y="13624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69755</xdr:rowOff>
    </xdr:from>
    <xdr:ext cx="534377" cy="259045"/>
    <xdr:sp macro="" textlink="">
      <xdr:nvSpPr>
        <xdr:cNvPr id="175" name="維持補修費最大値テキスト"/>
        <xdr:cNvSpPr txBox="1"/>
      </xdr:nvSpPr>
      <xdr:spPr>
        <a:xfrm>
          <a:off x="4686300" y="1189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123078</xdr:rowOff>
    </xdr:from>
    <xdr:to>
      <xdr:col>24</xdr:col>
      <xdr:colOff>152400</xdr:colOff>
      <xdr:row>70</xdr:row>
      <xdr:rowOff>123078</xdr:rowOff>
    </xdr:to>
    <xdr:cxnSp macro="">
      <xdr:nvCxnSpPr>
        <xdr:cNvPr id="176" name="直線コネクタ 175"/>
        <xdr:cNvCxnSpPr/>
      </xdr:nvCxnSpPr>
      <xdr:spPr>
        <a:xfrm>
          <a:off x="4546600" y="1212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82942</xdr:rowOff>
    </xdr:from>
    <xdr:to>
      <xdr:col>24</xdr:col>
      <xdr:colOff>63500</xdr:colOff>
      <xdr:row>79</xdr:row>
      <xdr:rowOff>28142</xdr:rowOff>
    </xdr:to>
    <xdr:cxnSp macro="">
      <xdr:nvCxnSpPr>
        <xdr:cNvPr id="177" name="直線コネクタ 176"/>
        <xdr:cNvCxnSpPr/>
      </xdr:nvCxnSpPr>
      <xdr:spPr>
        <a:xfrm flipV="1">
          <a:off x="3797300" y="13456042"/>
          <a:ext cx="838200" cy="11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7013</xdr:rowOff>
    </xdr:from>
    <xdr:ext cx="469744" cy="259045"/>
    <xdr:sp macro="" textlink="">
      <xdr:nvSpPr>
        <xdr:cNvPr id="178" name="維持補修費平均値テキスト"/>
        <xdr:cNvSpPr txBox="1"/>
      </xdr:nvSpPr>
      <xdr:spPr>
        <a:xfrm>
          <a:off x="4686300" y="13208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155586</xdr:rowOff>
    </xdr:from>
    <xdr:to>
      <xdr:col>24</xdr:col>
      <xdr:colOff>114300</xdr:colOff>
      <xdr:row>78</xdr:row>
      <xdr:rowOff>85736</xdr:rowOff>
    </xdr:to>
    <xdr:sp macro="" textlink="">
      <xdr:nvSpPr>
        <xdr:cNvPr id="179" name="フローチャート: 判断 178"/>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20469</xdr:rowOff>
    </xdr:from>
    <xdr:to>
      <xdr:col>19</xdr:col>
      <xdr:colOff>177800</xdr:colOff>
      <xdr:row>79</xdr:row>
      <xdr:rowOff>28142</xdr:rowOff>
    </xdr:to>
    <xdr:cxnSp macro="">
      <xdr:nvCxnSpPr>
        <xdr:cNvPr id="180" name="直線コネクタ 179"/>
        <xdr:cNvCxnSpPr/>
      </xdr:nvCxnSpPr>
      <xdr:spPr>
        <a:xfrm>
          <a:off x="2908300" y="13565019"/>
          <a:ext cx="889000" cy="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34265</xdr:rowOff>
    </xdr:from>
    <xdr:to>
      <xdr:col>20</xdr:col>
      <xdr:colOff>38100</xdr:colOff>
      <xdr:row>78</xdr:row>
      <xdr:rowOff>135865</xdr:rowOff>
    </xdr:to>
    <xdr:sp macro="" textlink="">
      <xdr:nvSpPr>
        <xdr:cNvPr id="181" name="フローチャート: 判断 180"/>
        <xdr:cNvSpPr/>
      </xdr:nvSpPr>
      <xdr:spPr>
        <a:xfrm>
          <a:off x="3746500" y="1340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152392</xdr:rowOff>
    </xdr:from>
    <xdr:ext cx="469744" cy="259045"/>
    <xdr:sp macro="" textlink="">
      <xdr:nvSpPr>
        <xdr:cNvPr id="182" name="テキスト ボックス 181"/>
        <xdr:cNvSpPr txBox="1"/>
      </xdr:nvSpPr>
      <xdr:spPr>
        <a:xfrm>
          <a:off x="3562428" y="13182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19196</xdr:rowOff>
    </xdr:from>
    <xdr:to>
      <xdr:col>15</xdr:col>
      <xdr:colOff>50800</xdr:colOff>
      <xdr:row>79</xdr:row>
      <xdr:rowOff>20469</xdr:rowOff>
    </xdr:to>
    <xdr:cxnSp macro="">
      <xdr:nvCxnSpPr>
        <xdr:cNvPr id="183" name="直線コネクタ 182"/>
        <xdr:cNvCxnSpPr/>
      </xdr:nvCxnSpPr>
      <xdr:spPr>
        <a:xfrm>
          <a:off x="2019300" y="13563746"/>
          <a:ext cx="889000" cy="1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37531</xdr:rowOff>
    </xdr:from>
    <xdr:to>
      <xdr:col>15</xdr:col>
      <xdr:colOff>101600</xdr:colOff>
      <xdr:row>78</xdr:row>
      <xdr:rowOff>139131</xdr:rowOff>
    </xdr:to>
    <xdr:sp macro="" textlink="">
      <xdr:nvSpPr>
        <xdr:cNvPr id="184" name="フローチャート: 判断 183"/>
        <xdr:cNvSpPr/>
      </xdr:nvSpPr>
      <xdr:spPr>
        <a:xfrm>
          <a:off x="2857500" y="1341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155658</xdr:rowOff>
    </xdr:from>
    <xdr:ext cx="469744" cy="259045"/>
    <xdr:sp macro="" textlink="">
      <xdr:nvSpPr>
        <xdr:cNvPr id="185" name="テキスト ボックス 184"/>
        <xdr:cNvSpPr txBox="1"/>
      </xdr:nvSpPr>
      <xdr:spPr>
        <a:xfrm>
          <a:off x="2673428" y="13185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19196</xdr:rowOff>
    </xdr:from>
    <xdr:to>
      <xdr:col>10</xdr:col>
      <xdr:colOff>114300</xdr:colOff>
      <xdr:row>79</xdr:row>
      <xdr:rowOff>36308</xdr:rowOff>
    </xdr:to>
    <xdr:cxnSp macro="">
      <xdr:nvCxnSpPr>
        <xdr:cNvPr id="186" name="直線コネクタ 185"/>
        <xdr:cNvCxnSpPr/>
      </xdr:nvCxnSpPr>
      <xdr:spPr>
        <a:xfrm flipV="1">
          <a:off x="1130300" y="13563746"/>
          <a:ext cx="889000" cy="1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168811</xdr:rowOff>
    </xdr:from>
    <xdr:to>
      <xdr:col>10</xdr:col>
      <xdr:colOff>165100</xdr:colOff>
      <xdr:row>78</xdr:row>
      <xdr:rowOff>98961</xdr:rowOff>
    </xdr:to>
    <xdr:sp macro="" textlink="">
      <xdr:nvSpPr>
        <xdr:cNvPr id="187" name="フローチャート: 判断 186"/>
        <xdr:cNvSpPr/>
      </xdr:nvSpPr>
      <xdr:spPr>
        <a:xfrm>
          <a:off x="1968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115488</xdr:rowOff>
    </xdr:from>
    <xdr:ext cx="469744" cy="259045"/>
    <xdr:sp macro="" textlink="">
      <xdr:nvSpPr>
        <xdr:cNvPr id="188" name="テキスト ボックス 187"/>
        <xdr:cNvSpPr txBox="1"/>
      </xdr:nvSpPr>
      <xdr:spPr>
        <a:xfrm>
          <a:off x="1784428" y="1314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22541</xdr:rowOff>
    </xdr:from>
    <xdr:to>
      <xdr:col>6</xdr:col>
      <xdr:colOff>38100</xdr:colOff>
      <xdr:row>78</xdr:row>
      <xdr:rowOff>124141</xdr:rowOff>
    </xdr:to>
    <xdr:sp macro="" textlink="">
      <xdr:nvSpPr>
        <xdr:cNvPr id="189" name="フローチャート: 判断 188"/>
        <xdr:cNvSpPr/>
      </xdr:nvSpPr>
      <xdr:spPr>
        <a:xfrm>
          <a:off x="1079500" y="1339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140668</xdr:rowOff>
    </xdr:from>
    <xdr:ext cx="469744" cy="259045"/>
    <xdr:sp macro="" textlink="">
      <xdr:nvSpPr>
        <xdr:cNvPr id="190" name="テキスト ボックス 189"/>
        <xdr:cNvSpPr txBox="1"/>
      </xdr:nvSpPr>
      <xdr:spPr>
        <a:xfrm>
          <a:off x="895428" y="1317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32142</xdr:rowOff>
    </xdr:from>
    <xdr:to>
      <xdr:col>24</xdr:col>
      <xdr:colOff>114300</xdr:colOff>
      <xdr:row>78</xdr:row>
      <xdr:rowOff>133742</xdr:rowOff>
    </xdr:to>
    <xdr:sp macro="" textlink="">
      <xdr:nvSpPr>
        <xdr:cNvPr id="196" name="楕円 195"/>
        <xdr:cNvSpPr/>
      </xdr:nvSpPr>
      <xdr:spPr>
        <a:xfrm>
          <a:off x="4584700" y="1340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10569</xdr:rowOff>
    </xdr:from>
    <xdr:ext cx="469744" cy="259045"/>
    <xdr:sp macro="" textlink="">
      <xdr:nvSpPr>
        <xdr:cNvPr id="197" name="維持補修費該当値テキスト"/>
        <xdr:cNvSpPr txBox="1"/>
      </xdr:nvSpPr>
      <xdr:spPr>
        <a:xfrm>
          <a:off x="4686300" y="13383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148792</xdr:rowOff>
    </xdr:from>
    <xdr:to>
      <xdr:col>20</xdr:col>
      <xdr:colOff>38100</xdr:colOff>
      <xdr:row>79</xdr:row>
      <xdr:rowOff>78942</xdr:rowOff>
    </xdr:to>
    <xdr:sp macro="" textlink="">
      <xdr:nvSpPr>
        <xdr:cNvPr id="198" name="楕円 197"/>
        <xdr:cNvSpPr/>
      </xdr:nvSpPr>
      <xdr:spPr>
        <a:xfrm>
          <a:off x="3746500" y="1352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70069</xdr:rowOff>
    </xdr:from>
    <xdr:ext cx="469744" cy="259045"/>
    <xdr:sp macro="" textlink="">
      <xdr:nvSpPr>
        <xdr:cNvPr id="199" name="テキスト ボックス 198"/>
        <xdr:cNvSpPr txBox="1"/>
      </xdr:nvSpPr>
      <xdr:spPr>
        <a:xfrm>
          <a:off x="3562428" y="1361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141119</xdr:rowOff>
    </xdr:from>
    <xdr:to>
      <xdr:col>15</xdr:col>
      <xdr:colOff>101600</xdr:colOff>
      <xdr:row>79</xdr:row>
      <xdr:rowOff>71269</xdr:rowOff>
    </xdr:to>
    <xdr:sp macro="" textlink="">
      <xdr:nvSpPr>
        <xdr:cNvPr id="200" name="楕円 199"/>
        <xdr:cNvSpPr/>
      </xdr:nvSpPr>
      <xdr:spPr>
        <a:xfrm>
          <a:off x="2857500" y="1351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62396</xdr:rowOff>
    </xdr:from>
    <xdr:ext cx="469744" cy="259045"/>
    <xdr:sp macro="" textlink="">
      <xdr:nvSpPr>
        <xdr:cNvPr id="201" name="テキスト ボックス 200"/>
        <xdr:cNvSpPr txBox="1"/>
      </xdr:nvSpPr>
      <xdr:spPr>
        <a:xfrm>
          <a:off x="2673428" y="13606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139846</xdr:rowOff>
    </xdr:from>
    <xdr:to>
      <xdr:col>10</xdr:col>
      <xdr:colOff>165100</xdr:colOff>
      <xdr:row>79</xdr:row>
      <xdr:rowOff>69996</xdr:rowOff>
    </xdr:to>
    <xdr:sp macro="" textlink="">
      <xdr:nvSpPr>
        <xdr:cNvPr id="202" name="楕円 201"/>
        <xdr:cNvSpPr/>
      </xdr:nvSpPr>
      <xdr:spPr>
        <a:xfrm>
          <a:off x="1968500" y="1351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61123</xdr:rowOff>
    </xdr:from>
    <xdr:ext cx="469744" cy="259045"/>
    <xdr:sp macro="" textlink="">
      <xdr:nvSpPr>
        <xdr:cNvPr id="203" name="テキスト ボックス 202"/>
        <xdr:cNvSpPr txBox="1"/>
      </xdr:nvSpPr>
      <xdr:spPr>
        <a:xfrm>
          <a:off x="1784428" y="1360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156958</xdr:rowOff>
    </xdr:from>
    <xdr:to>
      <xdr:col>6</xdr:col>
      <xdr:colOff>38100</xdr:colOff>
      <xdr:row>79</xdr:row>
      <xdr:rowOff>87108</xdr:rowOff>
    </xdr:to>
    <xdr:sp macro="" textlink="">
      <xdr:nvSpPr>
        <xdr:cNvPr id="204" name="楕円 203"/>
        <xdr:cNvSpPr/>
      </xdr:nvSpPr>
      <xdr:spPr>
        <a:xfrm>
          <a:off x="1079500" y="13530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78235</xdr:rowOff>
    </xdr:from>
    <xdr:ext cx="469744" cy="259045"/>
    <xdr:sp macro="" textlink="">
      <xdr:nvSpPr>
        <xdr:cNvPr id="205" name="テキスト ボックス 204"/>
        <xdr:cNvSpPr txBox="1"/>
      </xdr:nvSpPr>
      <xdr:spPr>
        <a:xfrm>
          <a:off x="895428" y="13622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168008</xdr:rowOff>
    </xdr:from>
    <xdr:to>
      <xdr:col>24</xdr:col>
      <xdr:colOff>62865</xdr:colOff>
      <xdr:row>98</xdr:row>
      <xdr:rowOff>9303</xdr:rowOff>
    </xdr:to>
    <xdr:cxnSp macro="">
      <xdr:nvCxnSpPr>
        <xdr:cNvPr id="230" name="直線コネクタ 229"/>
        <xdr:cNvCxnSpPr/>
      </xdr:nvCxnSpPr>
      <xdr:spPr>
        <a:xfrm flipV="1">
          <a:off x="4633595" y="15427058"/>
          <a:ext cx="1270" cy="1384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13130</xdr:rowOff>
    </xdr:from>
    <xdr:ext cx="534377" cy="259045"/>
    <xdr:sp macro="" textlink="">
      <xdr:nvSpPr>
        <xdr:cNvPr id="231" name="扶助費最小値テキスト"/>
        <xdr:cNvSpPr txBox="1"/>
      </xdr:nvSpPr>
      <xdr:spPr>
        <a:xfrm>
          <a:off x="4686300" y="1681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9303</xdr:rowOff>
    </xdr:from>
    <xdr:to>
      <xdr:col>24</xdr:col>
      <xdr:colOff>152400</xdr:colOff>
      <xdr:row>98</xdr:row>
      <xdr:rowOff>9303</xdr:rowOff>
    </xdr:to>
    <xdr:cxnSp macro="">
      <xdr:nvCxnSpPr>
        <xdr:cNvPr id="232" name="直線コネクタ 231"/>
        <xdr:cNvCxnSpPr/>
      </xdr:nvCxnSpPr>
      <xdr:spPr>
        <a:xfrm>
          <a:off x="4546600" y="1681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114685</xdr:rowOff>
    </xdr:from>
    <xdr:ext cx="599010" cy="259045"/>
    <xdr:sp macro="" textlink="">
      <xdr:nvSpPr>
        <xdr:cNvPr id="233" name="扶助費最大値テキスト"/>
        <xdr:cNvSpPr txBox="1"/>
      </xdr:nvSpPr>
      <xdr:spPr>
        <a:xfrm>
          <a:off x="4686300" y="15202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168008</xdr:rowOff>
    </xdr:from>
    <xdr:to>
      <xdr:col>24</xdr:col>
      <xdr:colOff>152400</xdr:colOff>
      <xdr:row>89</xdr:row>
      <xdr:rowOff>168008</xdr:rowOff>
    </xdr:to>
    <xdr:cxnSp macro="">
      <xdr:nvCxnSpPr>
        <xdr:cNvPr id="234" name="直線コネクタ 233"/>
        <xdr:cNvCxnSpPr/>
      </xdr:nvCxnSpPr>
      <xdr:spPr>
        <a:xfrm>
          <a:off x="4546600" y="15427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147434</xdr:rowOff>
    </xdr:from>
    <xdr:to>
      <xdr:col>24</xdr:col>
      <xdr:colOff>63500</xdr:colOff>
      <xdr:row>95</xdr:row>
      <xdr:rowOff>162713</xdr:rowOff>
    </xdr:to>
    <xdr:cxnSp macro="">
      <xdr:nvCxnSpPr>
        <xdr:cNvPr id="235" name="直線コネクタ 234"/>
        <xdr:cNvCxnSpPr/>
      </xdr:nvCxnSpPr>
      <xdr:spPr>
        <a:xfrm>
          <a:off x="3797300" y="16435184"/>
          <a:ext cx="838200" cy="1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133036</xdr:rowOff>
    </xdr:from>
    <xdr:ext cx="534377" cy="259045"/>
    <xdr:sp macro="" textlink="">
      <xdr:nvSpPr>
        <xdr:cNvPr id="236" name="扶助費平均値テキスト"/>
        <xdr:cNvSpPr txBox="1"/>
      </xdr:nvSpPr>
      <xdr:spPr>
        <a:xfrm>
          <a:off x="4686300" y="16077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110159</xdr:rowOff>
    </xdr:from>
    <xdr:to>
      <xdr:col>24</xdr:col>
      <xdr:colOff>114300</xdr:colOff>
      <xdr:row>95</xdr:row>
      <xdr:rowOff>40309</xdr:rowOff>
    </xdr:to>
    <xdr:sp macro="" textlink="">
      <xdr:nvSpPr>
        <xdr:cNvPr id="237" name="フローチャート: 判断 236"/>
        <xdr:cNvSpPr/>
      </xdr:nvSpPr>
      <xdr:spPr>
        <a:xfrm>
          <a:off x="45847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147434</xdr:rowOff>
    </xdr:from>
    <xdr:to>
      <xdr:col>19</xdr:col>
      <xdr:colOff>177800</xdr:colOff>
      <xdr:row>96</xdr:row>
      <xdr:rowOff>46870</xdr:rowOff>
    </xdr:to>
    <xdr:cxnSp macro="">
      <xdr:nvCxnSpPr>
        <xdr:cNvPr id="238" name="直線コネクタ 237"/>
        <xdr:cNvCxnSpPr/>
      </xdr:nvCxnSpPr>
      <xdr:spPr>
        <a:xfrm flipV="1">
          <a:off x="2908300" y="16435184"/>
          <a:ext cx="889000" cy="7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127629</xdr:rowOff>
    </xdr:from>
    <xdr:to>
      <xdr:col>20</xdr:col>
      <xdr:colOff>38100</xdr:colOff>
      <xdr:row>95</xdr:row>
      <xdr:rowOff>57779</xdr:rowOff>
    </xdr:to>
    <xdr:sp macro="" textlink="">
      <xdr:nvSpPr>
        <xdr:cNvPr id="239" name="フローチャート: 判断 238"/>
        <xdr:cNvSpPr/>
      </xdr:nvSpPr>
      <xdr:spPr>
        <a:xfrm>
          <a:off x="3746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74306</xdr:rowOff>
    </xdr:from>
    <xdr:ext cx="534377" cy="259045"/>
    <xdr:sp macro="" textlink="">
      <xdr:nvSpPr>
        <xdr:cNvPr id="240" name="テキスト ボックス 239"/>
        <xdr:cNvSpPr txBox="1"/>
      </xdr:nvSpPr>
      <xdr:spPr>
        <a:xfrm>
          <a:off x="3530111" y="160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33573</xdr:rowOff>
    </xdr:from>
    <xdr:to>
      <xdr:col>15</xdr:col>
      <xdr:colOff>50800</xdr:colOff>
      <xdr:row>96</xdr:row>
      <xdr:rowOff>46870</xdr:rowOff>
    </xdr:to>
    <xdr:cxnSp macro="">
      <xdr:nvCxnSpPr>
        <xdr:cNvPr id="241" name="直線コネクタ 240"/>
        <xdr:cNvCxnSpPr/>
      </xdr:nvCxnSpPr>
      <xdr:spPr>
        <a:xfrm>
          <a:off x="2019300" y="16492773"/>
          <a:ext cx="889000" cy="1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25730</xdr:rowOff>
    </xdr:from>
    <xdr:to>
      <xdr:col>15</xdr:col>
      <xdr:colOff>101600</xdr:colOff>
      <xdr:row>95</xdr:row>
      <xdr:rowOff>127330</xdr:rowOff>
    </xdr:to>
    <xdr:sp macro="" textlink="">
      <xdr:nvSpPr>
        <xdr:cNvPr id="242" name="フローチャート: 判断 241"/>
        <xdr:cNvSpPr/>
      </xdr:nvSpPr>
      <xdr:spPr>
        <a:xfrm>
          <a:off x="2857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143857</xdr:rowOff>
    </xdr:from>
    <xdr:ext cx="534377" cy="259045"/>
    <xdr:sp macro="" textlink="">
      <xdr:nvSpPr>
        <xdr:cNvPr id="243" name="テキスト ボックス 242"/>
        <xdr:cNvSpPr txBox="1"/>
      </xdr:nvSpPr>
      <xdr:spPr>
        <a:xfrm>
          <a:off x="2641111" y="1608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33573</xdr:rowOff>
    </xdr:from>
    <xdr:to>
      <xdr:col>10</xdr:col>
      <xdr:colOff>114300</xdr:colOff>
      <xdr:row>96</xdr:row>
      <xdr:rowOff>144368</xdr:rowOff>
    </xdr:to>
    <xdr:cxnSp macro="">
      <xdr:nvCxnSpPr>
        <xdr:cNvPr id="244" name="直線コネクタ 243"/>
        <xdr:cNvCxnSpPr/>
      </xdr:nvCxnSpPr>
      <xdr:spPr>
        <a:xfrm flipV="1">
          <a:off x="1130300" y="16492773"/>
          <a:ext cx="889000" cy="1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93</xdr:row>
      <xdr:rowOff>149003</xdr:rowOff>
    </xdr:from>
    <xdr:to>
      <xdr:col>10</xdr:col>
      <xdr:colOff>165100</xdr:colOff>
      <xdr:row>94</xdr:row>
      <xdr:rowOff>79153</xdr:rowOff>
    </xdr:to>
    <xdr:sp macro="" textlink="">
      <xdr:nvSpPr>
        <xdr:cNvPr id="245" name="フローチャート: 判断 244"/>
        <xdr:cNvSpPr/>
      </xdr:nvSpPr>
      <xdr:spPr>
        <a:xfrm>
          <a:off x="1968500" y="1609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95680</xdr:rowOff>
    </xdr:from>
    <xdr:ext cx="534377" cy="259045"/>
    <xdr:sp macro="" textlink="">
      <xdr:nvSpPr>
        <xdr:cNvPr id="246" name="テキスト ボックス 245"/>
        <xdr:cNvSpPr txBox="1"/>
      </xdr:nvSpPr>
      <xdr:spPr>
        <a:xfrm>
          <a:off x="1752111" y="1586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92881</xdr:rowOff>
    </xdr:from>
    <xdr:to>
      <xdr:col>6</xdr:col>
      <xdr:colOff>38100</xdr:colOff>
      <xdr:row>95</xdr:row>
      <xdr:rowOff>23031</xdr:rowOff>
    </xdr:to>
    <xdr:sp macro="" textlink="">
      <xdr:nvSpPr>
        <xdr:cNvPr id="247" name="フローチャート: 判断 246"/>
        <xdr:cNvSpPr/>
      </xdr:nvSpPr>
      <xdr:spPr>
        <a:xfrm>
          <a:off x="1079500" y="16209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39558</xdr:rowOff>
    </xdr:from>
    <xdr:ext cx="534377" cy="259045"/>
    <xdr:sp macro="" textlink="">
      <xdr:nvSpPr>
        <xdr:cNvPr id="248" name="テキスト ボックス 247"/>
        <xdr:cNvSpPr txBox="1"/>
      </xdr:nvSpPr>
      <xdr:spPr>
        <a:xfrm>
          <a:off x="863111" y="1598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111913</xdr:rowOff>
    </xdr:from>
    <xdr:to>
      <xdr:col>24</xdr:col>
      <xdr:colOff>114300</xdr:colOff>
      <xdr:row>96</xdr:row>
      <xdr:rowOff>42063</xdr:rowOff>
    </xdr:to>
    <xdr:sp macro="" textlink="">
      <xdr:nvSpPr>
        <xdr:cNvPr id="254" name="楕円 253"/>
        <xdr:cNvSpPr/>
      </xdr:nvSpPr>
      <xdr:spPr>
        <a:xfrm>
          <a:off x="4584700" y="1639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90340</xdr:rowOff>
    </xdr:from>
    <xdr:ext cx="534377" cy="259045"/>
    <xdr:sp macro="" textlink="">
      <xdr:nvSpPr>
        <xdr:cNvPr id="255" name="扶助費該当値テキスト"/>
        <xdr:cNvSpPr txBox="1"/>
      </xdr:nvSpPr>
      <xdr:spPr>
        <a:xfrm>
          <a:off x="4686300" y="1637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96634</xdr:rowOff>
    </xdr:from>
    <xdr:to>
      <xdr:col>20</xdr:col>
      <xdr:colOff>38100</xdr:colOff>
      <xdr:row>96</xdr:row>
      <xdr:rowOff>26784</xdr:rowOff>
    </xdr:to>
    <xdr:sp macro="" textlink="">
      <xdr:nvSpPr>
        <xdr:cNvPr id="256" name="楕円 255"/>
        <xdr:cNvSpPr/>
      </xdr:nvSpPr>
      <xdr:spPr>
        <a:xfrm>
          <a:off x="3746500" y="1638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17911</xdr:rowOff>
    </xdr:from>
    <xdr:ext cx="534377" cy="259045"/>
    <xdr:sp macro="" textlink="">
      <xdr:nvSpPr>
        <xdr:cNvPr id="257" name="テキスト ボックス 256"/>
        <xdr:cNvSpPr txBox="1"/>
      </xdr:nvSpPr>
      <xdr:spPr>
        <a:xfrm>
          <a:off x="3530111" y="1647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167520</xdr:rowOff>
    </xdr:from>
    <xdr:to>
      <xdr:col>15</xdr:col>
      <xdr:colOff>101600</xdr:colOff>
      <xdr:row>96</xdr:row>
      <xdr:rowOff>97670</xdr:rowOff>
    </xdr:to>
    <xdr:sp macro="" textlink="">
      <xdr:nvSpPr>
        <xdr:cNvPr id="258" name="楕円 257"/>
        <xdr:cNvSpPr/>
      </xdr:nvSpPr>
      <xdr:spPr>
        <a:xfrm>
          <a:off x="2857500" y="1645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88797</xdr:rowOff>
    </xdr:from>
    <xdr:ext cx="534377" cy="259045"/>
    <xdr:sp macro="" textlink="">
      <xdr:nvSpPr>
        <xdr:cNvPr id="259" name="テキスト ボックス 258"/>
        <xdr:cNvSpPr txBox="1"/>
      </xdr:nvSpPr>
      <xdr:spPr>
        <a:xfrm>
          <a:off x="2641111" y="1654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154223</xdr:rowOff>
    </xdr:from>
    <xdr:to>
      <xdr:col>10</xdr:col>
      <xdr:colOff>165100</xdr:colOff>
      <xdr:row>96</xdr:row>
      <xdr:rowOff>84373</xdr:rowOff>
    </xdr:to>
    <xdr:sp macro="" textlink="">
      <xdr:nvSpPr>
        <xdr:cNvPr id="260" name="楕円 259"/>
        <xdr:cNvSpPr/>
      </xdr:nvSpPr>
      <xdr:spPr>
        <a:xfrm>
          <a:off x="1968500" y="1644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75500</xdr:rowOff>
    </xdr:from>
    <xdr:ext cx="534377" cy="259045"/>
    <xdr:sp macro="" textlink="">
      <xdr:nvSpPr>
        <xdr:cNvPr id="261" name="テキスト ボックス 260"/>
        <xdr:cNvSpPr txBox="1"/>
      </xdr:nvSpPr>
      <xdr:spPr>
        <a:xfrm>
          <a:off x="1752111" y="1653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93568</xdr:rowOff>
    </xdr:from>
    <xdr:to>
      <xdr:col>6</xdr:col>
      <xdr:colOff>38100</xdr:colOff>
      <xdr:row>97</xdr:row>
      <xdr:rowOff>23718</xdr:rowOff>
    </xdr:to>
    <xdr:sp macro="" textlink="">
      <xdr:nvSpPr>
        <xdr:cNvPr id="262" name="楕円 261"/>
        <xdr:cNvSpPr/>
      </xdr:nvSpPr>
      <xdr:spPr>
        <a:xfrm>
          <a:off x="1079500" y="1655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14845</xdr:rowOff>
    </xdr:from>
    <xdr:ext cx="534377" cy="259045"/>
    <xdr:sp macro="" textlink="">
      <xdr:nvSpPr>
        <xdr:cNvPr id="263" name="テキスト ボックス 262"/>
        <xdr:cNvSpPr txBox="1"/>
      </xdr:nvSpPr>
      <xdr:spPr>
        <a:xfrm>
          <a:off x="863111" y="1664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164716</xdr:rowOff>
    </xdr:from>
    <xdr:to>
      <xdr:col>54</xdr:col>
      <xdr:colOff>189865</xdr:colOff>
      <xdr:row>38</xdr:row>
      <xdr:rowOff>89340</xdr:rowOff>
    </xdr:to>
    <xdr:cxnSp macro="">
      <xdr:nvCxnSpPr>
        <xdr:cNvPr id="287" name="直線コネクタ 286"/>
        <xdr:cNvCxnSpPr/>
      </xdr:nvCxnSpPr>
      <xdr:spPr>
        <a:xfrm flipV="1">
          <a:off x="10475595" y="5136766"/>
          <a:ext cx="1270" cy="1467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93167</xdr:rowOff>
    </xdr:from>
    <xdr:ext cx="534377" cy="259045"/>
    <xdr:sp macro="" textlink="">
      <xdr:nvSpPr>
        <xdr:cNvPr id="288" name="補助費等最小値テキスト"/>
        <xdr:cNvSpPr txBox="1"/>
      </xdr:nvSpPr>
      <xdr:spPr>
        <a:xfrm>
          <a:off x="10528300" y="660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89340</xdr:rowOff>
    </xdr:from>
    <xdr:to>
      <xdr:col>55</xdr:col>
      <xdr:colOff>88900</xdr:colOff>
      <xdr:row>38</xdr:row>
      <xdr:rowOff>89340</xdr:rowOff>
    </xdr:to>
    <xdr:cxnSp macro="">
      <xdr:nvCxnSpPr>
        <xdr:cNvPr id="289" name="直線コネクタ 288"/>
        <xdr:cNvCxnSpPr/>
      </xdr:nvCxnSpPr>
      <xdr:spPr>
        <a:xfrm>
          <a:off x="10388600" y="660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111393</xdr:rowOff>
    </xdr:from>
    <xdr:ext cx="599010" cy="259045"/>
    <xdr:sp macro="" textlink="">
      <xdr:nvSpPr>
        <xdr:cNvPr id="290" name="補助費等最大値テキスト"/>
        <xdr:cNvSpPr txBox="1"/>
      </xdr:nvSpPr>
      <xdr:spPr>
        <a:xfrm>
          <a:off x="10528300" y="491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164716</xdr:rowOff>
    </xdr:from>
    <xdr:to>
      <xdr:col>55</xdr:col>
      <xdr:colOff>88900</xdr:colOff>
      <xdr:row>29</xdr:row>
      <xdr:rowOff>164716</xdr:rowOff>
    </xdr:to>
    <xdr:cxnSp macro="">
      <xdr:nvCxnSpPr>
        <xdr:cNvPr id="291" name="直線コネクタ 290"/>
        <xdr:cNvCxnSpPr/>
      </xdr:nvCxnSpPr>
      <xdr:spPr>
        <a:xfrm>
          <a:off x="10388600" y="5136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16523</xdr:rowOff>
    </xdr:from>
    <xdr:to>
      <xdr:col>55</xdr:col>
      <xdr:colOff>0</xdr:colOff>
      <xdr:row>36</xdr:row>
      <xdr:rowOff>31077</xdr:rowOff>
    </xdr:to>
    <xdr:cxnSp macro="">
      <xdr:nvCxnSpPr>
        <xdr:cNvPr id="292" name="直線コネクタ 291"/>
        <xdr:cNvCxnSpPr/>
      </xdr:nvCxnSpPr>
      <xdr:spPr>
        <a:xfrm flipV="1">
          <a:off x="9639300" y="6188723"/>
          <a:ext cx="838200" cy="1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37327</xdr:rowOff>
    </xdr:from>
    <xdr:ext cx="534377" cy="259045"/>
    <xdr:sp macro="" textlink="">
      <xdr:nvSpPr>
        <xdr:cNvPr id="293" name="補助費等平均値テキスト"/>
        <xdr:cNvSpPr txBox="1"/>
      </xdr:nvSpPr>
      <xdr:spPr>
        <a:xfrm>
          <a:off x="10528300" y="6209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58900</xdr:rowOff>
    </xdr:from>
    <xdr:to>
      <xdr:col>55</xdr:col>
      <xdr:colOff>50800</xdr:colOff>
      <xdr:row>36</xdr:row>
      <xdr:rowOff>160500</xdr:rowOff>
    </xdr:to>
    <xdr:sp macro="" textlink="">
      <xdr:nvSpPr>
        <xdr:cNvPr id="294" name="フローチャート: 判断 293"/>
        <xdr:cNvSpPr/>
      </xdr:nvSpPr>
      <xdr:spPr>
        <a:xfrm>
          <a:off x="104267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20820</xdr:rowOff>
    </xdr:from>
    <xdr:to>
      <xdr:col>50</xdr:col>
      <xdr:colOff>114300</xdr:colOff>
      <xdr:row>36</xdr:row>
      <xdr:rowOff>31077</xdr:rowOff>
    </xdr:to>
    <xdr:cxnSp macro="">
      <xdr:nvCxnSpPr>
        <xdr:cNvPr id="295" name="直線コネクタ 294"/>
        <xdr:cNvCxnSpPr/>
      </xdr:nvCxnSpPr>
      <xdr:spPr>
        <a:xfrm>
          <a:off x="8750300" y="6193020"/>
          <a:ext cx="889000" cy="10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65781</xdr:rowOff>
    </xdr:from>
    <xdr:to>
      <xdr:col>50</xdr:col>
      <xdr:colOff>165100</xdr:colOff>
      <xdr:row>36</xdr:row>
      <xdr:rowOff>167381</xdr:rowOff>
    </xdr:to>
    <xdr:sp macro="" textlink="">
      <xdr:nvSpPr>
        <xdr:cNvPr id="296" name="フローチャート: 判断 295"/>
        <xdr:cNvSpPr/>
      </xdr:nvSpPr>
      <xdr:spPr>
        <a:xfrm>
          <a:off x="9588500" y="623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158508</xdr:rowOff>
    </xdr:from>
    <xdr:ext cx="534377" cy="259045"/>
    <xdr:sp macro="" textlink="">
      <xdr:nvSpPr>
        <xdr:cNvPr id="297" name="テキスト ボックス 296"/>
        <xdr:cNvSpPr txBox="1"/>
      </xdr:nvSpPr>
      <xdr:spPr>
        <a:xfrm>
          <a:off x="9372111" y="633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20820</xdr:rowOff>
    </xdr:from>
    <xdr:to>
      <xdr:col>45</xdr:col>
      <xdr:colOff>177800</xdr:colOff>
      <xdr:row>36</xdr:row>
      <xdr:rowOff>41692</xdr:rowOff>
    </xdr:to>
    <xdr:cxnSp macro="">
      <xdr:nvCxnSpPr>
        <xdr:cNvPr id="298" name="直線コネクタ 297"/>
        <xdr:cNvCxnSpPr/>
      </xdr:nvCxnSpPr>
      <xdr:spPr>
        <a:xfrm flipV="1">
          <a:off x="7861300" y="6193020"/>
          <a:ext cx="889000" cy="20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74475</xdr:rowOff>
    </xdr:from>
    <xdr:to>
      <xdr:col>46</xdr:col>
      <xdr:colOff>38100</xdr:colOff>
      <xdr:row>37</xdr:row>
      <xdr:rowOff>4625</xdr:rowOff>
    </xdr:to>
    <xdr:sp macro="" textlink="">
      <xdr:nvSpPr>
        <xdr:cNvPr id="299" name="フローチャート: 判断 298"/>
        <xdr:cNvSpPr/>
      </xdr:nvSpPr>
      <xdr:spPr>
        <a:xfrm>
          <a:off x="8699500" y="62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167202</xdr:rowOff>
    </xdr:from>
    <xdr:ext cx="534377" cy="259045"/>
    <xdr:sp macro="" textlink="">
      <xdr:nvSpPr>
        <xdr:cNvPr id="300" name="テキスト ボックス 299"/>
        <xdr:cNvSpPr txBox="1"/>
      </xdr:nvSpPr>
      <xdr:spPr>
        <a:xfrm>
          <a:off x="8483111" y="633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41692</xdr:rowOff>
    </xdr:from>
    <xdr:to>
      <xdr:col>41</xdr:col>
      <xdr:colOff>50800</xdr:colOff>
      <xdr:row>37</xdr:row>
      <xdr:rowOff>106462</xdr:rowOff>
    </xdr:to>
    <xdr:cxnSp macro="">
      <xdr:nvCxnSpPr>
        <xdr:cNvPr id="301" name="直線コネクタ 300"/>
        <xdr:cNvCxnSpPr/>
      </xdr:nvCxnSpPr>
      <xdr:spPr>
        <a:xfrm flipV="1">
          <a:off x="6972300" y="6213892"/>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52438</xdr:rowOff>
    </xdr:from>
    <xdr:to>
      <xdr:col>41</xdr:col>
      <xdr:colOff>101600</xdr:colOff>
      <xdr:row>36</xdr:row>
      <xdr:rowOff>154038</xdr:rowOff>
    </xdr:to>
    <xdr:sp macro="" textlink="">
      <xdr:nvSpPr>
        <xdr:cNvPr id="302" name="フローチャート: 判断 301"/>
        <xdr:cNvSpPr/>
      </xdr:nvSpPr>
      <xdr:spPr>
        <a:xfrm>
          <a:off x="7810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145165</xdr:rowOff>
    </xdr:from>
    <xdr:ext cx="534377" cy="259045"/>
    <xdr:sp macro="" textlink="">
      <xdr:nvSpPr>
        <xdr:cNvPr id="303" name="テキスト ボックス 302"/>
        <xdr:cNvSpPr txBox="1"/>
      </xdr:nvSpPr>
      <xdr:spPr>
        <a:xfrm>
          <a:off x="7594111" y="631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71503</xdr:rowOff>
    </xdr:from>
    <xdr:to>
      <xdr:col>36</xdr:col>
      <xdr:colOff>165100</xdr:colOff>
      <xdr:row>37</xdr:row>
      <xdr:rowOff>1653</xdr:rowOff>
    </xdr:to>
    <xdr:sp macro="" textlink="">
      <xdr:nvSpPr>
        <xdr:cNvPr id="304" name="フローチャート: 判断 303"/>
        <xdr:cNvSpPr/>
      </xdr:nvSpPr>
      <xdr:spPr>
        <a:xfrm>
          <a:off x="6921500" y="624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18180</xdr:rowOff>
    </xdr:from>
    <xdr:ext cx="534377" cy="259045"/>
    <xdr:sp macro="" textlink="">
      <xdr:nvSpPr>
        <xdr:cNvPr id="305" name="テキスト ボックス 304"/>
        <xdr:cNvSpPr txBox="1"/>
      </xdr:nvSpPr>
      <xdr:spPr>
        <a:xfrm>
          <a:off x="6705111" y="60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137173</xdr:rowOff>
    </xdr:from>
    <xdr:to>
      <xdr:col>55</xdr:col>
      <xdr:colOff>50800</xdr:colOff>
      <xdr:row>36</xdr:row>
      <xdr:rowOff>67323</xdr:rowOff>
    </xdr:to>
    <xdr:sp macro="" textlink="">
      <xdr:nvSpPr>
        <xdr:cNvPr id="311" name="楕円 310"/>
        <xdr:cNvSpPr/>
      </xdr:nvSpPr>
      <xdr:spPr>
        <a:xfrm>
          <a:off x="10426700" y="613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160050</xdr:rowOff>
    </xdr:from>
    <xdr:ext cx="534377" cy="259045"/>
    <xdr:sp macro="" textlink="">
      <xdr:nvSpPr>
        <xdr:cNvPr id="312" name="補助費等該当値テキスト"/>
        <xdr:cNvSpPr txBox="1"/>
      </xdr:nvSpPr>
      <xdr:spPr>
        <a:xfrm>
          <a:off x="10528300" y="598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151727</xdr:rowOff>
    </xdr:from>
    <xdr:to>
      <xdr:col>50</xdr:col>
      <xdr:colOff>165100</xdr:colOff>
      <xdr:row>36</xdr:row>
      <xdr:rowOff>81877</xdr:rowOff>
    </xdr:to>
    <xdr:sp macro="" textlink="">
      <xdr:nvSpPr>
        <xdr:cNvPr id="313" name="楕円 312"/>
        <xdr:cNvSpPr/>
      </xdr:nvSpPr>
      <xdr:spPr>
        <a:xfrm>
          <a:off x="9588500" y="615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98404</xdr:rowOff>
    </xdr:from>
    <xdr:ext cx="534377" cy="259045"/>
    <xdr:sp macro="" textlink="">
      <xdr:nvSpPr>
        <xdr:cNvPr id="314" name="テキスト ボックス 313"/>
        <xdr:cNvSpPr txBox="1"/>
      </xdr:nvSpPr>
      <xdr:spPr>
        <a:xfrm>
          <a:off x="9372111" y="592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141470</xdr:rowOff>
    </xdr:from>
    <xdr:to>
      <xdr:col>46</xdr:col>
      <xdr:colOff>38100</xdr:colOff>
      <xdr:row>36</xdr:row>
      <xdr:rowOff>71620</xdr:rowOff>
    </xdr:to>
    <xdr:sp macro="" textlink="">
      <xdr:nvSpPr>
        <xdr:cNvPr id="315" name="楕円 314"/>
        <xdr:cNvSpPr/>
      </xdr:nvSpPr>
      <xdr:spPr>
        <a:xfrm>
          <a:off x="8699500" y="61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88147</xdr:rowOff>
    </xdr:from>
    <xdr:ext cx="534377" cy="259045"/>
    <xdr:sp macro="" textlink="">
      <xdr:nvSpPr>
        <xdr:cNvPr id="316" name="テキスト ボックス 315"/>
        <xdr:cNvSpPr txBox="1"/>
      </xdr:nvSpPr>
      <xdr:spPr>
        <a:xfrm>
          <a:off x="8483111" y="5917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162342</xdr:rowOff>
    </xdr:from>
    <xdr:to>
      <xdr:col>41</xdr:col>
      <xdr:colOff>101600</xdr:colOff>
      <xdr:row>36</xdr:row>
      <xdr:rowOff>92492</xdr:rowOff>
    </xdr:to>
    <xdr:sp macro="" textlink="">
      <xdr:nvSpPr>
        <xdr:cNvPr id="317" name="楕円 316"/>
        <xdr:cNvSpPr/>
      </xdr:nvSpPr>
      <xdr:spPr>
        <a:xfrm>
          <a:off x="7810500" y="616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109019</xdr:rowOff>
    </xdr:from>
    <xdr:ext cx="534377" cy="259045"/>
    <xdr:sp macro="" textlink="">
      <xdr:nvSpPr>
        <xdr:cNvPr id="318" name="テキスト ボックス 317"/>
        <xdr:cNvSpPr txBox="1"/>
      </xdr:nvSpPr>
      <xdr:spPr>
        <a:xfrm>
          <a:off x="7594111" y="5938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55662</xdr:rowOff>
    </xdr:from>
    <xdr:to>
      <xdr:col>36</xdr:col>
      <xdr:colOff>165100</xdr:colOff>
      <xdr:row>37</xdr:row>
      <xdr:rowOff>157262</xdr:rowOff>
    </xdr:to>
    <xdr:sp macro="" textlink="">
      <xdr:nvSpPr>
        <xdr:cNvPr id="319" name="楕円 318"/>
        <xdr:cNvSpPr/>
      </xdr:nvSpPr>
      <xdr:spPr>
        <a:xfrm>
          <a:off x="6921500" y="639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148389</xdr:rowOff>
    </xdr:from>
    <xdr:ext cx="534377" cy="259045"/>
    <xdr:sp macro="" textlink="">
      <xdr:nvSpPr>
        <xdr:cNvPr id="320" name="テキスト ボックス 319"/>
        <xdr:cNvSpPr txBox="1"/>
      </xdr:nvSpPr>
      <xdr:spPr>
        <a:xfrm>
          <a:off x="6705111" y="649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13467</xdr:rowOff>
    </xdr:from>
    <xdr:to>
      <xdr:col>54</xdr:col>
      <xdr:colOff>189865</xdr:colOff>
      <xdr:row>59</xdr:row>
      <xdr:rowOff>70093</xdr:rowOff>
    </xdr:to>
    <xdr:cxnSp macro="">
      <xdr:nvCxnSpPr>
        <xdr:cNvPr id="346" name="直線コネクタ 345"/>
        <xdr:cNvCxnSpPr/>
      </xdr:nvCxnSpPr>
      <xdr:spPr>
        <a:xfrm flipV="1">
          <a:off x="10475595" y="8757417"/>
          <a:ext cx="1270" cy="1428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73920</xdr:rowOff>
    </xdr:from>
    <xdr:ext cx="534377" cy="259045"/>
    <xdr:sp macro="" textlink="">
      <xdr:nvSpPr>
        <xdr:cNvPr id="347" name="普通建設事業費最小値テキスト"/>
        <xdr:cNvSpPr txBox="1"/>
      </xdr:nvSpPr>
      <xdr:spPr>
        <a:xfrm>
          <a:off x="10528300" y="1018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70093</xdr:rowOff>
    </xdr:from>
    <xdr:to>
      <xdr:col>55</xdr:col>
      <xdr:colOff>88900</xdr:colOff>
      <xdr:row>59</xdr:row>
      <xdr:rowOff>70093</xdr:rowOff>
    </xdr:to>
    <xdr:cxnSp macro="">
      <xdr:nvCxnSpPr>
        <xdr:cNvPr id="348" name="直線コネクタ 347"/>
        <xdr:cNvCxnSpPr/>
      </xdr:nvCxnSpPr>
      <xdr:spPr>
        <a:xfrm>
          <a:off x="10388600" y="1018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131594</xdr:rowOff>
    </xdr:from>
    <xdr:ext cx="599010" cy="259045"/>
    <xdr:sp macro="" textlink="">
      <xdr:nvSpPr>
        <xdr:cNvPr id="349" name="普通建設事業費最大値テキスト"/>
        <xdr:cNvSpPr txBox="1"/>
      </xdr:nvSpPr>
      <xdr:spPr>
        <a:xfrm>
          <a:off x="10528300" y="8532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13467</xdr:rowOff>
    </xdr:from>
    <xdr:to>
      <xdr:col>55</xdr:col>
      <xdr:colOff>88900</xdr:colOff>
      <xdr:row>51</xdr:row>
      <xdr:rowOff>13467</xdr:rowOff>
    </xdr:to>
    <xdr:cxnSp macro="">
      <xdr:nvCxnSpPr>
        <xdr:cNvPr id="350" name="直線コネクタ 349"/>
        <xdr:cNvCxnSpPr/>
      </xdr:nvCxnSpPr>
      <xdr:spPr>
        <a:xfrm>
          <a:off x="10388600" y="8757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26796</xdr:rowOff>
    </xdr:from>
    <xdr:to>
      <xdr:col>55</xdr:col>
      <xdr:colOff>0</xdr:colOff>
      <xdr:row>59</xdr:row>
      <xdr:rowOff>44457</xdr:rowOff>
    </xdr:to>
    <xdr:cxnSp macro="">
      <xdr:nvCxnSpPr>
        <xdr:cNvPr id="351" name="直線コネクタ 350"/>
        <xdr:cNvCxnSpPr/>
      </xdr:nvCxnSpPr>
      <xdr:spPr>
        <a:xfrm flipV="1">
          <a:off x="9639300" y="10142346"/>
          <a:ext cx="838200" cy="17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130607</xdr:rowOff>
    </xdr:from>
    <xdr:ext cx="534377" cy="259045"/>
    <xdr:sp macro="" textlink="">
      <xdr:nvSpPr>
        <xdr:cNvPr id="352" name="普通建設事業費平均値テキスト"/>
        <xdr:cNvSpPr txBox="1"/>
      </xdr:nvSpPr>
      <xdr:spPr>
        <a:xfrm>
          <a:off x="10528300" y="9903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107730</xdr:rowOff>
    </xdr:from>
    <xdr:to>
      <xdr:col>55</xdr:col>
      <xdr:colOff>50800</xdr:colOff>
      <xdr:row>59</xdr:row>
      <xdr:rowOff>37880</xdr:rowOff>
    </xdr:to>
    <xdr:sp macro="" textlink="">
      <xdr:nvSpPr>
        <xdr:cNvPr id="353" name="フローチャート: 判断 352"/>
        <xdr:cNvSpPr/>
      </xdr:nvSpPr>
      <xdr:spPr>
        <a:xfrm>
          <a:off x="10426700" y="1005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36969</xdr:rowOff>
    </xdr:from>
    <xdr:to>
      <xdr:col>50</xdr:col>
      <xdr:colOff>114300</xdr:colOff>
      <xdr:row>59</xdr:row>
      <xdr:rowOff>44457</xdr:rowOff>
    </xdr:to>
    <xdr:cxnSp macro="">
      <xdr:nvCxnSpPr>
        <xdr:cNvPr id="354" name="直線コネクタ 353"/>
        <xdr:cNvCxnSpPr/>
      </xdr:nvCxnSpPr>
      <xdr:spPr>
        <a:xfrm>
          <a:off x="8750300" y="10152519"/>
          <a:ext cx="889000" cy="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111962</xdr:rowOff>
    </xdr:from>
    <xdr:to>
      <xdr:col>50</xdr:col>
      <xdr:colOff>165100</xdr:colOff>
      <xdr:row>59</xdr:row>
      <xdr:rowOff>42112</xdr:rowOff>
    </xdr:to>
    <xdr:sp macro="" textlink="">
      <xdr:nvSpPr>
        <xdr:cNvPr id="355" name="フローチャート: 判断 354"/>
        <xdr:cNvSpPr/>
      </xdr:nvSpPr>
      <xdr:spPr>
        <a:xfrm>
          <a:off x="9588500" y="100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58639</xdr:rowOff>
    </xdr:from>
    <xdr:ext cx="534377" cy="259045"/>
    <xdr:sp macro="" textlink="">
      <xdr:nvSpPr>
        <xdr:cNvPr id="356" name="テキスト ボックス 355"/>
        <xdr:cNvSpPr txBox="1"/>
      </xdr:nvSpPr>
      <xdr:spPr>
        <a:xfrm>
          <a:off x="9372111" y="9831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170785</xdr:rowOff>
    </xdr:from>
    <xdr:to>
      <xdr:col>45</xdr:col>
      <xdr:colOff>177800</xdr:colOff>
      <xdr:row>59</xdr:row>
      <xdr:rowOff>36969</xdr:rowOff>
    </xdr:to>
    <xdr:cxnSp macro="">
      <xdr:nvCxnSpPr>
        <xdr:cNvPr id="357" name="直線コネクタ 356"/>
        <xdr:cNvCxnSpPr/>
      </xdr:nvCxnSpPr>
      <xdr:spPr>
        <a:xfrm>
          <a:off x="7861300" y="10114885"/>
          <a:ext cx="889000" cy="37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86013</xdr:rowOff>
    </xdr:from>
    <xdr:to>
      <xdr:col>46</xdr:col>
      <xdr:colOff>38100</xdr:colOff>
      <xdr:row>59</xdr:row>
      <xdr:rowOff>16163</xdr:rowOff>
    </xdr:to>
    <xdr:sp macro="" textlink="">
      <xdr:nvSpPr>
        <xdr:cNvPr id="358" name="フローチャート: 判断 357"/>
        <xdr:cNvSpPr/>
      </xdr:nvSpPr>
      <xdr:spPr>
        <a:xfrm>
          <a:off x="8699500" y="1003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32690</xdr:rowOff>
    </xdr:from>
    <xdr:ext cx="534377" cy="259045"/>
    <xdr:sp macro="" textlink="">
      <xdr:nvSpPr>
        <xdr:cNvPr id="359" name="テキスト ボックス 358"/>
        <xdr:cNvSpPr txBox="1"/>
      </xdr:nvSpPr>
      <xdr:spPr>
        <a:xfrm>
          <a:off x="8483111" y="980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137038</xdr:rowOff>
    </xdr:from>
    <xdr:to>
      <xdr:col>41</xdr:col>
      <xdr:colOff>50800</xdr:colOff>
      <xdr:row>58</xdr:row>
      <xdr:rowOff>170785</xdr:rowOff>
    </xdr:to>
    <xdr:cxnSp macro="">
      <xdr:nvCxnSpPr>
        <xdr:cNvPr id="360" name="直線コネクタ 359"/>
        <xdr:cNvCxnSpPr/>
      </xdr:nvCxnSpPr>
      <xdr:spPr>
        <a:xfrm>
          <a:off x="6972300" y="10081138"/>
          <a:ext cx="889000" cy="33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45443</xdr:rowOff>
    </xdr:from>
    <xdr:to>
      <xdr:col>41</xdr:col>
      <xdr:colOff>101600</xdr:colOff>
      <xdr:row>58</xdr:row>
      <xdr:rowOff>147043</xdr:rowOff>
    </xdr:to>
    <xdr:sp macro="" textlink="">
      <xdr:nvSpPr>
        <xdr:cNvPr id="361" name="フローチャート: 判断 360"/>
        <xdr:cNvSpPr/>
      </xdr:nvSpPr>
      <xdr:spPr>
        <a:xfrm>
          <a:off x="7810500" y="998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163570</xdr:rowOff>
    </xdr:from>
    <xdr:ext cx="599010" cy="259045"/>
    <xdr:sp macro="" textlink="">
      <xdr:nvSpPr>
        <xdr:cNvPr id="362" name="テキスト ボックス 361"/>
        <xdr:cNvSpPr txBox="1"/>
      </xdr:nvSpPr>
      <xdr:spPr>
        <a:xfrm>
          <a:off x="7561795" y="976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71002</xdr:rowOff>
    </xdr:from>
    <xdr:to>
      <xdr:col>36</xdr:col>
      <xdr:colOff>165100</xdr:colOff>
      <xdr:row>59</xdr:row>
      <xdr:rowOff>1152</xdr:rowOff>
    </xdr:to>
    <xdr:sp macro="" textlink="">
      <xdr:nvSpPr>
        <xdr:cNvPr id="363" name="フローチャート: 判断 362"/>
        <xdr:cNvSpPr/>
      </xdr:nvSpPr>
      <xdr:spPr>
        <a:xfrm>
          <a:off x="6921500" y="100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17679</xdr:rowOff>
    </xdr:from>
    <xdr:ext cx="534377" cy="259045"/>
    <xdr:sp macro="" textlink="">
      <xdr:nvSpPr>
        <xdr:cNvPr id="364" name="テキスト ボックス 363"/>
        <xdr:cNvSpPr txBox="1"/>
      </xdr:nvSpPr>
      <xdr:spPr>
        <a:xfrm>
          <a:off x="6705111" y="979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147446</xdr:rowOff>
    </xdr:from>
    <xdr:to>
      <xdr:col>55</xdr:col>
      <xdr:colOff>50800</xdr:colOff>
      <xdr:row>59</xdr:row>
      <xdr:rowOff>77596</xdr:rowOff>
    </xdr:to>
    <xdr:sp macro="" textlink="">
      <xdr:nvSpPr>
        <xdr:cNvPr id="370" name="楕円 369"/>
        <xdr:cNvSpPr/>
      </xdr:nvSpPr>
      <xdr:spPr>
        <a:xfrm>
          <a:off x="10426700" y="1009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86157</xdr:rowOff>
    </xdr:from>
    <xdr:ext cx="534377" cy="259045"/>
    <xdr:sp macro="" textlink="">
      <xdr:nvSpPr>
        <xdr:cNvPr id="371" name="普通建設事業費該当値テキスト"/>
        <xdr:cNvSpPr txBox="1"/>
      </xdr:nvSpPr>
      <xdr:spPr>
        <a:xfrm>
          <a:off x="10528300" y="1003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165107</xdr:rowOff>
    </xdr:from>
    <xdr:to>
      <xdr:col>50</xdr:col>
      <xdr:colOff>165100</xdr:colOff>
      <xdr:row>59</xdr:row>
      <xdr:rowOff>95257</xdr:rowOff>
    </xdr:to>
    <xdr:sp macro="" textlink="">
      <xdr:nvSpPr>
        <xdr:cNvPr id="372" name="楕円 371"/>
        <xdr:cNvSpPr/>
      </xdr:nvSpPr>
      <xdr:spPr>
        <a:xfrm>
          <a:off x="9588500" y="1010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86384</xdr:rowOff>
    </xdr:from>
    <xdr:ext cx="534377" cy="259045"/>
    <xdr:sp macro="" textlink="">
      <xdr:nvSpPr>
        <xdr:cNvPr id="373" name="テキスト ボックス 372"/>
        <xdr:cNvSpPr txBox="1"/>
      </xdr:nvSpPr>
      <xdr:spPr>
        <a:xfrm>
          <a:off x="9372111" y="1020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157619</xdr:rowOff>
    </xdr:from>
    <xdr:to>
      <xdr:col>46</xdr:col>
      <xdr:colOff>38100</xdr:colOff>
      <xdr:row>59</xdr:row>
      <xdr:rowOff>87769</xdr:rowOff>
    </xdr:to>
    <xdr:sp macro="" textlink="">
      <xdr:nvSpPr>
        <xdr:cNvPr id="374" name="楕円 373"/>
        <xdr:cNvSpPr/>
      </xdr:nvSpPr>
      <xdr:spPr>
        <a:xfrm>
          <a:off x="8699500" y="1010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78896</xdr:rowOff>
    </xdr:from>
    <xdr:ext cx="534377" cy="259045"/>
    <xdr:sp macro="" textlink="">
      <xdr:nvSpPr>
        <xdr:cNvPr id="375" name="テキスト ボックス 374"/>
        <xdr:cNvSpPr txBox="1"/>
      </xdr:nvSpPr>
      <xdr:spPr>
        <a:xfrm>
          <a:off x="8483111" y="1019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119985</xdr:rowOff>
    </xdr:from>
    <xdr:to>
      <xdr:col>41</xdr:col>
      <xdr:colOff>101600</xdr:colOff>
      <xdr:row>59</xdr:row>
      <xdr:rowOff>50135</xdr:rowOff>
    </xdr:to>
    <xdr:sp macro="" textlink="">
      <xdr:nvSpPr>
        <xdr:cNvPr id="376" name="楕円 375"/>
        <xdr:cNvSpPr/>
      </xdr:nvSpPr>
      <xdr:spPr>
        <a:xfrm>
          <a:off x="7810500" y="1006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41262</xdr:rowOff>
    </xdr:from>
    <xdr:ext cx="534377" cy="259045"/>
    <xdr:sp macro="" textlink="">
      <xdr:nvSpPr>
        <xdr:cNvPr id="377" name="テキスト ボックス 376"/>
        <xdr:cNvSpPr txBox="1"/>
      </xdr:nvSpPr>
      <xdr:spPr>
        <a:xfrm>
          <a:off x="7594111" y="10156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86238</xdr:rowOff>
    </xdr:from>
    <xdr:to>
      <xdr:col>36</xdr:col>
      <xdr:colOff>165100</xdr:colOff>
      <xdr:row>59</xdr:row>
      <xdr:rowOff>16388</xdr:rowOff>
    </xdr:to>
    <xdr:sp macro="" textlink="">
      <xdr:nvSpPr>
        <xdr:cNvPr id="378" name="楕円 377"/>
        <xdr:cNvSpPr/>
      </xdr:nvSpPr>
      <xdr:spPr>
        <a:xfrm>
          <a:off x="6921500" y="1003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7515</xdr:rowOff>
    </xdr:from>
    <xdr:ext cx="534377" cy="259045"/>
    <xdr:sp macro="" textlink="">
      <xdr:nvSpPr>
        <xdr:cNvPr id="379" name="テキスト ボックス 378"/>
        <xdr:cNvSpPr txBox="1"/>
      </xdr:nvSpPr>
      <xdr:spPr>
        <a:xfrm>
          <a:off x="6705111" y="10123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50712</xdr:rowOff>
    </xdr:from>
    <xdr:to>
      <xdr:col>54</xdr:col>
      <xdr:colOff>189865</xdr:colOff>
      <xdr:row>79</xdr:row>
      <xdr:rowOff>44450</xdr:rowOff>
    </xdr:to>
    <xdr:cxnSp macro="">
      <xdr:nvCxnSpPr>
        <xdr:cNvPr id="403" name="直線コネクタ 402"/>
        <xdr:cNvCxnSpPr/>
      </xdr:nvCxnSpPr>
      <xdr:spPr>
        <a:xfrm flipV="1">
          <a:off x="10475595" y="12052212"/>
          <a:ext cx="1270" cy="153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53410</xdr:rowOff>
    </xdr:from>
    <xdr:ext cx="249299" cy="259045"/>
    <xdr:sp macro="" textlink="">
      <xdr:nvSpPr>
        <xdr:cNvPr id="404" name="普通建設事業費 （ うち新規整備　）最小値テキスト"/>
        <xdr:cNvSpPr txBox="1"/>
      </xdr:nvSpPr>
      <xdr:spPr>
        <a:xfrm>
          <a:off x="10528300" y="135979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168839</xdr:rowOff>
    </xdr:from>
    <xdr:ext cx="599010" cy="259045"/>
    <xdr:sp macro="" textlink="">
      <xdr:nvSpPr>
        <xdr:cNvPr id="406" name="普通建設事業費 （ うち新規整備　）最大値テキスト"/>
        <xdr:cNvSpPr txBox="1"/>
      </xdr:nvSpPr>
      <xdr:spPr>
        <a:xfrm>
          <a:off x="10528300" y="11827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50712</xdr:rowOff>
    </xdr:from>
    <xdr:to>
      <xdr:col>55</xdr:col>
      <xdr:colOff>88900</xdr:colOff>
      <xdr:row>70</xdr:row>
      <xdr:rowOff>50712</xdr:rowOff>
    </xdr:to>
    <xdr:cxnSp macro="">
      <xdr:nvCxnSpPr>
        <xdr:cNvPr id="407" name="直線コネクタ 406"/>
        <xdr:cNvCxnSpPr/>
      </xdr:nvCxnSpPr>
      <xdr:spPr>
        <a:xfrm>
          <a:off x="10388600" y="1205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35409</xdr:rowOff>
    </xdr:from>
    <xdr:to>
      <xdr:col>55</xdr:col>
      <xdr:colOff>0</xdr:colOff>
      <xdr:row>79</xdr:row>
      <xdr:rowOff>40453</xdr:rowOff>
    </xdr:to>
    <xdr:cxnSp macro="">
      <xdr:nvCxnSpPr>
        <xdr:cNvPr id="408" name="直線コネクタ 407"/>
        <xdr:cNvCxnSpPr/>
      </xdr:nvCxnSpPr>
      <xdr:spPr>
        <a:xfrm flipV="1">
          <a:off x="9639300" y="13579959"/>
          <a:ext cx="838200" cy="5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142310</xdr:rowOff>
    </xdr:from>
    <xdr:ext cx="534377" cy="259045"/>
    <xdr:sp macro="" textlink="">
      <xdr:nvSpPr>
        <xdr:cNvPr id="409" name="普通建設事業費 （ うち新規整備　）平均値テキスト"/>
        <xdr:cNvSpPr txBox="1"/>
      </xdr:nvSpPr>
      <xdr:spPr>
        <a:xfrm>
          <a:off x="10528300" y="13343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119433</xdr:rowOff>
    </xdr:from>
    <xdr:to>
      <xdr:col>55</xdr:col>
      <xdr:colOff>50800</xdr:colOff>
      <xdr:row>79</xdr:row>
      <xdr:rowOff>49583</xdr:rowOff>
    </xdr:to>
    <xdr:sp macro="" textlink="">
      <xdr:nvSpPr>
        <xdr:cNvPr id="410" name="フローチャート: 判断 409"/>
        <xdr:cNvSpPr/>
      </xdr:nvSpPr>
      <xdr:spPr>
        <a:xfrm>
          <a:off x="10426700" y="1349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40453</xdr:rowOff>
    </xdr:from>
    <xdr:to>
      <xdr:col>50</xdr:col>
      <xdr:colOff>114300</xdr:colOff>
      <xdr:row>79</xdr:row>
      <xdr:rowOff>42621</xdr:rowOff>
    </xdr:to>
    <xdr:cxnSp macro="">
      <xdr:nvCxnSpPr>
        <xdr:cNvPr id="411" name="直線コネクタ 410"/>
        <xdr:cNvCxnSpPr/>
      </xdr:nvCxnSpPr>
      <xdr:spPr>
        <a:xfrm flipV="1">
          <a:off x="8750300" y="13585003"/>
          <a:ext cx="889000" cy="2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123735</xdr:rowOff>
    </xdr:from>
    <xdr:to>
      <xdr:col>50</xdr:col>
      <xdr:colOff>165100</xdr:colOff>
      <xdr:row>79</xdr:row>
      <xdr:rowOff>53885</xdr:rowOff>
    </xdr:to>
    <xdr:sp macro="" textlink="">
      <xdr:nvSpPr>
        <xdr:cNvPr id="412" name="フローチャート: 判断 411"/>
        <xdr:cNvSpPr/>
      </xdr:nvSpPr>
      <xdr:spPr>
        <a:xfrm>
          <a:off x="9588500" y="1349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70412</xdr:rowOff>
    </xdr:from>
    <xdr:ext cx="534377" cy="259045"/>
    <xdr:sp macro="" textlink="">
      <xdr:nvSpPr>
        <xdr:cNvPr id="413" name="テキスト ボックス 412"/>
        <xdr:cNvSpPr txBox="1"/>
      </xdr:nvSpPr>
      <xdr:spPr>
        <a:xfrm>
          <a:off x="9372111" y="1327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14632</xdr:rowOff>
    </xdr:from>
    <xdr:to>
      <xdr:col>45</xdr:col>
      <xdr:colOff>177800</xdr:colOff>
      <xdr:row>79</xdr:row>
      <xdr:rowOff>42621</xdr:rowOff>
    </xdr:to>
    <xdr:cxnSp macro="">
      <xdr:nvCxnSpPr>
        <xdr:cNvPr id="414" name="直線コネクタ 413"/>
        <xdr:cNvCxnSpPr/>
      </xdr:nvCxnSpPr>
      <xdr:spPr>
        <a:xfrm>
          <a:off x="7861300" y="13559182"/>
          <a:ext cx="889000" cy="27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87187</xdr:rowOff>
    </xdr:from>
    <xdr:to>
      <xdr:col>46</xdr:col>
      <xdr:colOff>38100</xdr:colOff>
      <xdr:row>79</xdr:row>
      <xdr:rowOff>17337</xdr:rowOff>
    </xdr:to>
    <xdr:sp macro="" textlink="">
      <xdr:nvSpPr>
        <xdr:cNvPr id="415" name="フローチャート: 判断 414"/>
        <xdr:cNvSpPr/>
      </xdr:nvSpPr>
      <xdr:spPr>
        <a:xfrm>
          <a:off x="8699500" y="134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33864</xdr:rowOff>
    </xdr:from>
    <xdr:ext cx="534377" cy="259045"/>
    <xdr:sp macro="" textlink="">
      <xdr:nvSpPr>
        <xdr:cNvPr id="416" name="テキスト ボックス 415"/>
        <xdr:cNvSpPr txBox="1"/>
      </xdr:nvSpPr>
      <xdr:spPr>
        <a:xfrm>
          <a:off x="8483111" y="1323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65754</xdr:rowOff>
    </xdr:from>
    <xdr:to>
      <xdr:col>41</xdr:col>
      <xdr:colOff>101600</xdr:colOff>
      <xdr:row>78</xdr:row>
      <xdr:rowOff>167354</xdr:rowOff>
    </xdr:to>
    <xdr:sp macro="" textlink="">
      <xdr:nvSpPr>
        <xdr:cNvPr id="417" name="フローチャート: 判断 416"/>
        <xdr:cNvSpPr/>
      </xdr:nvSpPr>
      <xdr:spPr>
        <a:xfrm>
          <a:off x="7810500" y="1343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12431</xdr:rowOff>
    </xdr:from>
    <xdr:ext cx="534377" cy="259045"/>
    <xdr:sp macro="" textlink="">
      <xdr:nvSpPr>
        <xdr:cNvPr id="418" name="テキスト ボックス 417"/>
        <xdr:cNvSpPr txBox="1"/>
      </xdr:nvSpPr>
      <xdr:spPr>
        <a:xfrm>
          <a:off x="7594111" y="1321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156059</xdr:rowOff>
    </xdr:from>
    <xdr:to>
      <xdr:col>55</xdr:col>
      <xdr:colOff>50800</xdr:colOff>
      <xdr:row>79</xdr:row>
      <xdr:rowOff>86209</xdr:rowOff>
    </xdr:to>
    <xdr:sp macro="" textlink="">
      <xdr:nvSpPr>
        <xdr:cNvPr id="424" name="楕円 423"/>
        <xdr:cNvSpPr/>
      </xdr:nvSpPr>
      <xdr:spPr>
        <a:xfrm>
          <a:off x="10426700" y="1352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97860</xdr:rowOff>
    </xdr:from>
    <xdr:ext cx="469744" cy="259045"/>
    <xdr:sp macro="" textlink="">
      <xdr:nvSpPr>
        <xdr:cNvPr id="425" name="普通建設事業費 （ うち新規整備　）該当値テキスト"/>
        <xdr:cNvSpPr txBox="1"/>
      </xdr:nvSpPr>
      <xdr:spPr>
        <a:xfrm>
          <a:off x="10528300" y="13470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161103</xdr:rowOff>
    </xdr:from>
    <xdr:to>
      <xdr:col>50</xdr:col>
      <xdr:colOff>165100</xdr:colOff>
      <xdr:row>79</xdr:row>
      <xdr:rowOff>91253</xdr:rowOff>
    </xdr:to>
    <xdr:sp macro="" textlink="">
      <xdr:nvSpPr>
        <xdr:cNvPr id="426" name="楕円 425"/>
        <xdr:cNvSpPr/>
      </xdr:nvSpPr>
      <xdr:spPr>
        <a:xfrm>
          <a:off x="9588500" y="1353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82380</xdr:rowOff>
    </xdr:from>
    <xdr:ext cx="469744" cy="259045"/>
    <xdr:sp macro="" textlink="">
      <xdr:nvSpPr>
        <xdr:cNvPr id="427" name="テキスト ボックス 426"/>
        <xdr:cNvSpPr txBox="1"/>
      </xdr:nvSpPr>
      <xdr:spPr>
        <a:xfrm>
          <a:off x="9404428" y="13626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163271</xdr:rowOff>
    </xdr:from>
    <xdr:to>
      <xdr:col>46</xdr:col>
      <xdr:colOff>38100</xdr:colOff>
      <xdr:row>79</xdr:row>
      <xdr:rowOff>93421</xdr:rowOff>
    </xdr:to>
    <xdr:sp macro="" textlink="">
      <xdr:nvSpPr>
        <xdr:cNvPr id="428" name="楕円 427"/>
        <xdr:cNvSpPr/>
      </xdr:nvSpPr>
      <xdr:spPr>
        <a:xfrm>
          <a:off x="8699500" y="1353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84548</xdr:rowOff>
    </xdr:from>
    <xdr:ext cx="378565" cy="259045"/>
    <xdr:sp macro="" textlink="">
      <xdr:nvSpPr>
        <xdr:cNvPr id="429" name="テキスト ボックス 428"/>
        <xdr:cNvSpPr txBox="1"/>
      </xdr:nvSpPr>
      <xdr:spPr>
        <a:xfrm>
          <a:off x="8561017" y="13629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135282</xdr:rowOff>
    </xdr:from>
    <xdr:to>
      <xdr:col>41</xdr:col>
      <xdr:colOff>101600</xdr:colOff>
      <xdr:row>79</xdr:row>
      <xdr:rowOff>65432</xdr:rowOff>
    </xdr:to>
    <xdr:sp macro="" textlink="">
      <xdr:nvSpPr>
        <xdr:cNvPr id="430" name="楕円 429"/>
        <xdr:cNvSpPr/>
      </xdr:nvSpPr>
      <xdr:spPr>
        <a:xfrm>
          <a:off x="7810500" y="1350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56559</xdr:rowOff>
    </xdr:from>
    <xdr:ext cx="534377" cy="259045"/>
    <xdr:sp macro="" textlink="">
      <xdr:nvSpPr>
        <xdr:cNvPr id="431" name="テキスト ボックス 430"/>
        <xdr:cNvSpPr txBox="1"/>
      </xdr:nvSpPr>
      <xdr:spPr>
        <a:xfrm>
          <a:off x="7594111" y="13601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92329</xdr:rowOff>
    </xdr:from>
    <xdr:to>
      <xdr:col>54</xdr:col>
      <xdr:colOff>189865</xdr:colOff>
      <xdr:row>98</xdr:row>
      <xdr:rowOff>133350</xdr:rowOff>
    </xdr:to>
    <xdr:cxnSp macro="">
      <xdr:nvCxnSpPr>
        <xdr:cNvPr id="455" name="直線コネクタ 454"/>
        <xdr:cNvCxnSpPr/>
      </xdr:nvCxnSpPr>
      <xdr:spPr>
        <a:xfrm flipV="1">
          <a:off x="10475595" y="15522829"/>
          <a:ext cx="1270" cy="1412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137177</xdr:rowOff>
    </xdr:from>
    <xdr:ext cx="469744" cy="259045"/>
    <xdr:sp macro="" textlink="">
      <xdr:nvSpPr>
        <xdr:cNvPr id="456" name="普通建設事業費 （ うち更新整備　）最小値テキスト"/>
        <xdr:cNvSpPr txBox="1"/>
      </xdr:nvSpPr>
      <xdr:spPr>
        <a:xfrm>
          <a:off x="105283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133350</xdr:rowOff>
    </xdr:from>
    <xdr:to>
      <xdr:col>55</xdr:col>
      <xdr:colOff>88900</xdr:colOff>
      <xdr:row>98</xdr:row>
      <xdr:rowOff>133350</xdr:rowOff>
    </xdr:to>
    <xdr:cxnSp macro="">
      <xdr:nvCxnSpPr>
        <xdr:cNvPr id="457" name="直線コネクタ 456"/>
        <xdr:cNvCxnSpPr/>
      </xdr:nvCxnSpPr>
      <xdr:spPr>
        <a:xfrm>
          <a:off x="10388600" y="1693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39006</xdr:rowOff>
    </xdr:from>
    <xdr:ext cx="599010" cy="259045"/>
    <xdr:sp macro="" textlink="">
      <xdr:nvSpPr>
        <xdr:cNvPr id="458" name="普通建設事業費 （ うち更新整備　）最大値テキスト"/>
        <xdr:cNvSpPr txBox="1"/>
      </xdr:nvSpPr>
      <xdr:spPr>
        <a:xfrm>
          <a:off x="10528300" y="1529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92329</xdr:rowOff>
    </xdr:from>
    <xdr:to>
      <xdr:col>55</xdr:col>
      <xdr:colOff>88900</xdr:colOff>
      <xdr:row>90</xdr:row>
      <xdr:rowOff>92329</xdr:rowOff>
    </xdr:to>
    <xdr:cxnSp macro="">
      <xdr:nvCxnSpPr>
        <xdr:cNvPr id="459" name="直線コネクタ 458"/>
        <xdr:cNvCxnSpPr/>
      </xdr:nvCxnSpPr>
      <xdr:spPr>
        <a:xfrm>
          <a:off x="10388600" y="15522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42241</xdr:rowOff>
    </xdr:from>
    <xdr:to>
      <xdr:col>55</xdr:col>
      <xdr:colOff>0</xdr:colOff>
      <xdr:row>97</xdr:row>
      <xdr:rowOff>66027</xdr:rowOff>
    </xdr:to>
    <xdr:cxnSp macro="">
      <xdr:nvCxnSpPr>
        <xdr:cNvPr id="460" name="直線コネクタ 459"/>
        <xdr:cNvCxnSpPr/>
      </xdr:nvCxnSpPr>
      <xdr:spPr>
        <a:xfrm>
          <a:off x="9639300" y="16672891"/>
          <a:ext cx="838200" cy="23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111535</xdr:rowOff>
    </xdr:from>
    <xdr:ext cx="534377" cy="259045"/>
    <xdr:sp macro="" textlink="">
      <xdr:nvSpPr>
        <xdr:cNvPr id="461" name="普通建設事業費 （ うち更新整備　）平均値テキスト"/>
        <xdr:cNvSpPr txBox="1"/>
      </xdr:nvSpPr>
      <xdr:spPr>
        <a:xfrm>
          <a:off x="10528300" y="16399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88658</xdr:rowOff>
    </xdr:from>
    <xdr:to>
      <xdr:col>55</xdr:col>
      <xdr:colOff>50800</xdr:colOff>
      <xdr:row>97</xdr:row>
      <xdr:rowOff>18808</xdr:rowOff>
    </xdr:to>
    <xdr:sp macro="" textlink="">
      <xdr:nvSpPr>
        <xdr:cNvPr id="462" name="フローチャート: 判断 461"/>
        <xdr:cNvSpPr/>
      </xdr:nvSpPr>
      <xdr:spPr>
        <a:xfrm>
          <a:off x="10426700" y="16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128282</xdr:rowOff>
    </xdr:from>
    <xdr:to>
      <xdr:col>50</xdr:col>
      <xdr:colOff>114300</xdr:colOff>
      <xdr:row>97</xdr:row>
      <xdr:rowOff>42241</xdr:rowOff>
    </xdr:to>
    <xdr:cxnSp macro="">
      <xdr:nvCxnSpPr>
        <xdr:cNvPr id="463" name="直線コネクタ 462"/>
        <xdr:cNvCxnSpPr/>
      </xdr:nvCxnSpPr>
      <xdr:spPr>
        <a:xfrm>
          <a:off x="8750300" y="16587482"/>
          <a:ext cx="889000" cy="8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88582</xdr:rowOff>
    </xdr:from>
    <xdr:to>
      <xdr:col>50</xdr:col>
      <xdr:colOff>165100</xdr:colOff>
      <xdr:row>97</xdr:row>
      <xdr:rowOff>18732</xdr:rowOff>
    </xdr:to>
    <xdr:sp macro="" textlink="">
      <xdr:nvSpPr>
        <xdr:cNvPr id="464" name="フローチャート: 判断 463"/>
        <xdr:cNvSpPr/>
      </xdr:nvSpPr>
      <xdr:spPr>
        <a:xfrm>
          <a:off x="9588500" y="1654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35259</xdr:rowOff>
    </xdr:from>
    <xdr:ext cx="534377" cy="259045"/>
    <xdr:sp macro="" textlink="">
      <xdr:nvSpPr>
        <xdr:cNvPr id="465" name="テキスト ボックス 464"/>
        <xdr:cNvSpPr txBox="1"/>
      </xdr:nvSpPr>
      <xdr:spPr>
        <a:xfrm>
          <a:off x="9372111" y="1632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28245</xdr:rowOff>
    </xdr:from>
    <xdr:to>
      <xdr:col>45</xdr:col>
      <xdr:colOff>177800</xdr:colOff>
      <xdr:row>96</xdr:row>
      <xdr:rowOff>128282</xdr:rowOff>
    </xdr:to>
    <xdr:cxnSp macro="">
      <xdr:nvCxnSpPr>
        <xdr:cNvPr id="466" name="直線コネクタ 465"/>
        <xdr:cNvCxnSpPr/>
      </xdr:nvCxnSpPr>
      <xdr:spPr>
        <a:xfrm>
          <a:off x="7861300" y="16487445"/>
          <a:ext cx="889000" cy="100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147701</xdr:rowOff>
    </xdr:from>
    <xdr:to>
      <xdr:col>46</xdr:col>
      <xdr:colOff>38100</xdr:colOff>
      <xdr:row>97</xdr:row>
      <xdr:rowOff>77851</xdr:rowOff>
    </xdr:to>
    <xdr:sp macro="" textlink="">
      <xdr:nvSpPr>
        <xdr:cNvPr id="467" name="フローチャート: 判断 466"/>
        <xdr:cNvSpPr/>
      </xdr:nvSpPr>
      <xdr:spPr>
        <a:xfrm>
          <a:off x="8699500" y="1660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68978</xdr:rowOff>
    </xdr:from>
    <xdr:ext cx="534377" cy="259045"/>
    <xdr:sp macro="" textlink="">
      <xdr:nvSpPr>
        <xdr:cNvPr id="468" name="テキスト ボックス 467"/>
        <xdr:cNvSpPr txBox="1"/>
      </xdr:nvSpPr>
      <xdr:spPr>
        <a:xfrm>
          <a:off x="8483111" y="1669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48374</xdr:rowOff>
    </xdr:from>
    <xdr:to>
      <xdr:col>41</xdr:col>
      <xdr:colOff>101600</xdr:colOff>
      <xdr:row>96</xdr:row>
      <xdr:rowOff>149974</xdr:rowOff>
    </xdr:to>
    <xdr:sp macro="" textlink="">
      <xdr:nvSpPr>
        <xdr:cNvPr id="469" name="フローチャート: 判断 468"/>
        <xdr:cNvSpPr/>
      </xdr:nvSpPr>
      <xdr:spPr>
        <a:xfrm>
          <a:off x="7810500" y="165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141101</xdr:rowOff>
    </xdr:from>
    <xdr:ext cx="534377" cy="259045"/>
    <xdr:sp macro="" textlink="">
      <xdr:nvSpPr>
        <xdr:cNvPr id="470" name="テキスト ボックス 469"/>
        <xdr:cNvSpPr txBox="1"/>
      </xdr:nvSpPr>
      <xdr:spPr>
        <a:xfrm>
          <a:off x="7594111" y="1660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15227</xdr:rowOff>
    </xdr:from>
    <xdr:to>
      <xdr:col>55</xdr:col>
      <xdr:colOff>50800</xdr:colOff>
      <xdr:row>97</xdr:row>
      <xdr:rowOff>116827</xdr:rowOff>
    </xdr:to>
    <xdr:sp macro="" textlink="">
      <xdr:nvSpPr>
        <xdr:cNvPr id="476" name="楕円 475"/>
        <xdr:cNvSpPr/>
      </xdr:nvSpPr>
      <xdr:spPr>
        <a:xfrm>
          <a:off x="10426700" y="16645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165104</xdr:rowOff>
    </xdr:from>
    <xdr:ext cx="534377" cy="259045"/>
    <xdr:sp macro="" textlink="">
      <xdr:nvSpPr>
        <xdr:cNvPr id="477" name="普通建設事業費 （ うち更新整備　）該当値テキスト"/>
        <xdr:cNvSpPr txBox="1"/>
      </xdr:nvSpPr>
      <xdr:spPr>
        <a:xfrm>
          <a:off x="10528300" y="1662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162891</xdr:rowOff>
    </xdr:from>
    <xdr:to>
      <xdr:col>50</xdr:col>
      <xdr:colOff>165100</xdr:colOff>
      <xdr:row>97</xdr:row>
      <xdr:rowOff>93041</xdr:rowOff>
    </xdr:to>
    <xdr:sp macro="" textlink="">
      <xdr:nvSpPr>
        <xdr:cNvPr id="478" name="楕円 477"/>
        <xdr:cNvSpPr/>
      </xdr:nvSpPr>
      <xdr:spPr>
        <a:xfrm>
          <a:off x="9588500" y="1662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84168</xdr:rowOff>
    </xdr:from>
    <xdr:ext cx="534377" cy="259045"/>
    <xdr:sp macro="" textlink="">
      <xdr:nvSpPr>
        <xdr:cNvPr id="479" name="テキスト ボックス 478"/>
        <xdr:cNvSpPr txBox="1"/>
      </xdr:nvSpPr>
      <xdr:spPr>
        <a:xfrm>
          <a:off x="9372111" y="1671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77482</xdr:rowOff>
    </xdr:from>
    <xdr:to>
      <xdr:col>46</xdr:col>
      <xdr:colOff>38100</xdr:colOff>
      <xdr:row>97</xdr:row>
      <xdr:rowOff>7632</xdr:rowOff>
    </xdr:to>
    <xdr:sp macro="" textlink="">
      <xdr:nvSpPr>
        <xdr:cNvPr id="480" name="楕円 479"/>
        <xdr:cNvSpPr/>
      </xdr:nvSpPr>
      <xdr:spPr>
        <a:xfrm>
          <a:off x="8699500" y="1653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24159</xdr:rowOff>
    </xdr:from>
    <xdr:ext cx="534377" cy="259045"/>
    <xdr:sp macro="" textlink="">
      <xdr:nvSpPr>
        <xdr:cNvPr id="481" name="テキスト ボックス 480"/>
        <xdr:cNvSpPr txBox="1"/>
      </xdr:nvSpPr>
      <xdr:spPr>
        <a:xfrm>
          <a:off x="8483111" y="1631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148895</xdr:rowOff>
    </xdr:from>
    <xdr:to>
      <xdr:col>41</xdr:col>
      <xdr:colOff>101600</xdr:colOff>
      <xdr:row>96</xdr:row>
      <xdr:rowOff>79045</xdr:rowOff>
    </xdr:to>
    <xdr:sp macro="" textlink="">
      <xdr:nvSpPr>
        <xdr:cNvPr id="482" name="楕円 481"/>
        <xdr:cNvSpPr/>
      </xdr:nvSpPr>
      <xdr:spPr>
        <a:xfrm>
          <a:off x="7810500" y="1643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95572</xdr:rowOff>
    </xdr:from>
    <xdr:ext cx="534377" cy="259045"/>
    <xdr:sp macro="" textlink="">
      <xdr:nvSpPr>
        <xdr:cNvPr id="483" name="テキスト ボックス 482"/>
        <xdr:cNvSpPr txBox="1"/>
      </xdr:nvSpPr>
      <xdr:spPr>
        <a:xfrm>
          <a:off x="7594111" y="1621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4" name="直線コネクタ 49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5" name="テキスト ボックス 494"/>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7" name="テキスト ボックス 49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8" name="直線コネクタ 49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9" name="テキスト ボックス 49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26017</xdr:rowOff>
    </xdr:from>
    <xdr:to>
      <xdr:col>85</xdr:col>
      <xdr:colOff>126364</xdr:colOff>
      <xdr:row>38</xdr:row>
      <xdr:rowOff>25400</xdr:rowOff>
    </xdr:to>
    <xdr:cxnSp macro="">
      <xdr:nvCxnSpPr>
        <xdr:cNvPr id="503" name="直線コネクタ 502"/>
        <xdr:cNvCxnSpPr/>
      </xdr:nvCxnSpPr>
      <xdr:spPr>
        <a:xfrm flipV="1">
          <a:off x="16317595" y="5340967"/>
          <a:ext cx="1269" cy="1199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53978</xdr:rowOff>
    </xdr:from>
    <xdr:ext cx="249299" cy="259045"/>
    <xdr:sp macro="" textlink="">
      <xdr:nvSpPr>
        <xdr:cNvPr id="504" name="災害復旧事業費最小値テキスト"/>
        <xdr:cNvSpPr txBox="1"/>
      </xdr:nvSpPr>
      <xdr:spPr>
        <a:xfrm>
          <a:off x="16370300" y="6569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5" name="直線コネクタ 504"/>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144144</xdr:rowOff>
    </xdr:from>
    <xdr:ext cx="599010" cy="259045"/>
    <xdr:sp macro="" textlink="">
      <xdr:nvSpPr>
        <xdr:cNvPr id="506" name="災害復旧事業費最大値テキスト"/>
        <xdr:cNvSpPr txBox="1"/>
      </xdr:nvSpPr>
      <xdr:spPr>
        <a:xfrm>
          <a:off x="16370300" y="5116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26017</xdr:rowOff>
    </xdr:from>
    <xdr:to>
      <xdr:col>86</xdr:col>
      <xdr:colOff>25400</xdr:colOff>
      <xdr:row>31</xdr:row>
      <xdr:rowOff>26017</xdr:rowOff>
    </xdr:to>
    <xdr:cxnSp macro="">
      <xdr:nvCxnSpPr>
        <xdr:cNvPr id="507" name="直線コネクタ 506"/>
        <xdr:cNvCxnSpPr/>
      </xdr:nvCxnSpPr>
      <xdr:spPr>
        <a:xfrm>
          <a:off x="16230600" y="534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23823</xdr:rowOff>
    </xdr:from>
    <xdr:to>
      <xdr:col>85</xdr:col>
      <xdr:colOff>127000</xdr:colOff>
      <xdr:row>38</xdr:row>
      <xdr:rowOff>25400</xdr:rowOff>
    </xdr:to>
    <xdr:cxnSp macro="">
      <xdr:nvCxnSpPr>
        <xdr:cNvPr id="508" name="直線コネクタ 507"/>
        <xdr:cNvCxnSpPr/>
      </xdr:nvCxnSpPr>
      <xdr:spPr>
        <a:xfrm flipV="1">
          <a:off x="15481300" y="6538923"/>
          <a:ext cx="838200" cy="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142878</xdr:rowOff>
    </xdr:from>
    <xdr:ext cx="469744" cy="259045"/>
    <xdr:sp macro="" textlink="">
      <xdr:nvSpPr>
        <xdr:cNvPr id="509" name="災害復旧事業費平均値テキスト"/>
        <xdr:cNvSpPr txBox="1"/>
      </xdr:nvSpPr>
      <xdr:spPr>
        <a:xfrm>
          <a:off x="16370300" y="6315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120001</xdr:rowOff>
    </xdr:from>
    <xdr:to>
      <xdr:col>85</xdr:col>
      <xdr:colOff>177800</xdr:colOff>
      <xdr:row>38</xdr:row>
      <xdr:rowOff>50151</xdr:rowOff>
    </xdr:to>
    <xdr:sp macro="" textlink="">
      <xdr:nvSpPr>
        <xdr:cNvPr id="510" name="フローチャート: 判断 509"/>
        <xdr:cNvSpPr/>
      </xdr:nvSpPr>
      <xdr:spPr>
        <a:xfrm>
          <a:off x="16268700" y="646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25400</xdr:rowOff>
    </xdr:from>
    <xdr:to>
      <xdr:col>81</xdr:col>
      <xdr:colOff>50800</xdr:colOff>
      <xdr:row>38</xdr:row>
      <xdr:rowOff>25400</xdr:rowOff>
    </xdr:to>
    <xdr:cxnSp macro="">
      <xdr:nvCxnSpPr>
        <xdr:cNvPr id="511" name="直線コネクタ 510"/>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134774</xdr:rowOff>
    </xdr:from>
    <xdr:to>
      <xdr:col>81</xdr:col>
      <xdr:colOff>101600</xdr:colOff>
      <xdr:row>38</xdr:row>
      <xdr:rowOff>64925</xdr:rowOff>
    </xdr:to>
    <xdr:sp macro="" textlink="">
      <xdr:nvSpPr>
        <xdr:cNvPr id="512" name="フローチャート: 判断 511"/>
        <xdr:cNvSpPr/>
      </xdr:nvSpPr>
      <xdr:spPr>
        <a:xfrm>
          <a:off x="15430500" y="64784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81451</xdr:rowOff>
    </xdr:from>
    <xdr:ext cx="469744" cy="259045"/>
    <xdr:sp macro="" textlink="">
      <xdr:nvSpPr>
        <xdr:cNvPr id="513" name="テキスト ボックス 512"/>
        <xdr:cNvSpPr txBox="1"/>
      </xdr:nvSpPr>
      <xdr:spPr>
        <a:xfrm>
          <a:off x="15246428" y="625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12095</xdr:rowOff>
    </xdr:from>
    <xdr:to>
      <xdr:col>76</xdr:col>
      <xdr:colOff>114300</xdr:colOff>
      <xdr:row>38</xdr:row>
      <xdr:rowOff>25400</xdr:rowOff>
    </xdr:to>
    <xdr:cxnSp macro="">
      <xdr:nvCxnSpPr>
        <xdr:cNvPr id="514" name="直線コネクタ 513"/>
        <xdr:cNvCxnSpPr/>
      </xdr:nvCxnSpPr>
      <xdr:spPr>
        <a:xfrm>
          <a:off x="13703300" y="6527195"/>
          <a:ext cx="889000" cy="13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129368</xdr:rowOff>
    </xdr:from>
    <xdr:to>
      <xdr:col>76</xdr:col>
      <xdr:colOff>165100</xdr:colOff>
      <xdr:row>38</xdr:row>
      <xdr:rowOff>59518</xdr:rowOff>
    </xdr:to>
    <xdr:sp macro="" textlink="">
      <xdr:nvSpPr>
        <xdr:cNvPr id="515" name="フローチャート: 判断 514"/>
        <xdr:cNvSpPr/>
      </xdr:nvSpPr>
      <xdr:spPr>
        <a:xfrm>
          <a:off x="14541500" y="647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76045</xdr:rowOff>
    </xdr:from>
    <xdr:ext cx="469744" cy="259045"/>
    <xdr:sp macro="" textlink="">
      <xdr:nvSpPr>
        <xdr:cNvPr id="516" name="テキスト ボックス 515"/>
        <xdr:cNvSpPr txBox="1"/>
      </xdr:nvSpPr>
      <xdr:spPr>
        <a:xfrm>
          <a:off x="14357428" y="624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5604</xdr:rowOff>
    </xdr:from>
    <xdr:to>
      <xdr:col>71</xdr:col>
      <xdr:colOff>177800</xdr:colOff>
      <xdr:row>38</xdr:row>
      <xdr:rowOff>12095</xdr:rowOff>
    </xdr:to>
    <xdr:cxnSp macro="">
      <xdr:nvCxnSpPr>
        <xdr:cNvPr id="517" name="直線コネクタ 516"/>
        <xdr:cNvCxnSpPr/>
      </xdr:nvCxnSpPr>
      <xdr:spPr>
        <a:xfrm>
          <a:off x="12814300" y="6520704"/>
          <a:ext cx="889000" cy="6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99695</xdr:rowOff>
    </xdr:from>
    <xdr:to>
      <xdr:col>72</xdr:col>
      <xdr:colOff>38100</xdr:colOff>
      <xdr:row>38</xdr:row>
      <xdr:rowOff>29845</xdr:rowOff>
    </xdr:to>
    <xdr:sp macro="" textlink="">
      <xdr:nvSpPr>
        <xdr:cNvPr id="518" name="フローチャート: 判断 517"/>
        <xdr:cNvSpPr/>
      </xdr:nvSpPr>
      <xdr:spPr>
        <a:xfrm>
          <a:off x="13652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46372</xdr:rowOff>
    </xdr:from>
    <xdr:ext cx="469744" cy="259045"/>
    <xdr:sp macro="" textlink="">
      <xdr:nvSpPr>
        <xdr:cNvPr id="519" name="テキスト ボックス 518"/>
        <xdr:cNvSpPr txBox="1"/>
      </xdr:nvSpPr>
      <xdr:spPr>
        <a:xfrm>
          <a:off x="13468428" y="621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100850</xdr:rowOff>
    </xdr:from>
    <xdr:to>
      <xdr:col>67</xdr:col>
      <xdr:colOff>101600</xdr:colOff>
      <xdr:row>38</xdr:row>
      <xdr:rowOff>31000</xdr:rowOff>
    </xdr:to>
    <xdr:sp macro="" textlink="">
      <xdr:nvSpPr>
        <xdr:cNvPr id="520" name="フローチャート: 判断 519"/>
        <xdr:cNvSpPr/>
      </xdr:nvSpPr>
      <xdr:spPr>
        <a:xfrm>
          <a:off x="12763500" y="64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47527</xdr:rowOff>
    </xdr:from>
    <xdr:ext cx="469744" cy="259045"/>
    <xdr:sp macro="" textlink="">
      <xdr:nvSpPr>
        <xdr:cNvPr id="521" name="テキスト ボックス 520"/>
        <xdr:cNvSpPr txBox="1"/>
      </xdr:nvSpPr>
      <xdr:spPr>
        <a:xfrm>
          <a:off x="12579428" y="621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144473</xdr:rowOff>
    </xdr:from>
    <xdr:to>
      <xdr:col>85</xdr:col>
      <xdr:colOff>177800</xdr:colOff>
      <xdr:row>38</xdr:row>
      <xdr:rowOff>74623</xdr:rowOff>
    </xdr:to>
    <xdr:sp macro="" textlink="">
      <xdr:nvSpPr>
        <xdr:cNvPr id="527" name="楕円 526"/>
        <xdr:cNvSpPr/>
      </xdr:nvSpPr>
      <xdr:spPr>
        <a:xfrm>
          <a:off x="16268700" y="648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98428</xdr:rowOff>
    </xdr:from>
    <xdr:ext cx="378565" cy="259045"/>
    <xdr:sp macro="" textlink="">
      <xdr:nvSpPr>
        <xdr:cNvPr id="528" name="災害復旧事業費該当値テキスト"/>
        <xdr:cNvSpPr txBox="1"/>
      </xdr:nvSpPr>
      <xdr:spPr>
        <a:xfrm>
          <a:off x="16370300" y="6442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29" name="楕円 528"/>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30" name="テキスト ボックス 529"/>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31" name="楕円 530"/>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32" name="テキスト ボックス 531"/>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132745</xdr:rowOff>
    </xdr:from>
    <xdr:to>
      <xdr:col>72</xdr:col>
      <xdr:colOff>38100</xdr:colOff>
      <xdr:row>38</xdr:row>
      <xdr:rowOff>62895</xdr:rowOff>
    </xdr:to>
    <xdr:sp macro="" textlink="">
      <xdr:nvSpPr>
        <xdr:cNvPr id="533" name="楕円 532"/>
        <xdr:cNvSpPr/>
      </xdr:nvSpPr>
      <xdr:spPr>
        <a:xfrm>
          <a:off x="13652500" y="647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54022</xdr:rowOff>
    </xdr:from>
    <xdr:ext cx="469744" cy="259045"/>
    <xdr:sp macro="" textlink="">
      <xdr:nvSpPr>
        <xdr:cNvPr id="534" name="テキスト ボックス 533"/>
        <xdr:cNvSpPr txBox="1"/>
      </xdr:nvSpPr>
      <xdr:spPr>
        <a:xfrm>
          <a:off x="13468428" y="6569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126253</xdr:rowOff>
    </xdr:from>
    <xdr:to>
      <xdr:col>67</xdr:col>
      <xdr:colOff>101600</xdr:colOff>
      <xdr:row>38</xdr:row>
      <xdr:rowOff>56403</xdr:rowOff>
    </xdr:to>
    <xdr:sp macro="" textlink="">
      <xdr:nvSpPr>
        <xdr:cNvPr id="535" name="楕円 534"/>
        <xdr:cNvSpPr/>
      </xdr:nvSpPr>
      <xdr:spPr>
        <a:xfrm>
          <a:off x="12763500" y="646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47531</xdr:rowOff>
    </xdr:from>
    <xdr:ext cx="469744" cy="259045"/>
    <xdr:sp macro="" textlink="">
      <xdr:nvSpPr>
        <xdr:cNvPr id="536" name="テキスト ボックス 535"/>
        <xdr:cNvSpPr txBox="1"/>
      </xdr:nvSpPr>
      <xdr:spPr>
        <a:xfrm>
          <a:off x="12579428" y="6562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7" name="直線コネクタ 54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8" name="テキスト ボックス 54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9" name="直線コネクタ 54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50" name="テキスト ボックス 549"/>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1" name="直線コネクタ 55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52" name="テキスト ボックス 551"/>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3" name="直線コネクタ 55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54" name="テキスト ボックス 553"/>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58" name="直線コネクタ 557"/>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59"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0" name="直線コネクタ 55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1"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3" name="直線コネクタ 56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4"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5" name="フローチャート: 判断 564"/>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6" name="直線コネクタ 56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7" name="フローチャート: 判断 566"/>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68" name="テキスト ボックス 567"/>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9" name="直線コネクタ 56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0" name="フローチャート: 判断 569"/>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1" name="テキスト ボックス 570"/>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2" name="直線コネクタ 57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4" name="テキスト ボックス 57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75" name="フローチャート: 判断 574"/>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35577</xdr:rowOff>
    </xdr:from>
    <xdr:ext cx="249299" cy="259045"/>
    <xdr:sp macro="" textlink="">
      <xdr:nvSpPr>
        <xdr:cNvPr id="576" name="テキスト ボックス 575"/>
        <xdr:cNvSpPr txBox="1"/>
      </xdr:nvSpPr>
      <xdr:spPr>
        <a:xfrm>
          <a:off x="12689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2" name="楕円 58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3"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4" name="楕円 58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5" name="テキスト ボックス 584"/>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6" name="楕円 58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7" name="テキスト ボックス 586"/>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8" name="楕円 58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9" name="テキスト ボックス 588"/>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0" name="楕円 58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1" name="テキスト ボックス 590"/>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5" name="テキスト ボックス 60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7" name="テキスト ボックス 60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9" name="テキスト ボックス 60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36093</xdr:rowOff>
    </xdr:from>
    <xdr:to>
      <xdr:col>85</xdr:col>
      <xdr:colOff>126364</xdr:colOff>
      <xdr:row>77</xdr:row>
      <xdr:rowOff>161074</xdr:rowOff>
    </xdr:to>
    <xdr:cxnSp macro="">
      <xdr:nvCxnSpPr>
        <xdr:cNvPr id="615" name="直線コネクタ 614"/>
        <xdr:cNvCxnSpPr/>
      </xdr:nvCxnSpPr>
      <xdr:spPr>
        <a:xfrm flipV="1">
          <a:off x="16317595" y="12037593"/>
          <a:ext cx="1269" cy="1325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164901</xdr:rowOff>
    </xdr:from>
    <xdr:ext cx="534377" cy="259045"/>
    <xdr:sp macro="" textlink="">
      <xdr:nvSpPr>
        <xdr:cNvPr id="616" name="公債費最小値テキスト"/>
        <xdr:cNvSpPr txBox="1"/>
      </xdr:nvSpPr>
      <xdr:spPr>
        <a:xfrm>
          <a:off x="16370300" y="1336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161074</xdr:rowOff>
    </xdr:from>
    <xdr:to>
      <xdr:col>86</xdr:col>
      <xdr:colOff>25400</xdr:colOff>
      <xdr:row>77</xdr:row>
      <xdr:rowOff>161074</xdr:rowOff>
    </xdr:to>
    <xdr:cxnSp macro="">
      <xdr:nvCxnSpPr>
        <xdr:cNvPr id="617" name="直線コネクタ 616"/>
        <xdr:cNvCxnSpPr/>
      </xdr:nvCxnSpPr>
      <xdr:spPr>
        <a:xfrm>
          <a:off x="16230600" y="133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154220</xdr:rowOff>
    </xdr:from>
    <xdr:ext cx="599010" cy="259045"/>
    <xdr:sp macro="" textlink="">
      <xdr:nvSpPr>
        <xdr:cNvPr id="618" name="公債費最大値テキスト"/>
        <xdr:cNvSpPr txBox="1"/>
      </xdr:nvSpPr>
      <xdr:spPr>
        <a:xfrm>
          <a:off x="16370300" y="11812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36093</xdr:rowOff>
    </xdr:from>
    <xdr:to>
      <xdr:col>86</xdr:col>
      <xdr:colOff>25400</xdr:colOff>
      <xdr:row>70</xdr:row>
      <xdr:rowOff>36093</xdr:rowOff>
    </xdr:to>
    <xdr:cxnSp macro="">
      <xdr:nvCxnSpPr>
        <xdr:cNvPr id="619" name="直線コネクタ 618"/>
        <xdr:cNvCxnSpPr/>
      </xdr:nvCxnSpPr>
      <xdr:spPr>
        <a:xfrm>
          <a:off x="16230600" y="12037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79184</xdr:rowOff>
    </xdr:from>
    <xdr:to>
      <xdr:col>85</xdr:col>
      <xdr:colOff>127000</xdr:colOff>
      <xdr:row>73</xdr:row>
      <xdr:rowOff>84303</xdr:rowOff>
    </xdr:to>
    <xdr:cxnSp macro="">
      <xdr:nvCxnSpPr>
        <xdr:cNvPr id="620" name="直線コネクタ 619"/>
        <xdr:cNvCxnSpPr/>
      </xdr:nvCxnSpPr>
      <xdr:spPr>
        <a:xfrm flipV="1">
          <a:off x="15481300" y="12595034"/>
          <a:ext cx="838200" cy="5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11168</xdr:rowOff>
    </xdr:from>
    <xdr:ext cx="534377" cy="259045"/>
    <xdr:sp macro="" textlink="">
      <xdr:nvSpPr>
        <xdr:cNvPr id="621" name="公債費平均値テキスト"/>
        <xdr:cNvSpPr txBox="1"/>
      </xdr:nvSpPr>
      <xdr:spPr>
        <a:xfrm>
          <a:off x="16370300" y="12869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32741</xdr:rowOff>
    </xdr:from>
    <xdr:to>
      <xdr:col>85</xdr:col>
      <xdr:colOff>177800</xdr:colOff>
      <xdr:row>75</xdr:row>
      <xdr:rowOff>134341</xdr:rowOff>
    </xdr:to>
    <xdr:sp macro="" textlink="">
      <xdr:nvSpPr>
        <xdr:cNvPr id="622" name="フローチャート: 判断 621"/>
        <xdr:cNvSpPr/>
      </xdr:nvSpPr>
      <xdr:spPr>
        <a:xfrm>
          <a:off x="162687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84303</xdr:rowOff>
    </xdr:from>
    <xdr:to>
      <xdr:col>81</xdr:col>
      <xdr:colOff>50800</xdr:colOff>
      <xdr:row>73</xdr:row>
      <xdr:rowOff>151130</xdr:rowOff>
    </xdr:to>
    <xdr:cxnSp macro="">
      <xdr:nvCxnSpPr>
        <xdr:cNvPr id="623" name="直線コネクタ 622"/>
        <xdr:cNvCxnSpPr/>
      </xdr:nvCxnSpPr>
      <xdr:spPr>
        <a:xfrm flipV="1">
          <a:off x="14592300" y="12600153"/>
          <a:ext cx="889000" cy="66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11075</xdr:rowOff>
    </xdr:from>
    <xdr:to>
      <xdr:col>81</xdr:col>
      <xdr:colOff>101600</xdr:colOff>
      <xdr:row>75</xdr:row>
      <xdr:rowOff>112675</xdr:rowOff>
    </xdr:to>
    <xdr:sp macro="" textlink="">
      <xdr:nvSpPr>
        <xdr:cNvPr id="624" name="フローチャート: 判断 623"/>
        <xdr:cNvSpPr/>
      </xdr:nvSpPr>
      <xdr:spPr>
        <a:xfrm>
          <a:off x="15430500" y="1286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103802</xdr:rowOff>
    </xdr:from>
    <xdr:ext cx="534377" cy="259045"/>
    <xdr:sp macro="" textlink="">
      <xdr:nvSpPr>
        <xdr:cNvPr id="625" name="テキスト ボックス 624"/>
        <xdr:cNvSpPr txBox="1"/>
      </xdr:nvSpPr>
      <xdr:spPr>
        <a:xfrm>
          <a:off x="15214111" y="1296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151130</xdr:rowOff>
    </xdr:from>
    <xdr:to>
      <xdr:col>76</xdr:col>
      <xdr:colOff>114300</xdr:colOff>
      <xdr:row>74</xdr:row>
      <xdr:rowOff>51219</xdr:rowOff>
    </xdr:to>
    <xdr:cxnSp macro="">
      <xdr:nvCxnSpPr>
        <xdr:cNvPr id="626" name="直線コネクタ 625"/>
        <xdr:cNvCxnSpPr/>
      </xdr:nvCxnSpPr>
      <xdr:spPr>
        <a:xfrm flipV="1">
          <a:off x="13703300" y="12666980"/>
          <a:ext cx="889000" cy="7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150990</xdr:rowOff>
    </xdr:from>
    <xdr:to>
      <xdr:col>76</xdr:col>
      <xdr:colOff>165100</xdr:colOff>
      <xdr:row>75</xdr:row>
      <xdr:rowOff>81140</xdr:rowOff>
    </xdr:to>
    <xdr:sp macro="" textlink="">
      <xdr:nvSpPr>
        <xdr:cNvPr id="627" name="フローチャート: 判断 626"/>
        <xdr:cNvSpPr/>
      </xdr:nvSpPr>
      <xdr:spPr>
        <a:xfrm>
          <a:off x="14541500" y="1283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72267</xdr:rowOff>
    </xdr:from>
    <xdr:ext cx="534377" cy="259045"/>
    <xdr:sp macro="" textlink="">
      <xdr:nvSpPr>
        <xdr:cNvPr id="628" name="テキスト ボックス 627"/>
        <xdr:cNvSpPr txBox="1"/>
      </xdr:nvSpPr>
      <xdr:spPr>
        <a:xfrm>
          <a:off x="14325111" y="1293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31941</xdr:rowOff>
    </xdr:from>
    <xdr:to>
      <xdr:col>71</xdr:col>
      <xdr:colOff>177800</xdr:colOff>
      <xdr:row>74</xdr:row>
      <xdr:rowOff>51219</xdr:rowOff>
    </xdr:to>
    <xdr:cxnSp macro="">
      <xdr:nvCxnSpPr>
        <xdr:cNvPr id="629" name="直線コネクタ 628"/>
        <xdr:cNvCxnSpPr/>
      </xdr:nvCxnSpPr>
      <xdr:spPr>
        <a:xfrm>
          <a:off x="12814300" y="12719241"/>
          <a:ext cx="889000" cy="19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161519</xdr:rowOff>
    </xdr:from>
    <xdr:to>
      <xdr:col>72</xdr:col>
      <xdr:colOff>38100</xdr:colOff>
      <xdr:row>74</xdr:row>
      <xdr:rowOff>91669</xdr:rowOff>
    </xdr:to>
    <xdr:sp macro="" textlink="">
      <xdr:nvSpPr>
        <xdr:cNvPr id="630" name="フローチャート: 判断 629"/>
        <xdr:cNvSpPr/>
      </xdr:nvSpPr>
      <xdr:spPr>
        <a:xfrm>
          <a:off x="13652500" y="1267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108196</xdr:rowOff>
    </xdr:from>
    <xdr:ext cx="534377" cy="259045"/>
    <xdr:sp macro="" textlink="">
      <xdr:nvSpPr>
        <xdr:cNvPr id="631" name="テキスト ボックス 630"/>
        <xdr:cNvSpPr txBox="1"/>
      </xdr:nvSpPr>
      <xdr:spPr>
        <a:xfrm>
          <a:off x="13436111" y="1245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154686</xdr:rowOff>
    </xdr:from>
    <xdr:to>
      <xdr:col>67</xdr:col>
      <xdr:colOff>101600</xdr:colOff>
      <xdr:row>74</xdr:row>
      <xdr:rowOff>84836</xdr:rowOff>
    </xdr:to>
    <xdr:sp macro="" textlink="">
      <xdr:nvSpPr>
        <xdr:cNvPr id="632" name="フローチャート: 判断 631"/>
        <xdr:cNvSpPr/>
      </xdr:nvSpPr>
      <xdr:spPr>
        <a:xfrm>
          <a:off x="12763500" y="1267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75963</xdr:rowOff>
    </xdr:from>
    <xdr:ext cx="534377" cy="259045"/>
    <xdr:sp macro="" textlink="">
      <xdr:nvSpPr>
        <xdr:cNvPr id="633" name="テキスト ボックス 632"/>
        <xdr:cNvSpPr txBox="1"/>
      </xdr:nvSpPr>
      <xdr:spPr>
        <a:xfrm>
          <a:off x="12547111" y="1276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28384</xdr:rowOff>
    </xdr:from>
    <xdr:to>
      <xdr:col>85</xdr:col>
      <xdr:colOff>177800</xdr:colOff>
      <xdr:row>73</xdr:row>
      <xdr:rowOff>129984</xdr:rowOff>
    </xdr:to>
    <xdr:sp macro="" textlink="">
      <xdr:nvSpPr>
        <xdr:cNvPr id="639" name="楕円 638"/>
        <xdr:cNvSpPr/>
      </xdr:nvSpPr>
      <xdr:spPr>
        <a:xfrm>
          <a:off x="16268700" y="1254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51261</xdr:rowOff>
    </xdr:from>
    <xdr:ext cx="534377" cy="259045"/>
    <xdr:sp macro="" textlink="">
      <xdr:nvSpPr>
        <xdr:cNvPr id="640" name="公債費該当値テキスト"/>
        <xdr:cNvSpPr txBox="1"/>
      </xdr:nvSpPr>
      <xdr:spPr>
        <a:xfrm>
          <a:off x="16370300" y="12395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33503</xdr:rowOff>
    </xdr:from>
    <xdr:to>
      <xdr:col>81</xdr:col>
      <xdr:colOff>101600</xdr:colOff>
      <xdr:row>73</xdr:row>
      <xdr:rowOff>135103</xdr:rowOff>
    </xdr:to>
    <xdr:sp macro="" textlink="">
      <xdr:nvSpPr>
        <xdr:cNvPr id="641" name="楕円 640"/>
        <xdr:cNvSpPr/>
      </xdr:nvSpPr>
      <xdr:spPr>
        <a:xfrm>
          <a:off x="15430500" y="1254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151630</xdr:rowOff>
    </xdr:from>
    <xdr:ext cx="534377" cy="259045"/>
    <xdr:sp macro="" textlink="">
      <xdr:nvSpPr>
        <xdr:cNvPr id="642" name="テキスト ボックス 641"/>
        <xdr:cNvSpPr txBox="1"/>
      </xdr:nvSpPr>
      <xdr:spPr>
        <a:xfrm>
          <a:off x="15214111" y="1232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100330</xdr:rowOff>
    </xdr:from>
    <xdr:to>
      <xdr:col>76</xdr:col>
      <xdr:colOff>165100</xdr:colOff>
      <xdr:row>74</xdr:row>
      <xdr:rowOff>30480</xdr:rowOff>
    </xdr:to>
    <xdr:sp macro="" textlink="">
      <xdr:nvSpPr>
        <xdr:cNvPr id="643" name="楕円 642"/>
        <xdr:cNvSpPr/>
      </xdr:nvSpPr>
      <xdr:spPr>
        <a:xfrm>
          <a:off x="14541500" y="1261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47007</xdr:rowOff>
    </xdr:from>
    <xdr:ext cx="534377" cy="259045"/>
    <xdr:sp macro="" textlink="">
      <xdr:nvSpPr>
        <xdr:cNvPr id="644" name="テキスト ボックス 643"/>
        <xdr:cNvSpPr txBox="1"/>
      </xdr:nvSpPr>
      <xdr:spPr>
        <a:xfrm>
          <a:off x="14325111" y="1239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419</xdr:rowOff>
    </xdr:from>
    <xdr:to>
      <xdr:col>72</xdr:col>
      <xdr:colOff>38100</xdr:colOff>
      <xdr:row>74</xdr:row>
      <xdr:rowOff>102019</xdr:rowOff>
    </xdr:to>
    <xdr:sp macro="" textlink="">
      <xdr:nvSpPr>
        <xdr:cNvPr id="645" name="楕円 644"/>
        <xdr:cNvSpPr/>
      </xdr:nvSpPr>
      <xdr:spPr>
        <a:xfrm>
          <a:off x="13652500" y="1268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93146</xdr:rowOff>
    </xdr:from>
    <xdr:ext cx="534377" cy="259045"/>
    <xdr:sp macro="" textlink="">
      <xdr:nvSpPr>
        <xdr:cNvPr id="646" name="テキスト ボックス 645"/>
        <xdr:cNvSpPr txBox="1"/>
      </xdr:nvSpPr>
      <xdr:spPr>
        <a:xfrm>
          <a:off x="13436111" y="12780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152591</xdr:rowOff>
    </xdr:from>
    <xdr:to>
      <xdr:col>67</xdr:col>
      <xdr:colOff>101600</xdr:colOff>
      <xdr:row>74</xdr:row>
      <xdr:rowOff>82741</xdr:rowOff>
    </xdr:to>
    <xdr:sp macro="" textlink="">
      <xdr:nvSpPr>
        <xdr:cNvPr id="647" name="楕円 646"/>
        <xdr:cNvSpPr/>
      </xdr:nvSpPr>
      <xdr:spPr>
        <a:xfrm>
          <a:off x="12763500" y="1266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99268</xdr:rowOff>
    </xdr:from>
    <xdr:ext cx="534377" cy="259045"/>
    <xdr:sp macro="" textlink="">
      <xdr:nvSpPr>
        <xdr:cNvPr id="648" name="テキスト ボックス 647"/>
        <xdr:cNvSpPr txBox="1"/>
      </xdr:nvSpPr>
      <xdr:spPr>
        <a:xfrm>
          <a:off x="12547111" y="1244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2" name="テキスト ボックス 66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6" name="テキスト ボックス 66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8" name="テキスト ボックス 66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107803</xdr:rowOff>
    </xdr:from>
    <xdr:to>
      <xdr:col>85</xdr:col>
      <xdr:colOff>126364</xdr:colOff>
      <xdr:row>99</xdr:row>
      <xdr:rowOff>44397</xdr:rowOff>
    </xdr:to>
    <xdr:cxnSp macro="">
      <xdr:nvCxnSpPr>
        <xdr:cNvPr id="672" name="直線コネクタ 671"/>
        <xdr:cNvCxnSpPr/>
      </xdr:nvCxnSpPr>
      <xdr:spPr>
        <a:xfrm flipV="1">
          <a:off x="16317595" y="15538303"/>
          <a:ext cx="1269" cy="147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48224</xdr:rowOff>
    </xdr:from>
    <xdr:ext cx="249299" cy="259045"/>
    <xdr:sp macro="" textlink="">
      <xdr:nvSpPr>
        <xdr:cNvPr id="673" name="積立金最小値テキスト"/>
        <xdr:cNvSpPr txBox="1"/>
      </xdr:nvSpPr>
      <xdr:spPr>
        <a:xfrm>
          <a:off x="16370300" y="17021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44397</xdr:rowOff>
    </xdr:from>
    <xdr:to>
      <xdr:col>86</xdr:col>
      <xdr:colOff>25400</xdr:colOff>
      <xdr:row>99</xdr:row>
      <xdr:rowOff>44397</xdr:rowOff>
    </xdr:to>
    <xdr:cxnSp macro="">
      <xdr:nvCxnSpPr>
        <xdr:cNvPr id="674" name="直線コネクタ 673"/>
        <xdr:cNvCxnSpPr/>
      </xdr:nvCxnSpPr>
      <xdr:spPr>
        <a:xfrm>
          <a:off x="16230600" y="1701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54480</xdr:rowOff>
    </xdr:from>
    <xdr:ext cx="599010" cy="259045"/>
    <xdr:sp macro="" textlink="">
      <xdr:nvSpPr>
        <xdr:cNvPr id="675" name="積立金最大値テキスト"/>
        <xdr:cNvSpPr txBox="1"/>
      </xdr:nvSpPr>
      <xdr:spPr>
        <a:xfrm>
          <a:off x="16370300" y="15313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107803</xdr:rowOff>
    </xdr:from>
    <xdr:to>
      <xdr:col>86</xdr:col>
      <xdr:colOff>25400</xdr:colOff>
      <xdr:row>90</xdr:row>
      <xdr:rowOff>107803</xdr:rowOff>
    </xdr:to>
    <xdr:cxnSp macro="">
      <xdr:nvCxnSpPr>
        <xdr:cNvPr id="676" name="直線コネクタ 675"/>
        <xdr:cNvCxnSpPr/>
      </xdr:nvCxnSpPr>
      <xdr:spPr>
        <a:xfrm>
          <a:off x="16230600" y="15538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164464</xdr:rowOff>
    </xdr:from>
    <xdr:to>
      <xdr:col>85</xdr:col>
      <xdr:colOff>127000</xdr:colOff>
      <xdr:row>98</xdr:row>
      <xdr:rowOff>166233</xdr:rowOff>
    </xdr:to>
    <xdr:cxnSp macro="">
      <xdr:nvCxnSpPr>
        <xdr:cNvPr id="677" name="直線コネクタ 676"/>
        <xdr:cNvCxnSpPr/>
      </xdr:nvCxnSpPr>
      <xdr:spPr>
        <a:xfrm flipV="1">
          <a:off x="15481300" y="16966564"/>
          <a:ext cx="838200" cy="1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84658</xdr:rowOff>
    </xdr:from>
    <xdr:ext cx="534377" cy="259045"/>
    <xdr:sp macro="" textlink="">
      <xdr:nvSpPr>
        <xdr:cNvPr id="678" name="積立金平均値テキスト"/>
        <xdr:cNvSpPr txBox="1"/>
      </xdr:nvSpPr>
      <xdr:spPr>
        <a:xfrm>
          <a:off x="16370300" y="16715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61781</xdr:rowOff>
    </xdr:from>
    <xdr:to>
      <xdr:col>85</xdr:col>
      <xdr:colOff>177800</xdr:colOff>
      <xdr:row>98</xdr:row>
      <xdr:rowOff>163381</xdr:rowOff>
    </xdr:to>
    <xdr:sp macro="" textlink="">
      <xdr:nvSpPr>
        <xdr:cNvPr id="679" name="フローチャート: 判断 678"/>
        <xdr:cNvSpPr/>
      </xdr:nvSpPr>
      <xdr:spPr>
        <a:xfrm>
          <a:off x="16268700" y="1686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129153</xdr:rowOff>
    </xdr:from>
    <xdr:to>
      <xdr:col>81</xdr:col>
      <xdr:colOff>50800</xdr:colOff>
      <xdr:row>98</xdr:row>
      <xdr:rowOff>166233</xdr:rowOff>
    </xdr:to>
    <xdr:cxnSp macro="">
      <xdr:nvCxnSpPr>
        <xdr:cNvPr id="680" name="直線コネクタ 679"/>
        <xdr:cNvCxnSpPr/>
      </xdr:nvCxnSpPr>
      <xdr:spPr>
        <a:xfrm>
          <a:off x="14592300" y="16931253"/>
          <a:ext cx="889000" cy="37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71793</xdr:rowOff>
    </xdr:from>
    <xdr:to>
      <xdr:col>81</xdr:col>
      <xdr:colOff>101600</xdr:colOff>
      <xdr:row>99</xdr:row>
      <xdr:rowOff>1943</xdr:rowOff>
    </xdr:to>
    <xdr:sp macro="" textlink="">
      <xdr:nvSpPr>
        <xdr:cNvPr id="681" name="フローチャート: 判断 680"/>
        <xdr:cNvSpPr/>
      </xdr:nvSpPr>
      <xdr:spPr>
        <a:xfrm>
          <a:off x="15430500" y="1687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18470</xdr:rowOff>
    </xdr:from>
    <xdr:ext cx="534377" cy="259045"/>
    <xdr:sp macro="" textlink="">
      <xdr:nvSpPr>
        <xdr:cNvPr id="682" name="テキスト ボックス 681"/>
        <xdr:cNvSpPr txBox="1"/>
      </xdr:nvSpPr>
      <xdr:spPr>
        <a:xfrm>
          <a:off x="15214111" y="1664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129153</xdr:rowOff>
    </xdr:from>
    <xdr:to>
      <xdr:col>76</xdr:col>
      <xdr:colOff>114300</xdr:colOff>
      <xdr:row>98</xdr:row>
      <xdr:rowOff>148875</xdr:rowOff>
    </xdr:to>
    <xdr:cxnSp macro="">
      <xdr:nvCxnSpPr>
        <xdr:cNvPr id="683" name="直線コネクタ 682"/>
        <xdr:cNvCxnSpPr/>
      </xdr:nvCxnSpPr>
      <xdr:spPr>
        <a:xfrm flipV="1">
          <a:off x="13703300" y="16931253"/>
          <a:ext cx="889000" cy="19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57978</xdr:rowOff>
    </xdr:from>
    <xdr:to>
      <xdr:col>76</xdr:col>
      <xdr:colOff>165100</xdr:colOff>
      <xdr:row>98</xdr:row>
      <xdr:rowOff>159578</xdr:rowOff>
    </xdr:to>
    <xdr:sp macro="" textlink="">
      <xdr:nvSpPr>
        <xdr:cNvPr id="684" name="フローチャート: 判断 683"/>
        <xdr:cNvSpPr/>
      </xdr:nvSpPr>
      <xdr:spPr>
        <a:xfrm>
          <a:off x="14541500" y="1686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4655</xdr:rowOff>
    </xdr:from>
    <xdr:ext cx="534377" cy="259045"/>
    <xdr:sp macro="" textlink="">
      <xdr:nvSpPr>
        <xdr:cNvPr id="685" name="テキスト ボックス 684"/>
        <xdr:cNvSpPr txBox="1"/>
      </xdr:nvSpPr>
      <xdr:spPr>
        <a:xfrm>
          <a:off x="14325111" y="1663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108503</xdr:rowOff>
    </xdr:from>
    <xdr:to>
      <xdr:col>71</xdr:col>
      <xdr:colOff>177800</xdr:colOff>
      <xdr:row>98</xdr:row>
      <xdr:rowOff>148875</xdr:rowOff>
    </xdr:to>
    <xdr:cxnSp macro="">
      <xdr:nvCxnSpPr>
        <xdr:cNvPr id="686" name="直線コネクタ 685"/>
        <xdr:cNvCxnSpPr/>
      </xdr:nvCxnSpPr>
      <xdr:spPr>
        <a:xfrm>
          <a:off x="12814300" y="16910603"/>
          <a:ext cx="889000" cy="4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102060</xdr:rowOff>
    </xdr:from>
    <xdr:to>
      <xdr:col>72</xdr:col>
      <xdr:colOff>38100</xdr:colOff>
      <xdr:row>98</xdr:row>
      <xdr:rowOff>32210</xdr:rowOff>
    </xdr:to>
    <xdr:sp macro="" textlink="">
      <xdr:nvSpPr>
        <xdr:cNvPr id="687" name="フローチャート: 判断 686"/>
        <xdr:cNvSpPr/>
      </xdr:nvSpPr>
      <xdr:spPr>
        <a:xfrm>
          <a:off x="13652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48737</xdr:rowOff>
    </xdr:from>
    <xdr:ext cx="534377" cy="259045"/>
    <xdr:sp macro="" textlink="">
      <xdr:nvSpPr>
        <xdr:cNvPr id="688" name="テキスト ボックス 687"/>
        <xdr:cNvSpPr txBox="1"/>
      </xdr:nvSpPr>
      <xdr:spPr>
        <a:xfrm>
          <a:off x="13436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119906</xdr:rowOff>
    </xdr:from>
    <xdr:to>
      <xdr:col>67</xdr:col>
      <xdr:colOff>101600</xdr:colOff>
      <xdr:row>98</xdr:row>
      <xdr:rowOff>50056</xdr:rowOff>
    </xdr:to>
    <xdr:sp macro="" textlink="">
      <xdr:nvSpPr>
        <xdr:cNvPr id="689" name="フローチャート: 判断 688"/>
        <xdr:cNvSpPr/>
      </xdr:nvSpPr>
      <xdr:spPr>
        <a:xfrm>
          <a:off x="12763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66583</xdr:rowOff>
    </xdr:from>
    <xdr:ext cx="534377" cy="259045"/>
    <xdr:sp macro="" textlink="">
      <xdr:nvSpPr>
        <xdr:cNvPr id="690" name="テキスト ボックス 689"/>
        <xdr:cNvSpPr txBox="1"/>
      </xdr:nvSpPr>
      <xdr:spPr>
        <a:xfrm>
          <a:off x="12547111" y="165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113664</xdr:rowOff>
    </xdr:from>
    <xdr:to>
      <xdr:col>85</xdr:col>
      <xdr:colOff>177800</xdr:colOff>
      <xdr:row>99</xdr:row>
      <xdr:rowOff>43814</xdr:rowOff>
    </xdr:to>
    <xdr:sp macro="" textlink="">
      <xdr:nvSpPr>
        <xdr:cNvPr id="696" name="楕円 695"/>
        <xdr:cNvSpPr/>
      </xdr:nvSpPr>
      <xdr:spPr>
        <a:xfrm>
          <a:off x="16268700" y="1691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40206</xdr:rowOff>
    </xdr:from>
    <xdr:ext cx="469744" cy="259045"/>
    <xdr:sp macro="" textlink="">
      <xdr:nvSpPr>
        <xdr:cNvPr id="697" name="積立金該当値テキスト"/>
        <xdr:cNvSpPr txBox="1"/>
      </xdr:nvSpPr>
      <xdr:spPr>
        <a:xfrm>
          <a:off x="16370300" y="1684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115433</xdr:rowOff>
    </xdr:from>
    <xdr:to>
      <xdr:col>81</xdr:col>
      <xdr:colOff>101600</xdr:colOff>
      <xdr:row>99</xdr:row>
      <xdr:rowOff>45583</xdr:rowOff>
    </xdr:to>
    <xdr:sp macro="" textlink="">
      <xdr:nvSpPr>
        <xdr:cNvPr id="698" name="楕円 697"/>
        <xdr:cNvSpPr/>
      </xdr:nvSpPr>
      <xdr:spPr>
        <a:xfrm>
          <a:off x="15430500" y="1691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36710</xdr:rowOff>
    </xdr:from>
    <xdr:ext cx="469744" cy="259045"/>
    <xdr:sp macro="" textlink="">
      <xdr:nvSpPr>
        <xdr:cNvPr id="699" name="テキスト ボックス 698"/>
        <xdr:cNvSpPr txBox="1"/>
      </xdr:nvSpPr>
      <xdr:spPr>
        <a:xfrm>
          <a:off x="15246428" y="17010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78353</xdr:rowOff>
    </xdr:from>
    <xdr:to>
      <xdr:col>76</xdr:col>
      <xdr:colOff>165100</xdr:colOff>
      <xdr:row>99</xdr:row>
      <xdr:rowOff>8503</xdr:rowOff>
    </xdr:to>
    <xdr:sp macro="" textlink="">
      <xdr:nvSpPr>
        <xdr:cNvPr id="700" name="楕円 699"/>
        <xdr:cNvSpPr/>
      </xdr:nvSpPr>
      <xdr:spPr>
        <a:xfrm>
          <a:off x="14541500" y="1688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171080</xdr:rowOff>
    </xdr:from>
    <xdr:ext cx="534377" cy="259045"/>
    <xdr:sp macro="" textlink="">
      <xdr:nvSpPr>
        <xdr:cNvPr id="701" name="テキスト ボックス 700"/>
        <xdr:cNvSpPr txBox="1"/>
      </xdr:nvSpPr>
      <xdr:spPr>
        <a:xfrm>
          <a:off x="14325111" y="1697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98075</xdr:rowOff>
    </xdr:from>
    <xdr:to>
      <xdr:col>72</xdr:col>
      <xdr:colOff>38100</xdr:colOff>
      <xdr:row>99</xdr:row>
      <xdr:rowOff>28225</xdr:rowOff>
    </xdr:to>
    <xdr:sp macro="" textlink="">
      <xdr:nvSpPr>
        <xdr:cNvPr id="702" name="楕円 701"/>
        <xdr:cNvSpPr/>
      </xdr:nvSpPr>
      <xdr:spPr>
        <a:xfrm>
          <a:off x="13652500" y="1690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19352</xdr:rowOff>
    </xdr:from>
    <xdr:ext cx="469744" cy="259045"/>
    <xdr:sp macro="" textlink="">
      <xdr:nvSpPr>
        <xdr:cNvPr id="703" name="テキスト ボックス 702"/>
        <xdr:cNvSpPr txBox="1"/>
      </xdr:nvSpPr>
      <xdr:spPr>
        <a:xfrm>
          <a:off x="13468428" y="1699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57703</xdr:rowOff>
    </xdr:from>
    <xdr:to>
      <xdr:col>67</xdr:col>
      <xdr:colOff>101600</xdr:colOff>
      <xdr:row>98</xdr:row>
      <xdr:rowOff>159303</xdr:rowOff>
    </xdr:to>
    <xdr:sp macro="" textlink="">
      <xdr:nvSpPr>
        <xdr:cNvPr id="704" name="楕円 703"/>
        <xdr:cNvSpPr/>
      </xdr:nvSpPr>
      <xdr:spPr>
        <a:xfrm>
          <a:off x="12763500" y="1685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150430</xdr:rowOff>
    </xdr:from>
    <xdr:ext cx="534377" cy="259045"/>
    <xdr:sp macro="" textlink="">
      <xdr:nvSpPr>
        <xdr:cNvPr id="705" name="テキスト ボックス 704"/>
        <xdr:cNvSpPr txBox="1"/>
      </xdr:nvSpPr>
      <xdr:spPr>
        <a:xfrm>
          <a:off x="12547111" y="1695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49697</xdr:rowOff>
    </xdr:from>
    <xdr:to>
      <xdr:col>116</xdr:col>
      <xdr:colOff>62864</xdr:colOff>
      <xdr:row>39</xdr:row>
      <xdr:rowOff>98878</xdr:rowOff>
    </xdr:to>
    <xdr:cxnSp macro="">
      <xdr:nvCxnSpPr>
        <xdr:cNvPr id="731" name="直線コネクタ 730"/>
        <xdr:cNvCxnSpPr/>
      </xdr:nvCxnSpPr>
      <xdr:spPr>
        <a:xfrm flipV="1">
          <a:off x="22159595" y="5193197"/>
          <a:ext cx="1269" cy="1592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167824</xdr:rowOff>
    </xdr:from>
    <xdr:ext cx="534377" cy="259045"/>
    <xdr:sp macro="" textlink="">
      <xdr:nvSpPr>
        <xdr:cNvPr id="734" name="投資及び出資金最大値テキスト"/>
        <xdr:cNvSpPr txBox="1"/>
      </xdr:nvSpPr>
      <xdr:spPr>
        <a:xfrm>
          <a:off x="22212300" y="496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49697</xdr:rowOff>
    </xdr:from>
    <xdr:to>
      <xdr:col>116</xdr:col>
      <xdr:colOff>152400</xdr:colOff>
      <xdr:row>30</xdr:row>
      <xdr:rowOff>49697</xdr:rowOff>
    </xdr:to>
    <xdr:cxnSp macro="">
      <xdr:nvCxnSpPr>
        <xdr:cNvPr id="735" name="直線コネクタ 734"/>
        <xdr:cNvCxnSpPr/>
      </xdr:nvCxnSpPr>
      <xdr:spPr>
        <a:xfrm>
          <a:off x="22072600" y="519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38561</xdr:rowOff>
    </xdr:from>
    <xdr:to>
      <xdr:col>116</xdr:col>
      <xdr:colOff>63500</xdr:colOff>
      <xdr:row>39</xdr:row>
      <xdr:rowOff>71316</xdr:rowOff>
    </xdr:to>
    <xdr:cxnSp macro="">
      <xdr:nvCxnSpPr>
        <xdr:cNvPr id="736" name="直線コネクタ 735"/>
        <xdr:cNvCxnSpPr/>
      </xdr:nvCxnSpPr>
      <xdr:spPr>
        <a:xfrm flipV="1">
          <a:off x="21323300" y="6725111"/>
          <a:ext cx="838200" cy="32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162820</xdr:rowOff>
    </xdr:from>
    <xdr:ext cx="469744" cy="259045"/>
    <xdr:sp macro="" textlink="">
      <xdr:nvSpPr>
        <xdr:cNvPr id="737" name="投資及び出資金平均値テキスト"/>
        <xdr:cNvSpPr txBox="1"/>
      </xdr:nvSpPr>
      <xdr:spPr>
        <a:xfrm>
          <a:off x="22212300" y="6506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139943</xdr:rowOff>
    </xdr:from>
    <xdr:to>
      <xdr:col>116</xdr:col>
      <xdr:colOff>114300</xdr:colOff>
      <xdr:row>39</xdr:row>
      <xdr:rowOff>70093</xdr:rowOff>
    </xdr:to>
    <xdr:sp macro="" textlink="">
      <xdr:nvSpPr>
        <xdr:cNvPr id="738" name="フローチャート: 判断 737"/>
        <xdr:cNvSpPr/>
      </xdr:nvSpPr>
      <xdr:spPr>
        <a:xfrm>
          <a:off x="22110700" y="66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71316</xdr:rowOff>
    </xdr:from>
    <xdr:to>
      <xdr:col>111</xdr:col>
      <xdr:colOff>177800</xdr:colOff>
      <xdr:row>39</xdr:row>
      <xdr:rowOff>98323</xdr:rowOff>
    </xdr:to>
    <xdr:cxnSp macro="">
      <xdr:nvCxnSpPr>
        <xdr:cNvPr id="739" name="直線コネクタ 738"/>
        <xdr:cNvCxnSpPr/>
      </xdr:nvCxnSpPr>
      <xdr:spPr>
        <a:xfrm flipV="1">
          <a:off x="20434300" y="6757866"/>
          <a:ext cx="889000" cy="2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133020</xdr:rowOff>
    </xdr:from>
    <xdr:to>
      <xdr:col>112</xdr:col>
      <xdr:colOff>38100</xdr:colOff>
      <xdr:row>39</xdr:row>
      <xdr:rowOff>63170</xdr:rowOff>
    </xdr:to>
    <xdr:sp macro="" textlink="">
      <xdr:nvSpPr>
        <xdr:cNvPr id="740" name="フローチャート: 判断 739"/>
        <xdr:cNvSpPr/>
      </xdr:nvSpPr>
      <xdr:spPr>
        <a:xfrm>
          <a:off x="21272500" y="66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79697</xdr:rowOff>
    </xdr:from>
    <xdr:ext cx="469744" cy="259045"/>
    <xdr:sp macro="" textlink="">
      <xdr:nvSpPr>
        <xdr:cNvPr id="741" name="テキスト ボックス 740"/>
        <xdr:cNvSpPr txBox="1"/>
      </xdr:nvSpPr>
      <xdr:spPr>
        <a:xfrm>
          <a:off x="21088428" y="64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98323</xdr:rowOff>
    </xdr:from>
    <xdr:to>
      <xdr:col>107</xdr:col>
      <xdr:colOff>50800</xdr:colOff>
      <xdr:row>39</xdr:row>
      <xdr:rowOff>98878</xdr:rowOff>
    </xdr:to>
    <xdr:cxnSp macro="">
      <xdr:nvCxnSpPr>
        <xdr:cNvPr id="742" name="直線コネクタ 741"/>
        <xdr:cNvCxnSpPr/>
      </xdr:nvCxnSpPr>
      <xdr:spPr>
        <a:xfrm flipV="1">
          <a:off x="19545300" y="6784873"/>
          <a:ext cx="889000" cy="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149152</xdr:rowOff>
    </xdr:from>
    <xdr:to>
      <xdr:col>107</xdr:col>
      <xdr:colOff>101600</xdr:colOff>
      <xdr:row>39</xdr:row>
      <xdr:rowOff>79302</xdr:rowOff>
    </xdr:to>
    <xdr:sp macro="" textlink="">
      <xdr:nvSpPr>
        <xdr:cNvPr id="743" name="フローチャート: 判断 742"/>
        <xdr:cNvSpPr/>
      </xdr:nvSpPr>
      <xdr:spPr>
        <a:xfrm>
          <a:off x="20383500" y="66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95830</xdr:rowOff>
    </xdr:from>
    <xdr:ext cx="469744" cy="259045"/>
    <xdr:sp macro="" textlink="">
      <xdr:nvSpPr>
        <xdr:cNvPr id="744" name="テキスト ボックス 743"/>
        <xdr:cNvSpPr txBox="1"/>
      </xdr:nvSpPr>
      <xdr:spPr>
        <a:xfrm>
          <a:off x="20199428" y="6439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108904</xdr:rowOff>
    </xdr:from>
    <xdr:to>
      <xdr:col>102</xdr:col>
      <xdr:colOff>114300</xdr:colOff>
      <xdr:row>39</xdr:row>
      <xdr:rowOff>98878</xdr:rowOff>
    </xdr:to>
    <xdr:cxnSp macro="">
      <xdr:nvCxnSpPr>
        <xdr:cNvPr id="745" name="直線コネクタ 744"/>
        <xdr:cNvCxnSpPr/>
      </xdr:nvCxnSpPr>
      <xdr:spPr>
        <a:xfrm>
          <a:off x="18656300" y="6624004"/>
          <a:ext cx="889000" cy="161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162182</xdr:rowOff>
    </xdr:from>
    <xdr:to>
      <xdr:col>102</xdr:col>
      <xdr:colOff>165100</xdr:colOff>
      <xdr:row>39</xdr:row>
      <xdr:rowOff>92332</xdr:rowOff>
    </xdr:to>
    <xdr:sp macro="" textlink="">
      <xdr:nvSpPr>
        <xdr:cNvPr id="746" name="フローチャート: 判断 745"/>
        <xdr:cNvSpPr/>
      </xdr:nvSpPr>
      <xdr:spPr>
        <a:xfrm>
          <a:off x="19494500" y="667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108860</xdr:rowOff>
    </xdr:from>
    <xdr:ext cx="469744" cy="259045"/>
    <xdr:sp macro="" textlink="">
      <xdr:nvSpPr>
        <xdr:cNvPr id="747" name="テキスト ボックス 746"/>
        <xdr:cNvSpPr txBox="1"/>
      </xdr:nvSpPr>
      <xdr:spPr>
        <a:xfrm>
          <a:off x="19310428" y="6452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168420</xdr:rowOff>
    </xdr:from>
    <xdr:to>
      <xdr:col>98</xdr:col>
      <xdr:colOff>38100</xdr:colOff>
      <xdr:row>39</xdr:row>
      <xdr:rowOff>98570</xdr:rowOff>
    </xdr:to>
    <xdr:sp macro="" textlink="">
      <xdr:nvSpPr>
        <xdr:cNvPr id="748" name="フローチャート: 判断 747"/>
        <xdr:cNvSpPr/>
      </xdr:nvSpPr>
      <xdr:spPr>
        <a:xfrm>
          <a:off x="18605500" y="668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89697</xdr:rowOff>
    </xdr:from>
    <xdr:ext cx="469744" cy="259045"/>
    <xdr:sp macro="" textlink="">
      <xdr:nvSpPr>
        <xdr:cNvPr id="749" name="テキスト ボックス 748"/>
        <xdr:cNvSpPr txBox="1"/>
      </xdr:nvSpPr>
      <xdr:spPr>
        <a:xfrm>
          <a:off x="18421428" y="677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159211</xdr:rowOff>
    </xdr:from>
    <xdr:to>
      <xdr:col>116</xdr:col>
      <xdr:colOff>114300</xdr:colOff>
      <xdr:row>39</xdr:row>
      <xdr:rowOff>89361</xdr:rowOff>
    </xdr:to>
    <xdr:sp macro="" textlink="">
      <xdr:nvSpPr>
        <xdr:cNvPr id="755" name="楕円 754"/>
        <xdr:cNvSpPr/>
      </xdr:nvSpPr>
      <xdr:spPr>
        <a:xfrm>
          <a:off x="22110700" y="667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118370</xdr:rowOff>
    </xdr:from>
    <xdr:ext cx="469744" cy="259045"/>
    <xdr:sp macro="" textlink="">
      <xdr:nvSpPr>
        <xdr:cNvPr id="756" name="投資及び出資金該当値テキスト"/>
        <xdr:cNvSpPr txBox="1"/>
      </xdr:nvSpPr>
      <xdr:spPr>
        <a:xfrm>
          <a:off x="22212300" y="663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20516</xdr:rowOff>
    </xdr:from>
    <xdr:to>
      <xdr:col>112</xdr:col>
      <xdr:colOff>38100</xdr:colOff>
      <xdr:row>39</xdr:row>
      <xdr:rowOff>122116</xdr:rowOff>
    </xdr:to>
    <xdr:sp macro="" textlink="">
      <xdr:nvSpPr>
        <xdr:cNvPr id="757" name="楕円 756"/>
        <xdr:cNvSpPr/>
      </xdr:nvSpPr>
      <xdr:spPr>
        <a:xfrm>
          <a:off x="21272500" y="670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113243</xdr:rowOff>
    </xdr:from>
    <xdr:ext cx="378565" cy="259045"/>
    <xdr:sp macro="" textlink="">
      <xdr:nvSpPr>
        <xdr:cNvPr id="758" name="テキスト ボックス 757"/>
        <xdr:cNvSpPr txBox="1"/>
      </xdr:nvSpPr>
      <xdr:spPr>
        <a:xfrm>
          <a:off x="21134017" y="6799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47523</xdr:rowOff>
    </xdr:from>
    <xdr:to>
      <xdr:col>107</xdr:col>
      <xdr:colOff>101600</xdr:colOff>
      <xdr:row>39</xdr:row>
      <xdr:rowOff>149123</xdr:rowOff>
    </xdr:to>
    <xdr:sp macro="" textlink="">
      <xdr:nvSpPr>
        <xdr:cNvPr id="759" name="楕円 758"/>
        <xdr:cNvSpPr/>
      </xdr:nvSpPr>
      <xdr:spPr>
        <a:xfrm>
          <a:off x="20383500" y="673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140250</xdr:rowOff>
    </xdr:from>
    <xdr:ext cx="313932" cy="259045"/>
    <xdr:sp macro="" textlink="">
      <xdr:nvSpPr>
        <xdr:cNvPr id="760" name="テキスト ボックス 759"/>
        <xdr:cNvSpPr txBox="1"/>
      </xdr:nvSpPr>
      <xdr:spPr>
        <a:xfrm>
          <a:off x="20277333" y="68268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58104</xdr:rowOff>
    </xdr:from>
    <xdr:to>
      <xdr:col>98</xdr:col>
      <xdr:colOff>38100</xdr:colOff>
      <xdr:row>38</xdr:row>
      <xdr:rowOff>159704</xdr:rowOff>
    </xdr:to>
    <xdr:sp macro="" textlink="">
      <xdr:nvSpPr>
        <xdr:cNvPr id="763" name="楕円 762"/>
        <xdr:cNvSpPr/>
      </xdr:nvSpPr>
      <xdr:spPr>
        <a:xfrm>
          <a:off x="18605500" y="657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4781</xdr:rowOff>
    </xdr:from>
    <xdr:ext cx="469744" cy="259045"/>
    <xdr:sp macro="" textlink="">
      <xdr:nvSpPr>
        <xdr:cNvPr id="764" name="テキスト ボックス 763"/>
        <xdr:cNvSpPr txBox="1"/>
      </xdr:nvSpPr>
      <xdr:spPr>
        <a:xfrm>
          <a:off x="18421428" y="6348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6" name="テキスト ボックス 77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8" name="テキスト ボックス 77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0" name="テキスト ボックス 77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2" name="テキスト ボックス 78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152319</xdr:rowOff>
    </xdr:from>
    <xdr:to>
      <xdr:col>116</xdr:col>
      <xdr:colOff>62864</xdr:colOff>
      <xdr:row>58</xdr:row>
      <xdr:rowOff>139700</xdr:rowOff>
    </xdr:to>
    <xdr:cxnSp macro="">
      <xdr:nvCxnSpPr>
        <xdr:cNvPr id="786" name="直線コネクタ 785"/>
        <xdr:cNvCxnSpPr/>
      </xdr:nvCxnSpPr>
      <xdr:spPr>
        <a:xfrm flipV="1">
          <a:off x="22159595" y="8724819"/>
          <a:ext cx="1269" cy="1358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8" name="直線コネクタ 78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98996</xdr:rowOff>
    </xdr:from>
    <xdr:ext cx="534377" cy="259045"/>
    <xdr:sp macro="" textlink="">
      <xdr:nvSpPr>
        <xdr:cNvPr id="789" name="貸付金最大値テキスト"/>
        <xdr:cNvSpPr txBox="1"/>
      </xdr:nvSpPr>
      <xdr:spPr>
        <a:xfrm>
          <a:off x="22212300" y="850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152319</xdr:rowOff>
    </xdr:from>
    <xdr:to>
      <xdr:col>116</xdr:col>
      <xdr:colOff>152400</xdr:colOff>
      <xdr:row>50</xdr:row>
      <xdr:rowOff>152319</xdr:rowOff>
    </xdr:to>
    <xdr:cxnSp macro="">
      <xdr:nvCxnSpPr>
        <xdr:cNvPr id="790" name="直線コネクタ 789"/>
        <xdr:cNvCxnSpPr/>
      </xdr:nvCxnSpPr>
      <xdr:spPr>
        <a:xfrm>
          <a:off x="22072600" y="8724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164252</xdr:rowOff>
    </xdr:from>
    <xdr:to>
      <xdr:col>116</xdr:col>
      <xdr:colOff>63500</xdr:colOff>
      <xdr:row>58</xdr:row>
      <xdr:rowOff>129779</xdr:rowOff>
    </xdr:to>
    <xdr:cxnSp macro="">
      <xdr:nvCxnSpPr>
        <xdr:cNvPr id="791" name="直線コネクタ 790"/>
        <xdr:cNvCxnSpPr/>
      </xdr:nvCxnSpPr>
      <xdr:spPr>
        <a:xfrm>
          <a:off x="21323300" y="9936902"/>
          <a:ext cx="838200" cy="13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31264</xdr:rowOff>
    </xdr:from>
    <xdr:ext cx="469744" cy="259045"/>
    <xdr:sp macro="" textlink="">
      <xdr:nvSpPr>
        <xdr:cNvPr id="792" name="貸付金平均値テキスト"/>
        <xdr:cNvSpPr txBox="1"/>
      </xdr:nvSpPr>
      <xdr:spPr>
        <a:xfrm>
          <a:off x="22212300" y="9632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8387</xdr:rowOff>
    </xdr:from>
    <xdr:to>
      <xdr:col>116</xdr:col>
      <xdr:colOff>114300</xdr:colOff>
      <xdr:row>57</xdr:row>
      <xdr:rowOff>109987</xdr:rowOff>
    </xdr:to>
    <xdr:sp macro="" textlink="">
      <xdr:nvSpPr>
        <xdr:cNvPr id="793" name="フローチャート: 判断 792"/>
        <xdr:cNvSpPr/>
      </xdr:nvSpPr>
      <xdr:spPr>
        <a:xfrm>
          <a:off x="221107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164252</xdr:rowOff>
    </xdr:from>
    <xdr:to>
      <xdr:col>111</xdr:col>
      <xdr:colOff>177800</xdr:colOff>
      <xdr:row>58</xdr:row>
      <xdr:rowOff>128315</xdr:rowOff>
    </xdr:to>
    <xdr:cxnSp macro="">
      <xdr:nvCxnSpPr>
        <xdr:cNvPr id="794" name="直線コネクタ 793"/>
        <xdr:cNvCxnSpPr/>
      </xdr:nvCxnSpPr>
      <xdr:spPr>
        <a:xfrm flipV="1">
          <a:off x="20434300" y="9936902"/>
          <a:ext cx="889000" cy="13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123739</xdr:rowOff>
    </xdr:from>
    <xdr:to>
      <xdr:col>112</xdr:col>
      <xdr:colOff>38100</xdr:colOff>
      <xdr:row>57</xdr:row>
      <xdr:rowOff>53889</xdr:rowOff>
    </xdr:to>
    <xdr:sp macro="" textlink="">
      <xdr:nvSpPr>
        <xdr:cNvPr id="795" name="フローチャート: 判断 794"/>
        <xdr:cNvSpPr/>
      </xdr:nvSpPr>
      <xdr:spPr>
        <a:xfrm>
          <a:off x="21272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70416</xdr:rowOff>
    </xdr:from>
    <xdr:ext cx="469744" cy="259045"/>
    <xdr:sp macro="" textlink="">
      <xdr:nvSpPr>
        <xdr:cNvPr id="796" name="テキスト ボックス 795"/>
        <xdr:cNvSpPr txBox="1"/>
      </xdr:nvSpPr>
      <xdr:spPr>
        <a:xfrm>
          <a:off x="21088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123789</xdr:rowOff>
    </xdr:from>
    <xdr:to>
      <xdr:col>107</xdr:col>
      <xdr:colOff>50800</xdr:colOff>
      <xdr:row>58</xdr:row>
      <xdr:rowOff>128315</xdr:rowOff>
    </xdr:to>
    <xdr:cxnSp macro="">
      <xdr:nvCxnSpPr>
        <xdr:cNvPr id="797" name="直線コネクタ 796"/>
        <xdr:cNvCxnSpPr/>
      </xdr:nvCxnSpPr>
      <xdr:spPr>
        <a:xfrm>
          <a:off x="19545300" y="10067889"/>
          <a:ext cx="889000" cy="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114274</xdr:rowOff>
    </xdr:from>
    <xdr:to>
      <xdr:col>107</xdr:col>
      <xdr:colOff>101600</xdr:colOff>
      <xdr:row>57</xdr:row>
      <xdr:rowOff>44424</xdr:rowOff>
    </xdr:to>
    <xdr:sp macro="" textlink="">
      <xdr:nvSpPr>
        <xdr:cNvPr id="798" name="フローチャート: 判断 797"/>
        <xdr:cNvSpPr/>
      </xdr:nvSpPr>
      <xdr:spPr>
        <a:xfrm>
          <a:off x="20383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60951</xdr:rowOff>
    </xdr:from>
    <xdr:ext cx="469744" cy="259045"/>
    <xdr:sp macro="" textlink="">
      <xdr:nvSpPr>
        <xdr:cNvPr id="799" name="テキスト ボックス 798"/>
        <xdr:cNvSpPr txBox="1"/>
      </xdr:nvSpPr>
      <xdr:spPr>
        <a:xfrm>
          <a:off x="20199428" y="949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79349</xdr:rowOff>
    </xdr:from>
    <xdr:to>
      <xdr:col>102</xdr:col>
      <xdr:colOff>114300</xdr:colOff>
      <xdr:row>58</xdr:row>
      <xdr:rowOff>123789</xdr:rowOff>
    </xdr:to>
    <xdr:cxnSp macro="">
      <xdr:nvCxnSpPr>
        <xdr:cNvPr id="800" name="直線コネクタ 799"/>
        <xdr:cNvCxnSpPr/>
      </xdr:nvCxnSpPr>
      <xdr:spPr>
        <a:xfrm>
          <a:off x="18656300" y="10023449"/>
          <a:ext cx="889000" cy="4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116606</xdr:rowOff>
    </xdr:from>
    <xdr:to>
      <xdr:col>102</xdr:col>
      <xdr:colOff>165100</xdr:colOff>
      <xdr:row>57</xdr:row>
      <xdr:rowOff>46756</xdr:rowOff>
    </xdr:to>
    <xdr:sp macro="" textlink="">
      <xdr:nvSpPr>
        <xdr:cNvPr id="801" name="フローチャート: 判断 800"/>
        <xdr:cNvSpPr/>
      </xdr:nvSpPr>
      <xdr:spPr>
        <a:xfrm>
          <a:off x="19494500" y="971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63283</xdr:rowOff>
    </xdr:from>
    <xdr:ext cx="469744" cy="259045"/>
    <xdr:sp macro="" textlink="">
      <xdr:nvSpPr>
        <xdr:cNvPr id="802" name="テキスト ボックス 801"/>
        <xdr:cNvSpPr txBox="1"/>
      </xdr:nvSpPr>
      <xdr:spPr>
        <a:xfrm>
          <a:off x="19310428" y="9493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101839</xdr:rowOff>
    </xdr:from>
    <xdr:to>
      <xdr:col>98</xdr:col>
      <xdr:colOff>38100</xdr:colOff>
      <xdr:row>57</xdr:row>
      <xdr:rowOff>31989</xdr:rowOff>
    </xdr:to>
    <xdr:sp macro="" textlink="">
      <xdr:nvSpPr>
        <xdr:cNvPr id="803" name="フローチャート: 判断 802"/>
        <xdr:cNvSpPr/>
      </xdr:nvSpPr>
      <xdr:spPr>
        <a:xfrm>
          <a:off x="18605500" y="9703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48516</xdr:rowOff>
    </xdr:from>
    <xdr:ext cx="469744" cy="259045"/>
    <xdr:sp macro="" textlink="">
      <xdr:nvSpPr>
        <xdr:cNvPr id="804" name="テキスト ボックス 803"/>
        <xdr:cNvSpPr txBox="1"/>
      </xdr:nvSpPr>
      <xdr:spPr>
        <a:xfrm>
          <a:off x="18421428" y="9478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78979</xdr:rowOff>
    </xdr:from>
    <xdr:to>
      <xdr:col>116</xdr:col>
      <xdr:colOff>114300</xdr:colOff>
      <xdr:row>59</xdr:row>
      <xdr:rowOff>9129</xdr:rowOff>
    </xdr:to>
    <xdr:sp macro="" textlink="">
      <xdr:nvSpPr>
        <xdr:cNvPr id="810" name="楕円 809"/>
        <xdr:cNvSpPr/>
      </xdr:nvSpPr>
      <xdr:spPr>
        <a:xfrm>
          <a:off x="22110700" y="1002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165356</xdr:rowOff>
    </xdr:from>
    <xdr:ext cx="378565" cy="259045"/>
    <xdr:sp macro="" textlink="">
      <xdr:nvSpPr>
        <xdr:cNvPr id="811" name="貸付金該当値テキスト"/>
        <xdr:cNvSpPr txBox="1"/>
      </xdr:nvSpPr>
      <xdr:spPr>
        <a:xfrm>
          <a:off x="22212300" y="99380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113452</xdr:rowOff>
    </xdr:from>
    <xdr:to>
      <xdr:col>112</xdr:col>
      <xdr:colOff>38100</xdr:colOff>
      <xdr:row>58</xdr:row>
      <xdr:rowOff>43602</xdr:rowOff>
    </xdr:to>
    <xdr:sp macro="" textlink="">
      <xdr:nvSpPr>
        <xdr:cNvPr id="812" name="楕円 811"/>
        <xdr:cNvSpPr/>
      </xdr:nvSpPr>
      <xdr:spPr>
        <a:xfrm>
          <a:off x="21272500" y="988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34729</xdr:rowOff>
    </xdr:from>
    <xdr:ext cx="469744" cy="259045"/>
    <xdr:sp macro="" textlink="">
      <xdr:nvSpPr>
        <xdr:cNvPr id="813" name="テキスト ボックス 812"/>
        <xdr:cNvSpPr txBox="1"/>
      </xdr:nvSpPr>
      <xdr:spPr>
        <a:xfrm>
          <a:off x="21088428" y="9978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77515</xdr:rowOff>
    </xdr:from>
    <xdr:to>
      <xdr:col>107</xdr:col>
      <xdr:colOff>101600</xdr:colOff>
      <xdr:row>59</xdr:row>
      <xdr:rowOff>7665</xdr:rowOff>
    </xdr:to>
    <xdr:sp macro="" textlink="">
      <xdr:nvSpPr>
        <xdr:cNvPr id="814" name="楕円 813"/>
        <xdr:cNvSpPr/>
      </xdr:nvSpPr>
      <xdr:spPr>
        <a:xfrm>
          <a:off x="20383500" y="1002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170242</xdr:rowOff>
    </xdr:from>
    <xdr:ext cx="378565" cy="259045"/>
    <xdr:sp macro="" textlink="">
      <xdr:nvSpPr>
        <xdr:cNvPr id="815" name="テキスト ボックス 814"/>
        <xdr:cNvSpPr txBox="1"/>
      </xdr:nvSpPr>
      <xdr:spPr>
        <a:xfrm>
          <a:off x="20245017" y="10114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72989</xdr:rowOff>
    </xdr:from>
    <xdr:to>
      <xdr:col>102</xdr:col>
      <xdr:colOff>165100</xdr:colOff>
      <xdr:row>59</xdr:row>
      <xdr:rowOff>3139</xdr:rowOff>
    </xdr:to>
    <xdr:sp macro="" textlink="">
      <xdr:nvSpPr>
        <xdr:cNvPr id="816" name="楕円 815"/>
        <xdr:cNvSpPr/>
      </xdr:nvSpPr>
      <xdr:spPr>
        <a:xfrm>
          <a:off x="19494500" y="1001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165716</xdr:rowOff>
    </xdr:from>
    <xdr:ext cx="378565" cy="259045"/>
    <xdr:sp macro="" textlink="">
      <xdr:nvSpPr>
        <xdr:cNvPr id="817" name="テキスト ボックス 816"/>
        <xdr:cNvSpPr txBox="1"/>
      </xdr:nvSpPr>
      <xdr:spPr>
        <a:xfrm>
          <a:off x="19356017" y="10109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28549</xdr:rowOff>
    </xdr:from>
    <xdr:to>
      <xdr:col>98</xdr:col>
      <xdr:colOff>38100</xdr:colOff>
      <xdr:row>58</xdr:row>
      <xdr:rowOff>130149</xdr:rowOff>
    </xdr:to>
    <xdr:sp macro="" textlink="">
      <xdr:nvSpPr>
        <xdr:cNvPr id="818" name="楕円 817"/>
        <xdr:cNvSpPr/>
      </xdr:nvSpPr>
      <xdr:spPr>
        <a:xfrm>
          <a:off x="18605500" y="997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121276</xdr:rowOff>
    </xdr:from>
    <xdr:ext cx="469744" cy="259045"/>
    <xdr:sp macro="" textlink="">
      <xdr:nvSpPr>
        <xdr:cNvPr id="819" name="テキスト ボックス 818"/>
        <xdr:cNvSpPr txBox="1"/>
      </xdr:nvSpPr>
      <xdr:spPr>
        <a:xfrm>
          <a:off x="18421428" y="10065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1" name="直線コネクタ 83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2" name="テキスト ボックス 83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3" name="直線コネクタ 83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4" name="テキスト ボックス 83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5" name="直線コネクタ 83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6" name="テキスト ボックス 83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7" name="直線コネクタ 83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8" name="テキスト ボックス 83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9" name="直線コネクタ 83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0" name="テキスト ボックス 83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133509</xdr:rowOff>
    </xdr:from>
    <xdr:to>
      <xdr:col>116</xdr:col>
      <xdr:colOff>62864</xdr:colOff>
      <xdr:row>79</xdr:row>
      <xdr:rowOff>11303</xdr:rowOff>
    </xdr:to>
    <xdr:cxnSp macro="">
      <xdr:nvCxnSpPr>
        <xdr:cNvPr id="844" name="直線コネクタ 843"/>
        <xdr:cNvCxnSpPr/>
      </xdr:nvCxnSpPr>
      <xdr:spPr>
        <a:xfrm flipV="1">
          <a:off x="22159595" y="12135009"/>
          <a:ext cx="1269" cy="1420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15130</xdr:rowOff>
    </xdr:from>
    <xdr:ext cx="534377" cy="259045"/>
    <xdr:sp macro="" textlink="">
      <xdr:nvSpPr>
        <xdr:cNvPr id="845" name="繰出金最小値テキスト"/>
        <xdr:cNvSpPr txBox="1"/>
      </xdr:nvSpPr>
      <xdr:spPr>
        <a:xfrm>
          <a:off x="22212300" y="1355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11303</xdr:rowOff>
    </xdr:from>
    <xdr:to>
      <xdr:col>116</xdr:col>
      <xdr:colOff>152400</xdr:colOff>
      <xdr:row>79</xdr:row>
      <xdr:rowOff>11303</xdr:rowOff>
    </xdr:to>
    <xdr:cxnSp macro="">
      <xdr:nvCxnSpPr>
        <xdr:cNvPr id="846" name="直線コネクタ 845"/>
        <xdr:cNvCxnSpPr/>
      </xdr:nvCxnSpPr>
      <xdr:spPr>
        <a:xfrm>
          <a:off x="22072600" y="1355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80186</xdr:rowOff>
    </xdr:from>
    <xdr:ext cx="534377" cy="259045"/>
    <xdr:sp macro="" textlink="">
      <xdr:nvSpPr>
        <xdr:cNvPr id="847" name="繰出金最大値テキスト"/>
        <xdr:cNvSpPr txBox="1"/>
      </xdr:nvSpPr>
      <xdr:spPr>
        <a:xfrm>
          <a:off x="22212300" y="1191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133509</xdr:rowOff>
    </xdr:from>
    <xdr:to>
      <xdr:col>116</xdr:col>
      <xdr:colOff>152400</xdr:colOff>
      <xdr:row>70</xdr:row>
      <xdr:rowOff>133509</xdr:rowOff>
    </xdr:to>
    <xdr:cxnSp macro="">
      <xdr:nvCxnSpPr>
        <xdr:cNvPr id="848" name="直線コネクタ 847"/>
        <xdr:cNvCxnSpPr/>
      </xdr:nvCxnSpPr>
      <xdr:spPr>
        <a:xfrm>
          <a:off x="22072600" y="12135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153739</xdr:rowOff>
    </xdr:from>
    <xdr:to>
      <xdr:col>116</xdr:col>
      <xdr:colOff>63500</xdr:colOff>
      <xdr:row>77</xdr:row>
      <xdr:rowOff>161913</xdr:rowOff>
    </xdr:to>
    <xdr:cxnSp macro="">
      <xdr:nvCxnSpPr>
        <xdr:cNvPr id="849" name="直線コネクタ 848"/>
        <xdr:cNvCxnSpPr/>
      </xdr:nvCxnSpPr>
      <xdr:spPr>
        <a:xfrm flipV="1">
          <a:off x="21323300" y="13355389"/>
          <a:ext cx="838200" cy="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89260</xdr:rowOff>
    </xdr:from>
    <xdr:ext cx="534377" cy="259045"/>
    <xdr:sp macro="" textlink="">
      <xdr:nvSpPr>
        <xdr:cNvPr id="850" name="繰出金平均値テキスト"/>
        <xdr:cNvSpPr txBox="1"/>
      </xdr:nvSpPr>
      <xdr:spPr>
        <a:xfrm>
          <a:off x="22212300" y="12776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66383</xdr:rowOff>
    </xdr:from>
    <xdr:to>
      <xdr:col>116</xdr:col>
      <xdr:colOff>114300</xdr:colOff>
      <xdr:row>75</xdr:row>
      <xdr:rowOff>167984</xdr:rowOff>
    </xdr:to>
    <xdr:sp macro="" textlink="">
      <xdr:nvSpPr>
        <xdr:cNvPr id="851" name="フローチャート: 判断 850"/>
        <xdr:cNvSpPr/>
      </xdr:nvSpPr>
      <xdr:spPr>
        <a:xfrm>
          <a:off x="221107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147453</xdr:rowOff>
    </xdr:from>
    <xdr:to>
      <xdr:col>111</xdr:col>
      <xdr:colOff>177800</xdr:colOff>
      <xdr:row>77</xdr:row>
      <xdr:rowOff>161913</xdr:rowOff>
    </xdr:to>
    <xdr:cxnSp macro="">
      <xdr:nvCxnSpPr>
        <xdr:cNvPr id="852" name="直線コネクタ 851"/>
        <xdr:cNvCxnSpPr/>
      </xdr:nvCxnSpPr>
      <xdr:spPr>
        <a:xfrm>
          <a:off x="20434300" y="13349103"/>
          <a:ext cx="889000" cy="1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42742</xdr:rowOff>
    </xdr:from>
    <xdr:to>
      <xdr:col>112</xdr:col>
      <xdr:colOff>38100</xdr:colOff>
      <xdr:row>75</xdr:row>
      <xdr:rowOff>144342</xdr:rowOff>
    </xdr:to>
    <xdr:sp macro="" textlink="">
      <xdr:nvSpPr>
        <xdr:cNvPr id="853" name="フローチャート: 判断 852"/>
        <xdr:cNvSpPr/>
      </xdr:nvSpPr>
      <xdr:spPr>
        <a:xfrm>
          <a:off x="21272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160869</xdr:rowOff>
    </xdr:from>
    <xdr:ext cx="534377" cy="259045"/>
    <xdr:sp macro="" textlink="">
      <xdr:nvSpPr>
        <xdr:cNvPr id="854" name="テキスト ボックス 853"/>
        <xdr:cNvSpPr txBox="1"/>
      </xdr:nvSpPr>
      <xdr:spPr>
        <a:xfrm>
          <a:off x="21056111" y="126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147453</xdr:rowOff>
    </xdr:from>
    <xdr:to>
      <xdr:col>107</xdr:col>
      <xdr:colOff>50800</xdr:colOff>
      <xdr:row>78</xdr:row>
      <xdr:rowOff>9874</xdr:rowOff>
    </xdr:to>
    <xdr:cxnSp macro="">
      <xdr:nvCxnSpPr>
        <xdr:cNvPr id="855" name="直線コネクタ 854"/>
        <xdr:cNvCxnSpPr/>
      </xdr:nvCxnSpPr>
      <xdr:spPr>
        <a:xfrm flipV="1">
          <a:off x="19545300" y="13349103"/>
          <a:ext cx="889000" cy="33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45104</xdr:rowOff>
    </xdr:from>
    <xdr:to>
      <xdr:col>107</xdr:col>
      <xdr:colOff>101600</xdr:colOff>
      <xdr:row>75</xdr:row>
      <xdr:rowOff>146704</xdr:rowOff>
    </xdr:to>
    <xdr:sp macro="" textlink="">
      <xdr:nvSpPr>
        <xdr:cNvPr id="856" name="フローチャート: 判断 855"/>
        <xdr:cNvSpPr/>
      </xdr:nvSpPr>
      <xdr:spPr>
        <a:xfrm>
          <a:off x="20383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163231</xdr:rowOff>
    </xdr:from>
    <xdr:ext cx="534377" cy="259045"/>
    <xdr:sp macro="" textlink="">
      <xdr:nvSpPr>
        <xdr:cNvPr id="857" name="テキスト ボックス 856"/>
        <xdr:cNvSpPr txBox="1"/>
      </xdr:nvSpPr>
      <xdr:spPr>
        <a:xfrm>
          <a:off x="20167111" y="1267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49079</xdr:rowOff>
    </xdr:from>
    <xdr:to>
      <xdr:col>102</xdr:col>
      <xdr:colOff>114300</xdr:colOff>
      <xdr:row>78</xdr:row>
      <xdr:rowOff>9874</xdr:rowOff>
    </xdr:to>
    <xdr:cxnSp macro="">
      <xdr:nvCxnSpPr>
        <xdr:cNvPr id="858" name="直線コネクタ 857"/>
        <xdr:cNvCxnSpPr/>
      </xdr:nvCxnSpPr>
      <xdr:spPr>
        <a:xfrm>
          <a:off x="18656300" y="12907829"/>
          <a:ext cx="889000" cy="47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112617</xdr:rowOff>
    </xdr:from>
    <xdr:to>
      <xdr:col>102</xdr:col>
      <xdr:colOff>165100</xdr:colOff>
      <xdr:row>75</xdr:row>
      <xdr:rowOff>42767</xdr:rowOff>
    </xdr:to>
    <xdr:sp macro="" textlink="">
      <xdr:nvSpPr>
        <xdr:cNvPr id="859" name="フローチャート: 判断 858"/>
        <xdr:cNvSpPr/>
      </xdr:nvSpPr>
      <xdr:spPr>
        <a:xfrm>
          <a:off x="19494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59294</xdr:rowOff>
    </xdr:from>
    <xdr:ext cx="534377" cy="259045"/>
    <xdr:sp macro="" textlink="">
      <xdr:nvSpPr>
        <xdr:cNvPr id="860" name="テキスト ボックス 859"/>
        <xdr:cNvSpPr txBox="1"/>
      </xdr:nvSpPr>
      <xdr:spPr>
        <a:xfrm>
          <a:off x="19278111" y="125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127095</xdr:rowOff>
    </xdr:from>
    <xdr:to>
      <xdr:col>98</xdr:col>
      <xdr:colOff>38100</xdr:colOff>
      <xdr:row>75</xdr:row>
      <xdr:rowOff>57245</xdr:rowOff>
    </xdr:to>
    <xdr:sp macro="" textlink="">
      <xdr:nvSpPr>
        <xdr:cNvPr id="861" name="フローチャート: 判断 860"/>
        <xdr:cNvSpPr/>
      </xdr:nvSpPr>
      <xdr:spPr>
        <a:xfrm>
          <a:off x="18605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73772</xdr:rowOff>
    </xdr:from>
    <xdr:ext cx="534377" cy="259045"/>
    <xdr:sp macro="" textlink="">
      <xdr:nvSpPr>
        <xdr:cNvPr id="862" name="テキスト ボックス 861"/>
        <xdr:cNvSpPr txBox="1"/>
      </xdr:nvSpPr>
      <xdr:spPr>
        <a:xfrm>
          <a:off x="18389111" y="1258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102939</xdr:rowOff>
    </xdr:from>
    <xdr:to>
      <xdr:col>116</xdr:col>
      <xdr:colOff>114300</xdr:colOff>
      <xdr:row>78</xdr:row>
      <xdr:rowOff>33089</xdr:rowOff>
    </xdr:to>
    <xdr:sp macro="" textlink="">
      <xdr:nvSpPr>
        <xdr:cNvPr id="868" name="楕円 867"/>
        <xdr:cNvSpPr/>
      </xdr:nvSpPr>
      <xdr:spPr>
        <a:xfrm>
          <a:off x="22110700" y="1330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81366</xdr:rowOff>
    </xdr:from>
    <xdr:ext cx="534377" cy="259045"/>
    <xdr:sp macro="" textlink="">
      <xdr:nvSpPr>
        <xdr:cNvPr id="869" name="繰出金該当値テキスト"/>
        <xdr:cNvSpPr txBox="1"/>
      </xdr:nvSpPr>
      <xdr:spPr>
        <a:xfrm>
          <a:off x="22212300" y="1328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111113</xdr:rowOff>
    </xdr:from>
    <xdr:to>
      <xdr:col>112</xdr:col>
      <xdr:colOff>38100</xdr:colOff>
      <xdr:row>78</xdr:row>
      <xdr:rowOff>41263</xdr:rowOff>
    </xdr:to>
    <xdr:sp macro="" textlink="">
      <xdr:nvSpPr>
        <xdr:cNvPr id="870" name="楕円 869"/>
        <xdr:cNvSpPr/>
      </xdr:nvSpPr>
      <xdr:spPr>
        <a:xfrm>
          <a:off x="21272500" y="1331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32390</xdr:rowOff>
    </xdr:from>
    <xdr:ext cx="534377" cy="259045"/>
    <xdr:sp macro="" textlink="">
      <xdr:nvSpPr>
        <xdr:cNvPr id="871" name="テキスト ボックス 870"/>
        <xdr:cNvSpPr txBox="1"/>
      </xdr:nvSpPr>
      <xdr:spPr>
        <a:xfrm>
          <a:off x="21056111" y="13405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96653</xdr:rowOff>
    </xdr:from>
    <xdr:to>
      <xdr:col>107</xdr:col>
      <xdr:colOff>101600</xdr:colOff>
      <xdr:row>78</xdr:row>
      <xdr:rowOff>26803</xdr:rowOff>
    </xdr:to>
    <xdr:sp macro="" textlink="">
      <xdr:nvSpPr>
        <xdr:cNvPr id="872" name="楕円 871"/>
        <xdr:cNvSpPr/>
      </xdr:nvSpPr>
      <xdr:spPr>
        <a:xfrm>
          <a:off x="20383500" y="1329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17930</xdr:rowOff>
    </xdr:from>
    <xdr:ext cx="534377" cy="259045"/>
    <xdr:sp macro="" textlink="">
      <xdr:nvSpPr>
        <xdr:cNvPr id="873" name="テキスト ボックス 872"/>
        <xdr:cNvSpPr txBox="1"/>
      </xdr:nvSpPr>
      <xdr:spPr>
        <a:xfrm>
          <a:off x="20167111" y="1339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130524</xdr:rowOff>
    </xdr:from>
    <xdr:to>
      <xdr:col>102</xdr:col>
      <xdr:colOff>165100</xdr:colOff>
      <xdr:row>78</xdr:row>
      <xdr:rowOff>60674</xdr:rowOff>
    </xdr:to>
    <xdr:sp macro="" textlink="">
      <xdr:nvSpPr>
        <xdr:cNvPr id="874" name="楕円 873"/>
        <xdr:cNvSpPr/>
      </xdr:nvSpPr>
      <xdr:spPr>
        <a:xfrm>
          <a:off x="19494500" y="1333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51801</xdr:rowOff>
    </xdr:from>
    <xdr:ext cx="534377" cy="259045"/>
    <xdr:sp macro="" textlink="">
      <xdr:nvSpPr>
        <xdr:cNvPr id="875" name="テキスト ボックス 874"/>
        <xdr:cNvSpPr txBox="1"/>
      </xdr:nvSpPr>
      <xdr:spPr>
        <a:xfrm>
          <a:off x="19278111" y="1342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169729</xdr:rowOff>
    </xdr:from>
    <xdr:to>
      <xdr:col>98</xdr:col>
      <xdr:colOff>38100</xdr:colOff>
      <xdr:row>75</xdr:row>
      <xdr:rowOff>99879</xdr:rowOff>
    </xdr:to>
    <xdr:sp macro="" textlink="">
      <xdr:nvSpPr>
        <xdr:cNvPr id="876" name="楕円 875"/>
        <xdr:cNvSpPr/>
      </xdr:nvSpPr>
      <xdr:spPr>
        <a:xfrm>
          <a:off x="18605500" y="1285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91006</xdr:rowOff>
    </xdr:from>
    <xdr:ext cx="534377" cy="259045"/>
    <xdr:sp macro="" textlink="">
      <xdr:nvSpPr>
        <xdr:cNvPr id="877" name="テキスト ボックス 876"/>
        <xdr:cNvSpPr txBox="1"/>
      </xdr:nvSpPr>
      <xdr:spPr>
        <a:xfrm>
          <a:off x="18389111" y="1294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88" name="直線コネクタ 887"/>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89" name="テキスト ボックス 888"/>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93</xdr:row>
      <xdr:rowOff>168927</xdr:rowOff>
    </xdr:from>
    <xdr:ext cx="377026" cy="259045"/>
    <xdr:sp macro="" textlink="">
      <xdr:nvSpPr>
        <xdr:cNvPr id="891" name="テキスト ボックス 890"/>
        <xdr:cNvSpPr txBox="1"/>
      </xdr:nvSpPr>
      <xdr:spPr>
        <a:xfrm>
          <a:off x="17910974" y="1611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2" name="直線コネクタ 891"/>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90</xdr:row>
      <xdr:rowOff>111777</xdr:rowOff>
    </xdr:from>
    <xdr:ext cx="377026" cy="259045"/>
    <xdr:sp macro="" textlink="">
      <xdr:nvSpPr>
        <xdr:cNvPr id="893" name="テキスト ボックス 892"/>
        <xdr:cNvSpPr txBox="1"/>
      </xdr:nvSpPr>
      <xdr:spPr>
        <a:xfrm>
          <a:off x="17910974" y="15542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87</xdr:row>
      <xdr:rowOff>54627</xdr:rowOff>
    </xdr:from>
    <xdr:ext cx="377026" cy="259045"/>
    <xdr:sp macro="" textlink="">
      <xdr:nvSpPr>
        <xdr:cNvPr id="895" name="テキスト ボックス 894"/>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8255</xdr:rowOff>
    </xdr:from>
    <xdr:to>
      <xdr:col>116</xdr:col>
      <xdr:colOff>62864</xdr:colOff>
      <xdr:row>98</xdr:row>
      <xdr:rowOff>25400</xdr:rowOff>
    </xdr:to>
    <xdr:cxnSp macro="">
      <xdr:nvCxnSpPr>
        <xdr:cNvPr id="897" name="直線コネクタ 896"/>
        <xdr:cNvCxnSpPr/>
      </xdr:nvCxnSpPr>
      <xdr:spPr>
        <a:xfrm flipV="1">
          <a:off x="22159595" y="15610205"/>
          <a:ext cx="1269"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68597</xdr:rowOff>
    </xdr:from>
    <xdr:ext cx="249299" cy="259045"/>
    <xdr:sp macro="" textlink="">
      <xdr:nvSpPr>
        <xdr:cNvPr id="898" name="前年度繰上充用金最小値テキスト"/>
        <xdr:cNvSpPr txBox="1"/>
      </xdr:nvSpPr>
      <xdr:spPr>
        <a:xfrm>
          <a:off x="22212300" y="16870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899" name="直線コネクタ 898"/>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126382</xdr:rowOff>
    </xdr:from>
    <xdr:ext cx="378565" cy="259045"/>
    <xdr:sp macro="" textlink="">
      <xdr:nvSpPr>
        <xdr:cNvPr id="900" name="前年度繰上充用金最大値テキスト"/>
        <xdr:cNvSpPr txBox="1"/>
      </xdr:nvSpPr>
      <xdr:spPr>
        <a:xfrm>
          <a:off x="22212300" y="15385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8255</xdr:rowOff>
    </xdr:from>
    <xdr:to>
      <xdr:col>116</xdr:col>
      <xdr:colOff>152400</xdr:colOff>
      <xdr:row>91</xdr:row>
      <xdr:rowOff>8255</xdr:rowOff>
    </xdr:to>
    <xdr:cxnSp macro="">
      <xdr:nvCxnSpPr>
        <xdr:cNvPr id="901" name="直線コネクタ 900"/>
        <xdr:cNvCxnSpPr/>
      </xdr:nvCxnSpPr>
      <xdr:spPr>
        <a:xfrm>
          <a:off x="22072600" y="15610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2" name="直線コネクタ 901"/>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157497</xdr:rowOff>
    </xdr:from>
    <xdr:ext cx="249299" cy="259045"/>
    <xdr:sp macro="" textlink="">
      <xdr:nvSpPr>
        <xdr:cNvPr id="903" name="前年度繰上充用金平均値テキスト"/>
        <xdr:cNvSpPr txBox="1"/>
      </xdr:nvSpPr>
      <xdr:spPr>
        <a:xfrm>
          <a:off x="22212300" y="166166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134620</xdr:rowOff>
    </xdr:from>
    <xdr:to>
      <xdr:col>116</xdr:col>
      <xdr:colOff>114300</xdr:colOff>
      <xdr:row>98</xdr:row>
      <xdr:rowOff>64770</xdr:rowOff>
    </xdr:to>
    <xdr:sp macro="" textlink="">
      <xdr:nvSpPr>
        <xdr:cNvPr id="904" name="フローチャート: 判断 903"/>
        <xdr:cNvSpPr/>
      </xdr:nvSpPr>
      <xdr:spPr>
        <a:xfrm>
          <a:off x="22110700" y="1676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05" name="直線コネクタ 904"/>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106045</xdr:rowOff>
    </xdr:from>
    <xdr:to>
      <xdr:col>112</xdr:col>
      <xdr:colOff>38100</xdr:colOff>
      <xdr:row>98</xdr:row>
      <xdr:rowOff>36195</xdr:rowOff>
    </xdr:to>
    <xdr:sp macro="" textlink="">
      <xdr:nvSpPr>
        <xdr:cNvPr id="906" name="フローチャート: 判断 905"/>
        <xdr:cNvSpPr/>
      </xdr:nvSpPr>
      <xdr:spPr>
        <a:xfrm>
          <a:off x="21272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52722</xdr:rowOff>
    </xdr:from>
    <xdr:ext cx="249299" cy="259045"/>
    <xdr:sp macro="" textlink="">
      <xdr:nvSpPr>
        <xdr:cNvPr id="907" name="テキスト ボックス 906"/>
        <xdr:cNvSpPr txBox="1"/>
      </xdr:nvSpPr>
      <xdr:spPr>
        <a:xfrm>
          <a:off x="21198650" y="16511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08" name="直線コネクタ 907"/>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09" name="フローチャート: 判断 908"/>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0" name="テキスト ボックス 909"/>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1" name="直線コネクタ 910"/>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96</xdr:row>
      <xdr:rowOff>128905</xdr:rowOff>
    </xdr:from>
    <xdr:to>
      <xdr:col>102</xdr:col>
      <xdr:colOff>165100</xdr:colOff>
      <xdr:row>97</xdr:row>
      <xdr:rowOff>59055</xdr:rowOff>
    </xdr:to>
    <xdr:sp macro="" textlink="">
      <xdr:nvSpPr>
        <xdr:cNvPr id="912" name="フローチャート: 判断 911"/>
        <xdr:cNvSpPr/>
      </xdr:nvSpPr>
      <xdr:spPr>
        <a:xfrm>
          <a:off x="19494500" y="165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95</xdr:row>
      <xdr:rowOff>75582</xdr:rowOff>
    </xdr:from>
    <xdr:ext cx="313932" cy="259045"/>
    <xdr:sp macro="" textlink="">
      <xdr:nvSpPr>
        <xdr:cNvPr id="913" name="テキスト ボックス 912"/>
        <xdr:cNvSpPr txBox="1"/>
      </xdr:nvSpPr>
      <xdr:spPr>
        <a:xfrm>
          <a:off x="19388333" y="163633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96</xdr:row>
      <xdr:rowOff>168911</xdr:rowOff>
    </xdr:from>
    <xdr:to>
      <xdr:col>98</xdr:col>
      <xdr:colOff>38100</xdr:colOff>
      <xdr:row>97</xdr:row>
      <xdr:rowOff>99061</xdr:rowOff>
    </xdr:to>
    <xdr:sp macro="" textlink="">
      <xdr:nvSpPr>
        <xdr:cNvPr id="914" name="フローチャート: 判断 913"/>
        <xdr:cNvSpPr/>
      </xdr:nvSpPr>
      <xdr:spPr>
        <a:xfrm>
          <a:off x="18605500" y="1662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95</xdr:row>
      <xdr:rowOff>115588</xdr:rowOff>
    </xdr:from>
    <xdr:ext cx="313932" cy="259045"/>
    <xdr:sp macro="" textlink="">
      <xdr:nvSpPr>
        <xdr:cNvPr id="915" name="テキスト ボックス 914"/>
        <xdr:cNvSpPr txBox="1"/>
      </xdr:nvSpPr>
      <xdr:spPr>
        <a:xfrm>
          <a:off x="18499333" y="16403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1" name="楕円 920"/>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113047</xdr:rowOff>
    </xdr:from>
    <xdr:ext cx="249299" cy="259045"/>
    <xdr:sp macro="" textlink="">
      <xdr:nvSpPr>
        <xdr:cNvPr id="922" name="前年度繰上充用金該当値テキスト"/>
        <xdr:cNvSpPr txBox="1"/>
      </xdr:nvSpPr>
      <xdr:spPr>
        <a:xfrm>
          <a:off x="22212300" y="16743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23" name="楕円 922"/>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24" name="テキスト ボックス 923"/>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25" name="楕円 924"/>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26" name="テキスト ボックス 925"/>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27" name="楕円 926"/>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8" name="テキスト ボックス 927"/>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9" name="楕円 928"/>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30" name="テキスト ボックス 929"/>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性質別歳出決算のうち公債費については、類似団体平均、石川県平均と比較しても高水準となっている。これは平成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年度以降、合併に伴う建設事業によるものだが、平成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年度をピークに公債費は減少する見込みであり、今後は市債の新規発行を抑制していく方針である。また、下水道事業の繰出金を含む、補助費等も住民一人あたり</a:t>
          </a:r>
          <a:r>
            <a:rPr kumimoji="1" lang="en-US" altLang="ja-JP" sz="1300">
              <a:latin typeface="ＭＳ Ｐゴシック" panose="020B0600070205080204" pitchFamily="50" charset="-128"/>
              <a:ea typeface="ＭＳ Ｐゴシック" panose="020B0600070205080204" pitchFamily="50" charset="-128"/>
            </a:rPr>
            <a:t>71,165</a:t>
          </a:r>
          <a:r>
            <a:rPr kumimoji="1" lang="ja-JP" altLang="en-US" sz="1300">
              <a:latin typeface="ＭＳ Ｐゴシック" panose="020B0600070205080204" pitchFamily="50" charset="-128"/>
              <a:ea typeface="ＭＳ Ｐゴシック" panose="020B0600070205080204" pitchFamily="50" charset="-128"/>
            </a:rPr>
            <a:t>円となっており、高水準にある。下水道事業については、施設の統合や、上下水道の包括的民間委託により、効率的な運営を進めていく必要がある。</a:t>
          </a:r>
        </a:p>
        <a:p>
          <a:r>
            <a:rPr kumimoji="1" lang="ja-JP" altLang="en-US" sz="1300">
              <a:latin typeface="ＭＳ Ｐゴシック" panose="020B0600070205080204" pitchFamily="50" charset="-128"/>
              <a:ea typeface="ＭＳ Ｐゴシック" panose="020B0600070205080204" pitchFamily="50" charset="-128"/>
            </a:rPr>
            <a:t>　普通建設事業費は住民一人あたり</a:t>
          </a:r>
          <a:r>
            <a:rPr kumimoji="1" lang="en-US" altLang="ja-JP" sz="1300">
              <a:latin typeface="ＭＳ Ｐゴシック" panose="020B0600070205080204" pitchFamily="50" charset="-128"/>
              <a:ea typeface="ＭＳ Ｐゴシック" panose="020B0600070205080204" pitchFamily="50" charset="-128"/>
            </a:rPr>
            <a:t>44,145</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円となっており、類似団体と比較して低水準にある。一方で、物件費は類似団体平均を上回っていることから、公共施設の効率的な管理・運営等による更なる歳出削減が求められる。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石川県かほく市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35,184
34,894
64.44
16,107,914
15,780,615
317,152
10,407,057
24,991,277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22.5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22134</xdr:rowOff>
    </xdr:from>
    <xdr:to>
      <xdr:col>24</xdr:col>
      <xdr:colOff>62865</xdr:colOff>
      <xdr:row>39</xdr:row>
      <xdr:rowOff>67854</xdr:rowOff>
    </xdr:to>
    <xdr:cxnSp macro="">
      <xdr:nvCxnSpPr>
        <xdr:cNvPr id="58" name="直線コネクタ 57"/>
        <xdr:cNvCxnSpPr/>
      </xdr:nvCxnSpPr>
      <xdr:spPr>
        <a:xfrm flipV="1">
          <a:off x="4633595" y="5165634"/>
          <a:ext cx="127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71681</xdr:rowOff>
    </xdr:from>
    <xdr:ext cx="469744" cy="259045"/>
    <xdr:sp macro="" textlink="">
      <xdr:nvSpPr>
        <xdr:cNvPr id="59" name="議会費最小値テキスト"/>
        <xdr:cNvSpPr txBox="1"/>
      </xdr:nvSpPr>
      <xdr:spPr>
        <a:xfrm>
          <a:off x="4686300" y="675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67854</xdr:rowOff>
    </xdr:from>
    <xdr:to>
      <xdr:col>24</xdr:col>
      <xdr:colOff>152400</xdr:colOff>
      <xdr:row>39</xdr:row>
      <xdr:rowOff>67854</xdr:rowOff>
    </xdr:to>
    <xdr:cxnSp macro="">
      <xdr:nvCxnSpPr>
        <xdr:cNvPr id="60" name="直線コネクタ 59"/>
        <xdr:cNvCxnSpPr/>
      </xdr:nvCxnSpPr>
      <xdr:spPr>
        <a:xfrm>
          <a:off x="4546600" y="67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140261</xdr:rowOff>
    </xdr:from>
    <xdr:ext cx="469744" cy="259045"/>
    <xdr:sp macro="" textlink="">
      <xdr:nvSpPr>
        <xdr:cNvPr id="61" name="議会費最大値テキスト"/>
        <xdr:cNvSpPr txBox="1"/>
      </xdr:nvSpPr>
      <xdr:spPr>
        <a:xfrm>
          <a:off x="4686300" y="4940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22134</xdr:rowOff>
    </xdr:from>
    <xdr:to>
      <xdr:col>24</xdr:col>
      <xdr:colOff>152400</xdr:colOff>
      <xdr:row>30</xdr:row>
      <xdr:rowOff>22134</xdr:rowOff>
    </xdr:to>
    <xdr:cxnSp macro="">
      <xdr:nvCxnSpPr>
        <xdr:cNvPr id="62" name="直線コネクタ 61"/>
        <xdr:cNvCxnSpPr/>
      </xdr:nvCxnSpPr>
      <xdr:spPr>
        <a:xfrm>
          <a:off x="4546600" y="5165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1560</xdr:rowOff>
    </xdr:from>
    <xdr:to>
      <xdr:col>24</xdr:col>
      <xdr:colOff>63500</xdr:colOff>
      <xdr:row>37</xdr:row>
      <xdr:rowOff>17236</xdr:rowOff>
    </xdr:to>
    <xdr:cxnSp macro="">
      <xdr:nvCxnSpPr>
        <xdr:cNvPr id="63" name="直線コネクタ 62"/>
        <xdr:cNvCxnSpPr/>
      </xdr:nvCxnSpPr>
      <xdr:spPr>
        <a:xfrm>
          <a:off x="3797300" y="6345210"/>
          <a:ext cx="838200" cy="15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30787</xdr:rowOff>
    </xdr:from>
    <xdr:ext cx="469744" cy="259045"/>
    <xdr:sp macro="" textlink="">
      <xdr:nvSpPr>
        <xdr:cNvPr id="64" name="議会費平均値テキスト"/>
        <xdr:cNvSpPr txBox="1"/>
      </xdr:nvSpPr>
      <xdr:spPr>
        <a:xfrm>
          <a:off x="4686300" y="6031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7910</xdr:rowOff>
    </xdr:from>
    <xdr:to>
      <xdr:col>24</xdr:col>
      <xdr:colOff>114300</xdr:colOff>
      <xdr:row>36</xdr:row>
      <xdr:rowOff>109510</xdr:rowOff>
    </xdr:to>
    <xdr:sp macro="" textlink="">
      <xdr:nvSpPr>
        <xdr:cNvPr id="65" name="フローチャート: 判断 64"/>
        <xdr:cNvSpPr/>
      </xdr:nvSpPr>
      <xdr:spPr>
        <a:xfrm>
          <a:off x="45847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63935</xdr:rowOff>
    </xdr:from>
    <xdr:to>
      <xdr:col>19</xdr:col>
      <xdr:colOff>177800</xdr:colOff>
      <xdr:row>37</xdr:row>
      <xdr:rowOff>1560</xdr:rowOff>
    </xdr:to>
    <xdr:cxnSp macro="">
      <xdr:nvCxnSpPr>
        <xdr:cNvPr id="66" name="直線コネクタ 65"/>
        <xdr:cNvCxnSpPr/>
      </xdr:nvCxnSpPr>
      <xdr:spPr>
        <a:xfrm>
          <a:off x="2908300" y="6236135"/>
          <a:ext cx="889000" cy="10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166951</xdr:rowOff>
    </xdr:from>
    <xdr:to>
      <xdr:col>20</xdr:col>
      <xdr:colOff>38100</xdr:colOff>
      <xdr:row>36</xdr:row>
      <xdr:rowOff>97101</xdr:rowOff>
    </xdr:to>
    <xdr:sp macro="" textlink="">
      <xdr:nvSpPr>
        <xdr:cNvPr id="67" name="フローチャート: 判断 66"/>
        <xdr:cNvSpPr/>
      </xdr:nvSpPr>
      <xdr:spPr>
        <a:xfrm>
          <a:off x="3746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113628</xdr:rowOff>
    </xdr:from>
    <xdr:ext cx="469744" cy="259045"/>
    <xdr:sp macro="" textlink="">
      <xdr:nvSpPr>
        <xdr:cNvPr id="68" name="テキスト ボックス 67"/>
        <xdr:cNvSpPr txBox="1"/>
      </xdr:nvSpPr>
      <xdr:spPr>
        <a:xfrm>
          <a:off x="3562428" y="594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58057</xdr:rowOff>
    </xdr:from>
    <xdr:to>
      <xdr:col>15</xdr:col>
      <xdr:colOff>50800</xdr:colOff>
      <xdr:row>36</xdr:row>
      <xdr:rowOff>63935</xdr:rowOff>
    </xdr:to>
    <xdr:cxnSp macro="">
      <xdr:nvCxnSpPr>
        <xdr:cNvPr id="69" name="直線コネクタ 68"/>
        <xdr:cNvCxnSpPr/>
      </xdr:nvCxnSpPr>
      <xdr:spPr>
        <a:xfrm>
          <a:off x="2019300" y="6230257"/>
          <a:ext cx="8890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53957</xdr:rowOff>
    </xdr:from>
    <xdr:to>
      <xdr:col>15</xdr:col>
      <xdr:colOff>101600</xdr:colOff>
      <xdr:row>35</xdr:row>
      <xdr:rowOff>155557</xdr:rowOff>
    </xdr:to>
    <xdr:sp macro="" textlink="">
      <xdr:nvSpPr>
        <xdr:cNvPr id="70" name="フローチャート: 判断 69"/>
        <xdr:cNvSpPr/>
      </xdr:nvSpPr>
      <xdr:spPr>
        <a:xfrm>
          <a:off x="2857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634</xdr:rowOff>
    </xdr:from>
    <xdr:ext cx="469744" cy="259045"/>
    <xdr:sp macro="" textlink="">
      <xdr:nvSpPr>
        <xdr:cNvPr id="71" name="テキスト ボックス 70"/>
        <xdr:cNvSpPr txBox="1"/>
      </xdr:nvSpPr>
      <xdr:spPr>
        <a:xfrm>
          <a:off x="2673428" y="5829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58057</xdr:rowOff>
    </xdr:from>
    <xdr:to>
      <xdr:col>10</xdr:col>
      <xdr:colOff>114300</xdr:colOff>
      <xdr:row>36</xdr:row>
      <xdr:rowOff>60670</xdr:rowOff>
    </xdr:to>
    <xdr:cxnSp macro="">
      <xdr:nvCxnSpPr>
        <xdr:cNvPr id="72" name="直線コネクタ 71"/>
        <xdr:cNvCxnSpPr/>
      </xdr:nvCxnSpPr>
      <xdr:spPr>
        <a:xfrm flipV="1">
          <a:off x="1130300" y="6230257"/>
          <a:ext cx="8890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156174</xdr:rowOff>
    </xdr:from>
    <xdr:to>
      <xdr:col>10</xdr:col>
      <xdr:colOff>165100</xdr:colOff>
      <xdr:row>35</xdr:row>
      <xdr:rowOff>86324</xdr:rowOff>
    </xdr:to>
    <xdr:sp macro="" textlink="">
      <xdr:nvSpPr>
        <xdr:cNvPr id="73" name="フローチャート: 判断 72"/>
        <xdr:cNvSpPr/>
      </xdr:nvSpPr>
      <xdr:spPr>
        <a:xfrm>
          <a:off x="1968500" y="598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102851</xdr:rowOff>
    </xdr:from>
    <xdr:ext cx="469744" cy="259045"/>
    <xdr:sp macro="" textlink="">
      <xdr:nvSpPr>
        <xdr:cNvPr id="74" name="テキスト ボックス 73"/>
        <xdr:cNvSpPr txBox="1"/>
      </xdr:nvSpPr>
      <xdr:spPr>
        <a:xfrm>
          <a:off x="1784428" y="576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8237</xdr:rowOff>
    </xdr:from>
    <xdr:to>
      <xdr:col>6</xdr:col>
      <xdr:colOff>38100</xdr:colOff>
      <xdr:row>35</xdr:row>
      <xdr:rowOff>109837</xdr:rowOff>
    </xdr:to>
    <xdr:sp macro="" textlink="">
      <xdr:nvSpPr>
        <xdr:cNvPr id="75" name="フローチャート: 判断 74"/>
        <xdr:cNvSpPr/>
      </xdr:nvSpPr>
      <xdr:spPr>
        <a:xfrm>
          <a:off x="1079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126364</xdr:rowOff>
    </xdr:from>
    <xdr:ext cx="469744" cy="259045"/>
    <xdr:sp macro="" textlink="">
      <xdr:nvSpPr>
        <xdr:cNvPr id="76" name="テキスト ボックス 75"/>
        <xdr:cNvSpPr txBox="1"/>
      </xdr:nvSpPr>
      <xdr:spPr>
        <a:xfrm>
          <a:off x="895428" y="578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137886</xdr:rowOff>
    </xdr:from>
    <xdr:to>
      <xdr:col>24</xdr:col>
      <xdr:colOff>114300</xdr:colOff>
      <xdr:row>37</xdr:row>
      <xdr:rowOff>68036</xdr:rowOff>
    </xdr:to>
    <xdr:sp macro="" textlink="">
      <xdr:nvSpPr>
        <xdr:cNvPr id="82" name="楕円 81"/>
        <xdr:cNvSpPr/>
      </xdr:nvSpPr>
      <xdr:spPr>
        <a:xfrm>
          <a:off x="4584700" y="631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116313</xdr:rowOff>
    </xdr:from>
    <xdr:ext cx="469744" cy="259045"/>
    <xdr:sp macro="" textlink="">
      <xdr:nvSpPr>
        <xdr:cNvPr id="83" name="議会費該当値テキスト"/>
        <xdr:cNvSpPr txBox="1"/>
      </xdr:nvSpPr>
      <xdr:spPr>
        <a:xfrm>
          <a:off x="4686300" y="628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122210</xdr:rowOff>
    </xdr:from>
    <xdr:to>
      <xdr:col>20</xdr:col>
      <xdr:colOff>38100</xdr:colOff>
      <xdr:row>37</xdr:row>
      <xdr:rowOff>52360</xdr:rowOff>
    </xdr:to>
    <xdr:sp macro="" textlink="">
      <xdr:nvSpPr>
        <xdr:cNvPr id="84" name="楕円 83"/>
        <xdr:cNvSpPr/>
      </xdr:nvSpPr>
      <xdr:spPr>
        <a:xfrm>
          <a:off x="3746500" y="629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43487</xdr:rowOff>
    </xdr:from>
    <xdr:ext cx="469744" cy="259045"/>
    <xdr:sp macro="" textlink="">
      <xdr:nvSpPr>
        <xdr:cNvPr id="85" name="テキスト ボックス 84"/>
        <xdr:cNvSpPr txBox="1"/>
      </xdr:nvSpPr>
      <xdr:spPr>
        <a:xfrm>
          <a:off x="3562428" y="638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13135</xdr:rowOff>
    </xdr:from>
    <xdr:to>
      <xdr:col>15</xdr:col>
      <xdr:colOff>101600</xdr:colOff>
      <xdr:row>36</xdr:row>
      <xdr:rowOff>114735</xdr:rowOff>
    </xdr:to>
    <xdr:sp macro="" textlink="">
      <xdr:nvSpPr>
        <xdr:cNvPr id="86" name="楕円 85"/>
        <xdr:cNvSpPr/>
      </xdr:nvSpPr>
      <xdr:spPr>
        <a:xfrm>
          <a:off x="2857500" y="618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105862</xdr:rowOff>
    </xdr:from>
    <xdr:ext cx="469744" cy="259045"/>
    <xdr:sp macro="" textlink="">
      <xdr:nvSpPr>
        <xdr:cNvPr id="87" name="テキスト ボックス 86"/>
        <xdr:cNvSpPr txBox="1"/>
      </xdr:nvSpPr>
      <xdr:spPr>
        <a:xfrm>
          <a:off x="2673428" y="6278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7257</xdr:rowOff>
    </xdr:from>
    <xdr:to>
      <xdr:col>10</xdr:col>
      <xdr:colOff>165100</xdr:colOff>
      <xdr:row>36</xdr:row>
      <xdr:rowOff>108857</xdr:rowOff>
    </xdr:to>
    <xdr:sp macro="" textlink="">
      <xdr:nvSpPr>
        <xdr:cNvPr id="88" name="楕円 87"/>
        <xdr:cNvSpPr/>
      </xdr:nvSpPr>
      <xdr:spPr>
        <a:xfrm>
          <a:off x="1968500" y="617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99984</xdr:rowOff>
    </xdr:from>
    <xdr:ext cx="469744" cy="259045"/>
    <xdr:sp macro="" textlink="">
      <xdr:nvSpPr>
        <xdr:cNvPr id="89" name="テキスト ボックス 88"/>
        <xdr:cNvSpPr txBox="1"/>
      </xdr:nvSpPr>
      <xdr:spPr>
        <a:xfrm>
          <a:off x="1784428" y="6272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9870</xdr:rowOff>
    </xdr:from>
    <xdr:to>
      <xdr:col>6</xdr:col>
      <xdr:colOff>38100</xdr:colOff>
      <xdr:row>36</xdr:row>
      <xdr:rowOff>111470</xdr:rowOff>
    </xdr:to>
    <xdr:sp macro="" textlink="">
      <xdr:nvSpPr>
        <xdr:cNvPr id="90" name="楕円 89"/>
        <xdr:cNvSpPr/>
      </xdr:nvSpPr>
      <xdr:spPr>
        <a:xfrm>
          <a:off x="1079500" y="618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102597</xdr:rowOff>
    </xdr:from>
    <xdr:ext cx="469744" cy="259045"/>
    <xdr:sp macro="" textlink="">
      <xdr:nvSpPr>
        <xdr:cNvPr id="91" name="テキスト ボックス 90"/>
        <xdr:cNvSpPr txBox="1"/>
      </xdr:nvSpPr>
      <xdr:spPr>
        <a:xfrm>
          <a:off x="895428" y="627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47876</xdr:rowOff>
    </xdr:from>
    <xdr:to>
      <xdr:col>24</xdr:col>
      <xdr:colOff>62865</xdr:colOff>
      <xdr:row>57</xdr:row>
      <xdr:rowOff>153946</xdr:rowOff>
    </xdr:to>
    <xdr:cxnSp macro="">
      <xdr:nvCxnSpPr>
        <xdr:cNvPr id="113" name="直線コネクタ 112"/>
        <xdr:cNvCxnSpPr/>
      </xdr:nvCxnSpPr>
      <xdr:spPr>
        <a:xfrm flipV="1">
          <a:off x="4633595" y="8620376"/>
          <a:ext cx="1270" cy="1306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157773</xdr:rowOff>
    </xdr:from>
    <xdr:ext cx="534377" cy="259045"/>
    <xdr:sp macro="" textlink="">
      <xdr:nvSpPr>
        <xdr:cNvPr id="114" name="総務費最小値テキスト"/>
        <xdr:cNvSpPr txBox="1"/>
      </xdr:nvSpPr>
      <xdr:spPr>
        <a:xfrm>
          <a:off x="4686300" y="993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153946</xdr:rowOff>
    </xdr:from>
    <xdr:to>
      <xdr:col>24</xdr:col>
      <xdr:colOff>152400</xdr:colOff>
      <xdr:row>57</xdr:row>
      <xdr:rowOff>153946</xdr:rowOff>
    </xdr:to>
    <xdr:cxnSp macro="">
      <xdr:nvCxnSpPr>
        <xdr:cNvPr id="115" name="直線コネクタ 114"/>
        <xdr:cNvCxnSpPr/>
      </xdr:nvCxnSpPr>
      <xdr:spPr>
        <a:xfrm>
          <a:off x="4546600" y="992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166003</xdr:rowOff>
    </xdr:from>
    <xdr:ext cx="599010" cy="259045"/>
    <xdr:sp macro="" textlink="">
      <xdr:nvSpPr>
        <xdr:cNvPr id="116" name="総務費最大値テキスト"/>
        <xdr:cNvSpPr txBox="1"/>
      </xdr:nvSpPr>
      <xdr:spPr>
        <a:xfrm>
          <a:off x="4686300" y="8395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320,084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47876</xdr:rowOff>
    </xdr:from>
    <xdr:to>
      <xdr:col>24</xdr:col>
      <xdr:colOff>152400</xdr:colOff>
      <xdr:row>50</xdr:row>
      <xdr:rowOff>47876</xdr:rowOff>
    </xdr:to>
    <xdr:cxnSp macro="">
      <xdr:nvCxnSpPr>
        <xdr:cNvPr id="117" name="直線コネクタ 116"/>
        <xdr:cNvCxnSpPr/>
      </xdr:nvCxnSpPr>
      <xdr:spPr>
        <a:xfrm>
          <a:off x="4546600" y="8620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52516</xdr:rowOff>
    </xdr:from>
    <xdr:to>
      <xdr:col>24</xdr:col>
      <xdr:colOff>63500</xdr:colOff>
      <xdr:row>57</xdr:row>
      <xdr:rowOff>74727</xdr:rowOff>
    </xdr:to>
    <xdr:cxnSp macro="">
      <xdr:nvCxnSpPr>
        <xdr:cNvPr id="118" name="直線コネクタ 117"/>
        <xdr:cNvCxnSpPr/>
      </xdr:nvCxnSpPr>
      <xdr:spPr>
        <a:xfrm>
          <a:off x="3797300" y="9825166"/>
          <a:ext cx="838200" cy="22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161786</xdr:rowOff>
    </xdr:from>
    <xdr:ext cx="534377" cy="259045"/>
    <xdr:sp macro="" textlink="">
      <xdr:nvSpPr>
        <xdr:cNvPr id="119" name="総務費平均値テキスト"/>
        <xdr:cNvSpPr txBox="1"/>
      </xdr:nvSpPr>
      <xdr:spPr>
        <a:xfrm>
          <a:off x="4686300" y="9591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138909</xdr:rowOff>
    </xdr:from>
    <xdr:to>
      <xdr:col>24</xdr:col>
      <xdr:colOff>114300</xdr:colOff>
      <xdr:row>57</xdr:row>
      <xdr:rowOff>69059</xdr:rowOff>
    </xdr:to>
    <xdr:sp macro="" textlink="">
      <xdr:nvSpPr>
        <xdr:cNvPr id="120" name="フローチャート: 判断 119"/>
        <xdr:cNvSpPr/>
      </xdr:nvSpPr>
      <xdr:spPr>
        <a:xfrm>
          <a:off x="4584700" y="974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13646</xdr:rowOff>
    </xdr:from>
    <xdr:to>
      <xdr:col>19</xdr:col>
      <xdr:colOff>177800</xdr:colOff>
      <xdr:row>57</xdr:row>
      <xdr:rowOff>52516</xdr:rowOff>
    </xdr:to>
    <xdr:cxnSp macro="">
      <xdr:nvCxnSpPr>
        <xdr:cNvPr id="121" name="直線コネクタ 120"/>
        <xdr:cNvCxnSpPr/>
      </xdr:nvCxnSpPr>
      <xdr:spPr>
        <a:xfrm>
          <a:off x="2908300" y="9786296"/>
          <a:ext cx="889000" cy="38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130441</xdr:rowOff>
    </xdr:from>
    <xdr:to>
      <xdr:col>20</xdr:col>
      <xdr:colOff>38100</xdr:colOff>
      <xdr:row>57</xdr:row>
      <xdr:rowOff>60591</xdr:rowOff>
    </xdr:to>
    <xdr:sp macro="" textlink="">
      <xdr:nvSpPr>
        <xdr:cNvPr id="122" name="フローチャート: 判断 121"/>
        <xdr:cNvSpPr/>
      </xdr:nvSpPr>
      <xdr:spPr>
        <a:xfrm>
          <a:off x="3746500" y="973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77118</xdr:rowOff>
    </xdr:from>
    <xdr:ext cx="534377" cy="259045"/>
    <xdr:sp macro="" textlink="">
      <xdr:nvSpPr>
        <xdr:cNvPr id="123" name="テキスト ボックス 122"/>
        <xdr:cNvSpPr txBox="1"/>
      </xdr:nvSpPr>
      <xdr:spPr>
        <a:xfrm>
          <a:off x="3530111" y="9506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13646</xdr:rowOff>
    </xdr:from>
    <xdr:to>
      <xdr:col>15</xdr:col>
      <xdr:colOff>50800</xdr:colOff>
      <xdr:row>57</xdr:row>
      <xdr:rowOff>23223</xdr:rowOff>
    </xdr:to>
    <xdr:cxnSp macro="">
      <xdr:nvCxnSpPr>
        <xdr:cNvPr id="124" name="直線コネクタ 123"/>
        <xdr:cNvCxnSpPr/>
      </xdr:nvCxnSpPr>
      <xdr:spPr>
        <a:xfrm flipV="1">
          <a:off x="2019300" y="9786296"/>
          <a:ext cx="889000" cy="9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126020</xdr:rowOff>
    </xdr:from>
    <xdr:to>
      <xdr:col>15</xdr:col>
      <xdr:colOff>101600</xdr:colOff>
      <xdr:row>57</xdr:row>
      <xdr:rowOff>56170</xdr:rowOff>
    </xdr:to>
    <xdr:sp macro="" textlink="">
      <xdr:nvSpPr>
        <xdr:cNvPr id="125" name="フローチャート: 判断 124"/>
        <xdr:cNvSpPr/>
      </xdr:nvSpPr>
      <xdr:spPr>
        <a:xfrm>
          <a:off x="2857500" y="972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72697</xdr:rowOff>
    </xdr:from>
    <xdr:ext cx="534377" cy="259045"/>
    <xdr:sp macro="" textlink="">
      <xdr:nvSpPr>
        <xdr:cNvPr id="126" name="テキスト ボックス 125"/>
        <xdr:cNvSpPr txBox="1"/>
      </xdr:nvSpPr>
      <xdr:spPr>
        <a:xfrm>
          <a:off x="2641111" y="950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113763</xdr:rowOff>
    </xdr:from>
    <xdr:to>
      <xdr:col>10</xdr:col>
      <xdr:colOff>114300</xdr:colOff>
      <xdr:row>57</xdr:row>
      <xdr:rowOff>23223</xdr:rowOff>
    </xdr:to>
    <xdr:cxnSp macro="">
      <xdr:nvCxnSpPr>
        <xdr:cNvPr id="127" name="直線コネクタ 126"/>
        <xdr:cNvCxnSpPr/>
      </xdr:nvCxnSpPr>
      <xdr:spPr>
        <a:xfrm>
          <a:off x="1130300" y="9714963"/>
          <a:ext cx="889000" cy="80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21646</xdr:rowOff>
    </xdr:from>
    <xdr:to>
      <xdr:col>10</xdr:col>
      <xdr:colOff>165100</xdr:colOff>
      <xdr:row>56</xdr:row>
      <xdr:rowOff>123246</xdr:rowOff>
    </xdr:to>
    <xdr:sp macro="" textlink="">
      <xdr:nvSpPr>
        <xdr:cNvPr id="128" name="フローチャート: 判断 127"/>
        <xdr:cNvSpPr/>
      </xdr:nvSpPr>
      <xdr:spPr>
        <a:xfrm>
          <a:off x="1968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139773</xdr:rowOff>
    </xdr:from>
    <xdr:ext cx="534377" cy="259045"/>
    <xdr:sp macro="" textlink="">
      <xdr:nvSpPr>
        <xdr:cNvPr id="129" name="テキスト ボックス 128"/>
        <xdr:cNvSpPr txBox="1"/>
      </xdr:nvSpPr>
      <xdr:spPr>
        <a:xfrm>
          <a:off x="1752111" y="939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51579</xdr:rowOff>
    </xdr:from>
    <xdr:to>
      <xdr:col>6</xdr:col>
      <xdr:colOff>38100</xdr:colOff>
      <xdr:row>56</xdr:row>
      <xdr:rowOff>153179</xdr:rowOff>
    </xdr:to>
    <xdr:sp macro="" textlink="">
      <xdr:nvSpPr>
        <xdr:cNvPr id="130" name="フローチャート: 判断 129"/>
        <xdr:cNvSpPr/>
      </xdr:nvSpPr>
      <xdr:spPr>
        <a:xfrm>
          <a:off x="1079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169706</xdr:rowOff>
    </xdr:from>
    <xdr:ext cx="534377" cy="259045"/>
    <xdr:sp macro="" textlink="">
      <xdr:nvSpPr>
        <xdr:cNvPr id="131" name="テキスト ボックス 130"/>
        <xdr:cNvSpPr txBox="1"/>
      </xdr:nvSpPr>
      <xdr:spPr>
        <a:xfrm>
          <a:off x="863111" y="94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23927</xdr:rowOff>
    </xdr:from>
    <xdr:to>
      <xdr:col>24</xdr:col>
      <xdr:colOff>114300</xdr:colOff>
      <xdr:row>57</xdr:row>
      <xdr:rowOff>125527</xdr:rowOff>
    </xdr:to>
    <xdr:sp macro="" textlink="">
      <xdr:nvSpPr>
        <xdr:cNvPr id="137" name="楕円 136"/>
        <xdr:cNvSpPr/>
      </xdr:nvSpPr>
      <xdr:spPr>
        <a:xfrm>
          <a:off x="4584700" y="979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117335</xdr:rowOff>
    </xdr:from>
    <xdr:ext cx="534377" cy="259045"/>
    <xdr:sp macro="" textlink="">
      <xdr:nvSpPr>
        <xdr:cNvPr id="138" name="総務費該当値テキスト"/>
        <xdr:cNvSpPr txBox="1"/>
      </xdr:nvSpPr>
      <xdr:spPr>
        <a:xfrm>
          <a:off x="4686300" y="971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1716</xdr:rowOff>
    </xdr:from>
    <xdr:to>
      <xdr:col>20</xdr:col>
      <xdr:colOff>38100</xdr:colOff>
      <xdr:row>57</xdr:row>
      <xdr:rowOff>103316</xdr:rowOff>
    </xdr:to>
    <xdr:sp macro="" textlink="">
      <xdr:nvSpPr>
        <xdr:cNvPr id="139" name="楕円 138"/>
        <xdr:cNvSpPr/>
      </xdr:nvSpPr>
      <xdr:spPr>
        <a:xfrm>
          <a:off x="3746500" y="977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94443</xdr:rowOff>
    </xdr:from>
    <xdr:ext cx="534377" cy="259045"/>
    <xdr:sp macro="" textlink="">
      <xdr:nvSpPr>
        <xdr:cNvPr id="140" name="テキスト ボックス 139"/>
        <xdr:cNvSpPr txBox="1"/>
      </xdr:nvSpPr>
      <xdr:spPr>
        <a:xfrm>
          <a:off x="3530111" y="986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134296</xdr:rowOff>
    </xdr:from>
    <xdr:to>
      <xdr:col>15</xdr:col>
      <xdr:colOff>101600</xdr:colOff>
      <xdr:row>57</xdr:row>
      <xdr:rowOff>64446</xdr:rowOff>
    </xdr:to>
    <xdr:sp macro="" textlink="">
      <xdr:nvSpPr>
        <xdr:cNvPr id="141" name="楕円 140"/>
        <xdr:cNvSpPr/>
      </xdr:nvSpPr>
      <xdr:spPr>
        <a:xfrm>
          <a:off x="2857500" y="973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55573</xdr:rowOff>
    </xdr:from>
    <xdr:ext cx="534377" cy="259045"/>
    <xdr:sp macro="" textlink="">
      <xdr:nvSpPr>
        <xdr:cNvPr id="142" name="テキスト ボックス 141"/>
        <xdr:cNvSpPr txBox="1"/>
      </xdr:nvSpPr>
      <xdr:spPr>
        <a:xfrm>
          <a:off x="2641111" y="9828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143873</xdr:rowOff>
    </xdr:from>
    <xdr:to>
      <xdr:col>10</xdr:col>
      <xdr:colOff>165100</xdr:colOff>
      <xdr:row>57</xdr:row>
      <xdr:rowOff>74023</xdr:rowOff>
    </xdr:to>
    <xdr:sp macro="" textlink="">
      <xdr:nvSpPr>
        <xdr:cNvPr id="143" name="楕円 142"/>
        <xdr:cNvSpPr/>
      </xdr:nvSpPr>
      <xdr:spPr>
        <a:xfrm>
          <a:off x="1968500" y="974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65150</xdr:rowOff>
    </xdr:from>
    <xdr:ext cx="534377" cy="259045"/>
    <xdr:sp macro="" textlink="">
      <xdr:nvSpPr>
        <xdr:cNvPr id="144" name="テキスト ボックス 143"/>
        <xdr:cNvSpPr txBox="1"/>
      </xdr:nvSpPr>
      <xdr:spPr>
        <a:xfrm>
          <a:off x="1752111" y="983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62963</xdr:rowOff>
    </xdr:from>
    <xdr:to>
      <xdr:col>6</xdr:col>
      <xdr:colOff>38100</xdr:colOff>
      <xdr:row>56</xdr:row>
      <xdr:rowOff>164563</xdr:rowOff>
    </xdr:to>
    <xdr:sp macro="" textlink="">
      <xdr:nvSpPr>
        <xdr:cNvPr id="145" name="楕円 144"/>
        <xdr:cNvSpPr/>
      </xdr:nvSpPr>
      <xdr:spPr>
        <a:xfrm>
          <a:off x="1079500" y="966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155690</xdr:rowOff>
    </xdr:from>
    <xdr:ext cx="534377" cy="259045"/>
    <xdr:sp macro="" textlink="">
      <xdr:nvSpPr>
        <xdr:cNvPr id="146" name="テキスト ボックス 145"/>
        <xdr:cNvSpPr txBox="1"/>
      </xdr:nvSpPr>
      <xdr:spPr>
        <a:xfrm>
          <a:off x="863111" y="975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102877</xdr:rowOff>
    </xdr:from>
    <xdr:to>
      <xdr:col>24</xdr:col>
      <xdr:colOff>62865</xdr:colOff>
      <xdr:row>78</xdr:row>
      <xdr:rowOff>143861</xdr:rowOff>
    </xdr:to>
    <xdr:cxnSp macro="">
      <xdr:nvCxnSpPr>
        <xdr:cNvPr id="171" name="直線コネクタ 170"/>
        <xdr:cNvCxnSpPr/>
      </xdr:nvCxnSpPr>
      <xdr:spPr>
        <a:xfrm flipV="1">
          <a:off x="4633595" y="12104377"/>
          <a:ext cx="1270" cy="1412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147688</xdr:rowOff>
    </xdr:from>
    <xdr:ext cx="599010" cy="259045"/>
    <xdr:sp macro="" textlink="">
      <xdr:nvSpPr>
        <xdr:cNvPr id="172" name="民生費最小値テキスト"/>
        <xdr:cNvSpPr txBox="1"/>
      </xdr:nvSpPr>
      <xdr:spPr>
        <a:xfrm>
          <a:off x="4686300" y="135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143861</xdr:rowOff>
    </xdr:from>
    <xdr:to>
      <xdr:col>24</xdr:col>
      <xdr:colOff>152400</xdr:colOff>
      <xdr:row>78</xdr:row>
      <xdr:rowOff>143861</xdr:rowOff>
    </xdr:to>
    <xdr:cxnSp macro="">
      <xdr:nvCxnSpPr>
        <xdr:cNvPr id="173" name="直線コネクタ 172"/>
        <xdr:cNvCxnSpPr/>
      </xdr:nvCxnSpPr>
      <xdr:spPr>
        <a:xfrm>
          <a:off x="4546600" y="13516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49554</xdr:rowOff>
    </xdr:from>
    <xdr:ext cx="599010" cy="259045"/>
    <xdr:sp macro="" textlink="">
      <xdr:nvSpPr>
        <xdr:cNvPr id="174" name="民生費最大値テキスト"/>
        <xdr:cNvSpPr txBox="1"/>
      </xdr:nvSpPr>
      <xdr:spPr>
        <a:xfrm>
          <a:off x="4686300" y="11879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489,665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102877</xdr:rowOff>
    </xdr:from>
    <xdr:to>
      <xdr:col>24</xdr:col>
      <xdr:colOff>152400</xdr:colOff>
      <xdr:row>70</xdr:row>
      <xdr:rowOff>102877</xdr:rowOff>
    </xdr:to>
    <xdr:cxnSp macro="">
      <xdr:nvCxnSpPr>
        <xdr:cNvPr id="175" name="直線コネクタ 174"/>
        <xdr:cNvCxnSpPr/>
      </xdr:nvCxnSpPr>
      <xdr:spPr>
        <a:xfrm>
          <a:off x="4546600" y="1210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29828</xdr:rowOff>
    </xdr:from>
    <xdr:to>
      <xdr:col>24</xdr:col>
      <xdr:colOff>63500</xdr:colOff>
      <xdr:row>78</xdr:row>
      <xdr:rowOff>69078</xdr:rowOff>
    </xdr:to>
    <xdr:cxnSp macro="">
      <xdr:nvCxnSpPr>
        <xdr:cNvPr id="176" name="直線コネクタ 175"/>
        <xdr:cNvCxnSpPr/>
      </xdr:nvCxnSpPr>
      <xdr:spPr>
        <a:xfrm flipV="1">
          <a:off x="3797300" y="13402928"/>
          <a:ext cx="838200" cy="39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1027</xdr:rowOff>
    </xdr:from>
    <xdr:ext cx="599010" cy="259045"/>
    <xdr:sp macro="" textlink="">
      <xdr:nvSpPr>
        <xdr:cNvPr id="177" name="民生費平均値テキスト"/>
        <xdr:cNvSpPr txBox="1"/>
      </xdr:nvSpPr>
      <xdr:spPr>
        <a:xfrm>
          <a:off x="4686300" y="13202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149600</xdr:rowOff>
    </xdr:from>
    <xdr:to>
      <xdr:col>24</xdr:col>
      <xdr:colOff>114300</xdr:colOff>
      <xdr:row>78</xdr:row>
      <xdr:rowOff>79750</xdr:rowOff>
    </xdr:to>
    <xdr:sp macro="" textlink="">
      <xdr:nvSpPr>
        <xdr:cNvPr id="178" name="フローチャート: 判断 177"/>
        <xdr:cNvSpPr/>
      </xdr:nvSpPr>
      <xdr:spPr>
        <a:xfrm>
          <a:off x="4584700" y="1335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69078</xdr:rowOff>
    </xdr:from>
    <xdr:to>
      <xdr:col>19</xdr:col>
      <xdr:colOff>177800</xdr:colOff>
      <xdr:row>78</xdr:row>
      <xdr:rowOff>92349</xdr:rowOff>
    </xdr:to>
    <xdr:cxnSp macro="">
      <xdr:nvCxnSpPr>
        <xdr:cNvPr id="179" name="直線コネクタ 178"/>
        <xdr:cNvCxnSpPr/>
      </xdr:nvCxnSpPr>
      <xdr:spPr>
        <a:xfrm flipV="1">
          <a:off x="2908300" y="13442178"/>
          <a:ext cx="889000" cy="2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150363</xdr:rowOff>
    </xdr:from>
    <xdr:to>
      <xdr:col>20</xdr:col>
      <xdr:colOff>38100</xdr:colOff>
      <xdr:row>78</xdr:row>
      <xdr:rowOff>80513</xdr:rowOff>
    </xdr:to>
    <xdr:sp macro="" textlink="">
      <xdr:nvSpPr>
        <xdr:cNvPr id="180" name="フローチャート: 判断 179"/>
        <xdr:cNvSpPr/>
      </xdr:nvSpPr>
      <xdr:spPr>
        <a:xfrm>
          <a:off x="3746500" y="13352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97040</xdr:rowOff>
    </xdr:from>
    <xdr:ext cx="599010" cy="259045"/>
    <xdr:sp macro="" textlink="">
      <xdr:nvSpPr>
        <xdr:cNvPr id="181" name="テキスト ボックス 180"/>
        <xdr:cNvSpPr txBox="1"/>
      </xdr:nvSpPr>
      <xdr:spPr>
        <a:xfrm>
          <a:off x="3497795" y="13127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55987</xdr:rowOff>
    </xdr:from>
    <xdr:to>
      <xdr:col>15</xdr:col>
      <xdr:colOff>50800</xdr:colOff>
      <xdr:row>78</xdr:row>
      <xdr:rowOff>92349</xdr:rowOff>
    </xdr:to>
    <xdr:cxnSp macro="">
      <xdr:nvCxnSpPr>
        <xdr:cNvPr id="182" name="直線コネクタ 181"/>
        <xdr:cNvCxnSpPr/>
      </xdr:nvCxnSpPr>
      <xdr:spPr>
        <a:xfrm>
          <a:off x="2019300" y="13429087"/>
          <a:ext cx="889000" cy="36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165515</xdr:rowOff>
    </xdr:from>
    <xdr:to>
      <xdr:col>15</xdr:col>
      <xdr:colOff>101600</xdr:colOff>
      <xdr:row>78</xdr:row>
      <xdr:rowOff>95665</xdr:rowOff>
    </xdr:to>
    <xdr:sp macro="" textlink="">
      <xdr:nvSpPr>
        <xdr:cNvPr id="183" name="フローチャート: 判断 182"/>
        <xdr:cNvSpPr/>
      </xdr:nvSpPr>
      <xdr:spPr>
        <a:xfrm>
          <a:off x="28575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112192</xdr:rowOff>
    </xdr:from>
    <xdr:ext cx="599010" cy="259045"/>
    <xdr:sp macro="" textlink="">
      <xdr:nvSpPr>
        <xdr:cNvPr id="184" name="テキスト ボックス 183"/>
        <xdr:cNvSpPr txBox="1"/>
      </xdr:nvSpPr>
      <xdr:spPr>
        <a:xfrm>
          <a:off x="2608795" y="13142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55987</xdr:rowOff>
    </xdr:from>
    <xdr:to>
      <xdr:col>10</xdr:col>
      <xdr:colOff>114300</xdr:colOff>
      <xdr:row>78</xdr:row>
      <xdr:rowOff>108438</xdr:rowOff>
    </xdr:to>
    <xdr:cxnSp macro="">
      <xdr:nvCxnSpPr>
        <xdr:cNvPr id="185" name="直線コネクタ 184"/>
        <xdr:cNvCxnSpPr/>
      </xdr:nvCxnSpPr>
      <xdr:spPr>
        <a:xfrm flipV="1">
          <a:off x="1130300" y="13429087"/>
          <a:ext cx="889000" cy="5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104270</xdr:rowOff>
    </xdr:from>
    <xdr:to>
      <xdr:col>10</xdr:col>
      <xdr:colOff>165100</xdr:colOff>
      <xdr:row>78</xdr:row>
      <xdr:rowOff>34420</xdr:rowOff>
    </xdr:to>
    <xdr:sp macro="" textlink="">
      <xdr:nvSpPr>
        <xdr:cNvPr id="186" name="フローチャート: 判断 185"/>
        <xdr:cNvSpPr/>
      </xdr:nvSpPr>
      <xdr:spPr>
        <a:xfrm>
          <a:off x="1968500" y="1330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50947</xdr:rowOff>
    </xdr:from>
    <xdr:ext cx="599010" cy="259045"/>
    <xdr:sp macro="" textlink="">
      <xdr:nvSpPr>
        <xdr:cNvPr id="187" name="テキスト ボックス 186"/>
        <xdr:cNvSpPr txBox="1"/>
      </xdr:nvSpPr>
      <xdr:spPr>
        <a:xfrm>
          <a:off x="1719795" y="13081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117822</xdr:rowOff>
    </xdr:from>
    <xdr:to>
      <xdr:col>6</xdr:col>
      <xdr:colOff>38100</xdr:colOff>
      <xdr:row>78</xdr:row>
      <xdr:rowOff>47972</xdr:rowOff>
    </xdr:to>
    <xdr:sp macro="" textlink="">
      <xdr:nvSpPr>
        <xdr:cNvPr id="188" name="フローチャート: 判断 187"/>
        <xdr:cNvSpPr/>
      </xdr:nvSpPr>
      <xdr:spPr>
        <a:xfrm>
          <a:off x="1079500" y="1331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64499</xdr:rowOff>
    </xdr:from>
    <xdr:ext cx="599010" cy="259045"/>
    <xdr:sp macro="" textlink="">
      <xdr:nvSpPr>
        <xdr:cNvPr id="189" name="テキスト ボックス 188"/>
        <xdr:cNvSpPr txBox="1"/>
      </xdr:nvSpPr>
      <xdr:spPr>
        <a:xfrm>
          <a:off x="830795" y="13094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150478</xdr:rowOff>
    </xdr:from>
    <xdr:to>
      <xdr:col>24</xdr:col>
      <xdr:colOff>114300</xdr:colOff>
      <xdr:row>78</xdr:row>
      <xdr:rowOff>80628</xdr:rowOff>
    </xdr:to>
    <xdr:sp macro="" textlink="">
      <xdr:nvSpPr>
        <xdr:cNvPr id="195" name="楕円 194"/>
        <xdr:cNvSpPr/>
      </xdr:nvSpPr>
      <xdr:spPr>
        <a:xfrm>
          <a:off x="4584700" y="1335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128029</xdr:rowOff>
    </xdr:from>
    <xdr:ext cx="599010" cy="259045"/>
    <xdr:sp macro="" textlink="">
      <xdr:nvSpPr>
        <xdr:cNvPr id="196" name="民生費該当値テキスト"/>
        <xdr:cNvSpPr txBox="1"/>
      </xdr:nvSpPr>
      <xdr:spPr>
        <a:xfrm>
          <a:off x="4686300" y="13329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18278</xdr:rowOff>
    </xdr:from>
    <xdr:to>
      <xdr:col>20</xdr:col>
      <xdr:colOff>38100</xdr:colOff>
      <xdr:row>78</xdr:row>
      <xdr:rowOff>119878</xdr:rowOff>
    </xdr:to>
    <xdr:sp macro="" textlink="">
      <xdr:nvSpPr>
        <xdr:cNvPr id="197" name="楕円 196"/>
        <xdr:cNvSpPr/>
      </xdr:nvSpPr>
      <xdr:spPr>
        <a:xfrm>
          <a:off x="3746500" y="13391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111005</xdr:rowOff>
    </xdr:from>
    <xdr:ext cx="599010" cy="259045"/>
    <xdr:sp macro="" textlink="">
      <xdr:nvSpPr>
        <xdr:cNvPr id="198" name="テキスト ボックス 197"/>
        <xdr:cNvSpPr txBox="1"/>
      </xdr:nvSpPr>
      <xdr:spPr>
        <a:xfrm>
          <a:off x="3497795" y="13484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41549</xdr:rowOff>
    </xdr:from>
    <xdr:to>
      <xdr:col>15</xdr:col>
      <xdr:colOff>101600</xdr:colOff>
      <xdr:row>78</xdr:row>
      <xdr:rowOff>143149</xdr:rowOff>
    </xdr:to>
    <xdr:sp macro="" textlink="">
      <xdr:nvSpPr>
        <xdr:cNvPr id="199" name="楕円 198"/>
        <xdr:cNvSpPr/>
      </xdr:nvSpPr>
      <xdr:spPr>
        <a:xfrm>
          <a:off x="2857500" y="1341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134276</xdr:rowOff>
    </xdr:from>
    <xdr:ext cx="599010" cy="259045"/>
    <xdr:sp macro="" textlink="">
      <xdr:nvSpPr>
        <xdr:cNvPr id="200" name="テキスト ボックス 199"/>
        <xdr:cNvSpPr txBox="1"/>
      </xdr:nvSpPr>
      <xdr:spPr>
        <a:xfrm>
          <a:off x="2608795" y="13507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5187</xdr:rowOff>
    </xdr:from>
    <xdr:to>
      <xdr:col>10</xdr:col>
      <xdr:colOff>165100</xdr:colOff>
      <xdr:row>78</xdr:row>
      <xdr:rowOff>106787</xdr:rowOff>
    </xdr:to>
    <xdr:sp macro="" textlink="">
      <xdr:nvSpPr>
        <xdr:cNvPr id="201" name="楕円 200"/>
        <xdr:cNvSpPr/>
      </xdr:nvSpPr>
      <xdr:spPr>
        <a:xfrm>
          <a:off x="1968500" y="1337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97914</xdr:rowOff>
    </xdr:from>
    <xdr:ext cx="599010" cy="259045"/>
    <xdr:sp macro="" textlink="">
      <xdr:nvSpPr>
        <xdr:cNvPr id="202" name="テキスト ボックス 201"/>
        <xdr:cNvSpPr txBox="1"/>
      </xdr:nvSpPr>
      <xdr:spPr>
        <a:xfrm>
          <a:off x="1719795" y="1347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57638</xdr:rowOff>
    </xdr:from>
    <xdr:to>
      <xdr:col>6</xdr:col>
      <xdr:colOff>38100</xdr:colOff>
      <xdr:row>78</xdr:row>
      <xdr:rowOff>159238</xdr:rowOff>
    </xdr:to>
    <xdr:sp macro="" textlink="">
      <xdr:nvSpPr>
        <xdr:cNvPr id="203" name="楕円 202"/>
        <xdr:cNvSpPr/>
      </xdr:nvSpPr>
      <xdr:spPr>
        <a:xfrm>
          <a:off x="1079500" y="1343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150365</xdr:rowOff>
    </xdr:from>
    <xdr:ext cx="599010" cy="259045"/>
    <xdr:sp macro="" textlink="">
      <xdr:nvSpPr>
        <xdr:cNvPr id="204" name="テキスト ボックス 203"/>
        <xdr:cNvSpPr txBox="1"/>
      </xdr:nvSpPr>
      <xdr:spPr>
        <a:xfrm>
          <a:off x="830795" y="13523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19619</xdr:rowOff>
    </xdr:from>
    <xdr:to>
      <xdr:col>24</xdr:col>
      <xdr:colOff>62865</xdr:colOff>
      <xdr:row>99</xdr:row>
      <xdr:rowOff>79268</xdr:rowOff>
    </xdr:to>
    <xdr:cxnSp macro="">
      <xdr:nvCxnSpPr>
        <xdr:cNvPr id="231" name="直線コネクタ 230"/>
        <xdr:cNvCxnSpPr/>
      </xdr:nvCxnSpPr>
      <xdr:spPr>
        <a:xfrm flipV="1">
          <a:off x="4633595" y="15450119"/>
          <a:ext cx="1270" cy="1602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83095</xdr:rowOff>
    </xdr:from>
    <xdr:ext cx="534377" cy="259045"/>
    <xdr:sp macro="" textlink="">
      <xdr:nvSpPr>
        <xdr:cNvPr id="232" name="衛生費最小値テキスト"/>
        <xdr:cNvSpPr txBox="1"/>
      </xdr:nvSpPr>
      <xdr:spPr>
        <a:xfrm>
          <a:off x="4686300" y="1705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79268</xdr:rowOff>
    </xdr:from>
    <xdr:to>
      <xdr:col>24</xdr:col>
      <xdr:colOff>152400</xdr:colOff>
      <xdr:row>99</xdr:row>
      <xdr:rowOff>79268</xdr:rowOff>
    </xdr:to>
    <xdr:cxnSp macro="">
      <xdr:nvCxnSpPr>
        <xdr:cNvPr id="233" name="直線コネクタ 232"/>
        <xdr:cNvCxnSpPr/>
      </xdr:nvCxnSpPr>
      <xdr:spPr>
        <a:xfrm>
          <a:off x="4546600" y="17052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137746</xdr:rowOff>
    </xdr:from>
    <xdr:ext cx="599010" cy="259045"/>
    <xdr:sp macro="" textlink="">
      <xdr:nvSpPr>
        <xdr:cNvPr id="234" name="衛生費最大値テキスト"/>
        <xdr:cNvSpPr txBox="1"/>
      </xdr:nvSpPr>
      <xdr:spPr>
        <a:xfrm>
          <a:off x="4686300" y="15225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19619</xdr:rowOff>
    </xdr:from>
    <xdr:to>
      <xdr:col>24</xdr:col>
      <xdr:colOff>152400</xdr:colOff>
      <xdr:row>90</xdr:row>
      <xdr:rowOff>19619</xdr:rowOff>
    </xdr:to>
    <xdr:cxnSp macro="">
      <xdr:nvCxnSpPr>
        <xdr:cNvPr id="235" name="直線コネクタ 234"/>
        <xdr:cNvCxnSpPr/>
      </xdr:nvCxnSpPr>
      <xdr:spPr>
        <a:xfrm>
          <a:off x="4546600" y="1545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90567</xdr:rowOff>
    </xdr:from>
    <xdr:to>
      <xdr:col>24</xdr:col>
      <xdr:colOff>63500</xdr:colOff>
      <xdr:row>98</xdr:row>
      <xdr:rowOff>110292</xdr:rowOff>
    </xdr:to>
    <xdr:cxnSp macro="">
      <xdr:nvCxnSpPr>
        <xdr:cNvPr id="236" name="直線コネクタ 235"/>
        <xdr:cNvCxnSpPr/>
      </xdr:nvCxnSpPr>
      <xdr:spPr>
        <a:xfrm>
          <a:off x="3797300" y="16892667"/>
          <a:ext cx="838200" cy="19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84541</xdr:rowOff>
    </xdr:from>
    <xdr:ext cx="534377" cy="259045"/>
    <xdr:sp macro="" textlink="">
      <xdr:nvSpPr>
        <xdr:cNvPr id="237" name="衛生費平均値テキスト"/>
        <xdr:cNvSpPr txBox="1"/>
      </xdr:nvSpPr>
      <xdr:spPr>
        <a:xfrm>
          <a:off x="4686300" y="16543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61664</xdr:rowOff>
    </xdr:from>
    <xdr:to>
      <xdr:col>24</xdr:col>
      <xdr:colOff>114300</xdr:colOff>
      <xdr:row>97</xdr:row>
      <xdr:rowOff>163264</xdr:rowOff>
    </xdr:to>
    <xdr:sp macro="" textlink="">
      <xdr:nvSpPr>
        <xdr:cNvPr id="238" name="フローチャート: 判断 237"/>
        <xdr:cNvSpPr/>
      </xdr:nvSpPr>
      <xdr:spPr>
        <a:xfrm>
          <a:off x="4584700" y="1669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85537</xdr:rowOff>
    </xdr:from>
    <xdr:to>
      <xdr:col>19</xdr:col>
      <xdr:colOff>177800</xdr:colOff>
      <xdr:row>98</xdr:row>
      <xdr:rowOff>90567</xdr:rowOff>
    </xdr:to>
    <xdr:cxnSp macro="">
      <xdr:nvCxnSpPr>
        <xdr:cNvPr id="239" name="直線コネクタ 238"/>
        <xdr:cNvCxnSpPr/>
      </xdr:nvCxnSpPr>
      <xdr:spPr>
        <a:xfrm>
          <a:off x="2908300" y="16887637"/>
          <a:ext cx="889000" cy="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48454</xdr:rowOff>
    </xdr:from>
    <xdr:to>
      <xdr:col>20</xdr:col>
      <xdr:colOff>38100</xdr:colOff>
      <xdr:row>97</xdr:row>
      <xdr:rowOff>150054</xdr:rowOff>
    </xdr:to>
    <xdr:sp macro="" textlink="">
      <xdr:nvSpPr>
        <xdr:cNvPr id="240" name="フローチャート: 判断 239"/>
        <xdr:cNvSpPr/>
      </xdr:nvSpPr>
      <xdr:spPr>
        <a:xfrm>
          <a:off x="3746500" y="16679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166581</xdr:rowOff>
    </xdr:from>
    <xdr:ext cx="534377" cy="259045"/>
    <xdr:sp macro="" textlink="">
      <xdr:nvSpPr>
        <xdr:cNvPr id="241" name="テキスト ボックス 240"/>
        <xdr:cNvSpPr txBox="1"/>
      </xdr:nvSpPr>
      <xdr:spPr>
        <a:xfrm>
          <a:off x="3530111" y="1645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85537</xdr:rowOff>
    </xdr:from>
    <xdr:to>
      <xdr:col>15</xdr:col>
      <xdr:colOff>50800</xdr:colOff>
      <xdr:row>98</xdr:row>
      <xdr:rowOff>88232</xdr:rowOff>
    </xdr:to>
    <xdr:cxnSp macro="">
      <xdr:nvCxnSpPr>
        <xdr:cNvPr id="242" name="直線コネクタ 241"/>
        <xdr:cNvCxnSpPr/>
      </xdr:nvCxnSpPr>
      <xdr:spPr>
        <a:xfrm flipV="1">
          <a:off x="2019300" y="16887637"/>
          <a:ext cx="889000" cy="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165024</xdr:rowOff>
    </xdr:from>
    <xdr:to>
      <xdr:col>15</xdr:col>
      <xdr:colOff>101600</xdr:colOff>
      <xdr:row>97</xdr:row>
      <xdr:rowOff>95174</xdr:rowOff>
    </xdr:to>
    <xdr:sp macro="" textlink="">
      <xdr:nvSpPr>
        <xdr:cNvPr id="243" name="フローチャート: 判断 242"/>
        <xdr:cNvSpPr/>
      </xdr:nvSpPr>
      <xdr:spPr>
        <a:xfrm>
          <a:off x="2857500" y="1662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111701</xdr:rowOff>
    </xdr:from>
    <xdr:ext cx="534377" cy="259045"/>
    <xdr:sp macro="" textlink="">
      <xdr:nvSpPr>
        <xdr:cNvPr id="244" name="テキスト ボックス 243"/>
        <xdr:cNvSpPr txBox="1"/>
      </xdr:nvSpPr>
      <xdr:spPr>
        <a:xfrm>
          <a:off x="2641111" y="1639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114342</xdr:rowOff>
    </xdr:from>
    <xdr:to>
      <xdr:col>10</xdr:col>
      <xdr:colOff>114300</xdr:colOff>
      <xdr:row>98</xdr:row>
      <xdr:rowOff>88232</xdr:rowOff>
    </xdr:to>
    <xdr:cxnSp macro="">
      <xdr:nvCxnSpPr>
        <xdr:cNvPr id="245" name="直線コネクタ 244"/>
        <xdr:cNvCxnSpPr/>
      </xdr:nvCxnSpPr>
      <xdr:spPr>
        <a:xfrm>
          <a:off x="1130300" y="16744992"/>
          <a:ext cx="889000" cy="145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70203</xdr:rowOff>
    </xdr:from>
    <xdr:to>
      <xdr:col>10</xdr:col>
      <xdr:colOff>165100</xdr:colOff>
      <xdr:row>97</xdr:row>
      <xdr:rowOff>353</xdr:rowOff>
    </xdr:to>
    <xdr:sp macro="" textlink="">
      <xdr:nvSpPr>
        <xdr:cNvPr id="246" name="フローチャート: 判断 245"/>
        <xdr:cNvSpPr/>
      </xdr:nvSpPr>
      <xdr:spPr>
        <a:xfrm>
          <a:off x="1968500" y="1652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16880</xdr:rowOff>
    </xdr:from>
    <xdr:ext cx="534377" cy="259045"/>
    <xdr:sp macro="" textlink="">
      <xdr:nvSpPr>
        <xdr:cNvPr id="247" name="テキスト ボックス 246"/>
        <xdr:cNvSpPr txBox="1"/>
      </xdr:nvSpPr>
      <xdr:spPr>
        <a:xfrm>
          <a:off x="1752111" y="1630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125509</xdr:rowOff>
    </xdr:from>
    <xdr:to>
      <xdr:col>6</xdr:col>
      <xdr:colOff>38100</xdr:colOff>
      <xdr:row>97</xdr:row>
      <xdr:rowOff>55659</xdr:rowOff>
    </xdr:to>
    <xdr:sp macro="" textlink="">
      <xdr:nvSpPr>
        <xdr:cNvPr id="248" name="フローチャート: 判断 247"/>
        <xdr:cNvSpPr/>
      </xdr:nvSpPr>
      <xdr:spPr>
        <a:xfrm>
          <a:off x="1079500" y="1658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72186</xdr:rowOff>
    </xdr:from>
    <xdr:ext cx="534377" cy="259045"/>
    <xdr:sp macro="" textlink="">
      <xdr:nvSpPr>
        <xdr:cNvPr id="249" name="テキスト ボックス 248"/>
        <xdr:cNvSpPr txBox="1"/>
      </xdr:nvSpPr>
      <xdr:spPr>
        <a:xfrm>
          <a:off x="863111" y="1635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59492</xdr:rowOff>
    </xdr:from>
    <xdr:to>
      <xdr:col>24</xdr:col>
      <xdr:colOff>114300</xdr:colOff>
      <xdr:row>98</xdr:row>
      <xdr:rowOff>161092</xdr:rowOff>
    </xdr:to>
    <xdr:sp macro="" textlink="">
      <xdr:nvSpPr>
        <xdr:cNvPr id="255" name="楕円 254"/>
        <xdr:cNvSpPr/>
      </xdr:nvSpPr>
      <xdr:spPr>
        <a:xfrm>
          <a:off x="4584700" y="1686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37919</xdr:rowOff>
    </xdr:from>
    <xdr:ext cx="534377" cy="259045"/>
    <xdr:sp macro="" textlink="">
      <xdr:nvSpPr>
        <xdr:cNvPr id="256" name="衛生費該当値テキスト"/>
        <xdr:cNvSpPr txBox="1"/>
      </xdr:nvSpPr>
      <xdr:spPr>
        <a:xfrm>
          <a:off x="4686300" y="1684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39767</xdr:rowOff>
    </xdr:from>
    <xdr:to>
      <xdr:col>20</xdr:col>
      <xdr:colOff>38100</xdr:colOff>
      <xdr:row>98</xdr:row>
      <xdr:rowOff>141367</xdr:rowOff>
    </xdr:to>
    <xdr:sp macro="" textlink="">
      <xdr:nvSpPr>
        <xdr:cNvPr id="257" name="楕円 256"/>
        <xdr:cNvSpPr/>
      </xdr:nvSpPr>
      <xdr:spPr>
        <a:xfrm>
          <a:off x="3746500" y="1684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132494</xdr:rowOff>
    </xdr:from>
    <xdr:ext cx="534377" cy="259045"/>
    <xdr:sp macro="" textlink="">
      <xdr:nvSpPr>
        <xdr:cNvPr id="258" name="テキスト ボックス 257"/>
        <xdr:cNvSpPr txBox="1"/>
      </xdr:nvSpPr>
      <xdr:spPr>
        <a:xfrm>
          <a:off x="3530111" y="1693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34737</xdr:rowOff>
    </xdr:from>
    <xdr:to>
      <xdr:col>15</xdr:col>
      <xdr:colOff>101600</xdr:colOff>
      <xdr:row>98</xdr:row>
      <xdr:rowOff>136337</xdr:rowOff>
    </xdr:to>
    <xdr:sp macro="" textlink="">
      <xdr:nvSpPr>
        <xdr:cNvPr id="259" name="楕円 258"/>
        <xdr:cNvSpPr/>
      </xdr:nvSpPr>
      <xdr:spPr>
        <a:xfrm>
          <a:off x="2857500" y="1683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127464</xdr:rowOff>
    </xdr:from>
    <xdr:ext cx="534377" cy="259045"/>
    <xdr:sp macro="" textlink="">
      <xdr:nvSpPr>
        <xdr:cNvPr id="260" name="テキスト ボックス 259"/>
        <xdr:cNvSpPr txBox="1"/>
      </xdr:nvSpPr>
      <xdr:spPr>
        <a:xfrm>
          <a:off x="2641111" y="1692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37432</xdr:rowOff>
    </xdr:from>
    <xdr:to>
      <xdr:col>10</xdr:col>
      <xdr:colOff>165100</xdr:colOff>
      <xdr:row>98</xdr:row>
      <xdr:rowOff>139032</xdr:rowOff>
    </xdr:to>
    <xdr:sp macro="" textlink="">
      <xdr:nvSpPr>
        <xdr:cNvPr id="261" name="楕円 260"/>
        <xdr:cNvSpPr/>
      </xdr:nvSpPr>
      <xdr:spPr>
        <a:xfrm>
          <a:off x="1968500" y="1683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130159</xdr:rowOff>
    </xdr:from>
    <xdr:ext cx="534377" cy="259045"/>
    <xdr:sp macro="" textlink="">
      <xdr:nvSpPr>
        <xdr:cNvPr id="262" name="テキスト ボックス 261"/>
        <xdr:cNvSpPr txBox="1"/>
      </xdr:nvSpPr>
      <xdr:spPr>
        <a:xfrm>
          <a:off x="1752111" y="16932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63542</xdr:rowOff>
    </xdr:from>
    <xdr:to>
      <xdr:col>6</xdr:col>
      <xdr:colOff>38100</xdr:colOff>
      <xdr:row>97</xdr:row>
      <xdr:rowOff>165142</xdr:rowOff>
    </xdr:to>
    <xdr:sp macro="" textlink="">
      <xdr:nvSpPr>
        <xdr:cNvPr id="263" name="楕円 262"/>
        <xdr:cNvSpPr/>
      </xdr:nvSpPr>
      <xdr:spPr>
        <a:xfrm>
          <a:off x="1079500" y="1669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156269</xdr:rowOff>
    </xdr:from>
    <xdr:ext cx="534377" cy="259045"/>
    <xdr:sp macro="" textlink="">
      <xdr:nvSpPr>
        <xdr:cNvPr id="264" name="テキスト ボックス 263"/>
        <xdr:cNvSpPr txBox="1"/>
      </xdr:nvSpPr>
      <xdr:spPr>
        <a:xfrm>
          <a:off x="863111" y="16786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93523</xdr:rowOff>
    </xdr:from>
    <xdr:to>
      <xdr:col>54</xdr:col>
      <xdr:colOff>189865</xdr:colOff>
      <xdr:row>38</xdr:row>
      <xdr:rowOff>139700</xdr:rowOff>
    </xdr:to>
    <xdr:cxnSp macro="">
      <xdr:nvCxnSpPr>
        <xdr:cNvPr id="286" name="直線コネクタ 285"/>
        <xdr:cNvCxnSpPr/>
      </xdr:nvCxnSpPr>
      <xdr:spPr>
        <a:xfrm flipV="1">
          <a:off x="10475595" y="5237023"/>
          <a:ext cx="1270" cy="1417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40200</xdr:rowOff>
    </xdr:from>
    <xdr:ext cx="469744" cy="259045"/>
    <xdr:sp macro="" textlink="">
      <xdr:nvSpPr>
        <xdr:cNvPr id="289" name="労働費最大値テキスト"/>
        <xdr:cNvSpPr txBox="1"/>
      </xdr:nvSpPr>
      <xdr:spPr>
        <a:xfrm>
          <a:off x="10528300" y="501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93523</xdr:rowOff>
    </xdr:from>
    <xdr:to>
      <xdr:col>55</xdr:col>
      <xdr:colOff>88900</xdr:colOff>
      <xdr:row>30</xdr:row>
      <xdr:rowOff>93523</xdr:rowOff>
    </xdr:to>
    <xdr:cxnSp macro="">
      <xdr:nvCxnSpPr>
        <xdr:cNvPr id="290" name="直線コネクタ 289"/>
        <xdr:cNvCxnSpPr/>
      </xdr:nvCxnSpPr>
      <xdr:spPr>
        <a:xfrm>
          <a:off x="10388600" y="523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254</xdr:rowOff>
    </xdr:from>
    <xdr:to>
      <xdr:col>55</xdr:col>
      <xdr:colOff>0</xdr:colOff>
      <xdr:row>37</xdr:row>
      <xdr:rowOff>68834</xdr:rowOff>
    </xdr:to>
    <xdr:cxnSp macro="">
      <xdr:nvCxnSpPr>
        <xdr:cNvPr id="291" name="直線コネクタ 290"/>
        <xdr:cNvCxnSpPr/>
      </xdr:nvCxnSpPr>
      <xdr:spPr>
        <a:xfrm flipV="1">
          <a:off x="9639300" y="634390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136136</xdr:rowOff>
    </xdr:from>
    <xdr:ext cx="469744" cy="259045"/>
    <xdr:sp macro="" textlink="">
      <xdr:nvSpPr>
        <xdr:cNvPr id="292" name="労働費平均値テキスト"/>
        <xdr:cNvSpPr txBox="1"/>
      </xdr:nvSpPr>
      <xdr:spPr>
        <a:xfrm>
          <a:off x="10528300" y="63083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157709</xdr:rowOff>
    </xdr:from>
    <xdr:to>
      <xdr:col>55</xdr:col>
      <xdr:colOff>50800</xdr:colOff>
      <xdr:row>37</xdr:row>
      <xdr:rowOff>87859</xdr:rowOff>
    </xdr:to>
    <xdr:sp macro="" textlink="">
      <xdr:nvSpPr>
        <xdr:cNvPr id="293" name="フローチャート: 判断 292"/>
        <xdr:cNvSpPr/>
      </xdr:nvSpPr>
      <xdr:spPr>
        <a:xfrm>
          <a:off x="104267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101752</xdr:rowOff>
    </xdr:from>
    <xdr:to>
      <xdr:col>50</xdr:col>
      <xdr:colOff>114300</xdr:colOff>
      <xdr:row>37</xdr:row>
      <xdr:rowOff>68834</xdr:rowOff>
    </xdr:to>
    <xdr:cxnSp macro="">
      <xdr:nvCxnSpPr>
        <xdr:cNvPr id="294" name="直線コネクタ 293"/>
        <xdr:cNvCxnSpPr/>
      </xdr:nvCxnSpPr>
      <xdr:spPr>
        <a:xfrm>
          <a:off x="8750300" y="6273952"/>
          <a:ext cx="889000" cy="138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156794</xdr:rowOff>
    </xdr:from>
    <xdr:to>
      <xdr:col>50</xdr:col>
      <xdr:colOff>165100</xdr:colOff>
      <xdr:row>37</xdr:row>
      <xdr:rowOff>86944</xdr:rowOff>
    </xdr:to>
    <xdr:sp macro="" textlink="">
      <xdr:nvSpPr>
        <xdr:cNvPr id="295" name="フローチャート: 判断 294"/>
        <xdr:cNvSpPr/>
      </xdr:nvSpPr>
      <xdr:spPr>
        <a:xfrm>
          <a:off x="9588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103471</xdr:rowOff>
    </xdr:from>
    <xdr:ext cx="469744" cy="259045"/>
    <xdr:sp macro="" textlink="">
      <xdr:nvSpPr>
        <xdr:cNvPr id="296" name="テキスト ボックス 295"/>
        <xdr:cNvSpPr txBox="1"/>
      </xdr:nvSpPr>
      <xdr:spPr>
        <a:xfrm>
          <a:off x="9404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101752</xdr:rowOff>
    </xdr:from>
    <xdr:to>
      <xdr:col>45</xdr:col>
      <xdr:colOff>177800</xdr:colOff>
      <xdr:row>37</xdr:row>
      <xdr:rowOff>8941</xdr:rowOff>
    </xdr:to>
    <xdr:cxnSp macro="">
      <xdr:nvCxnSpPr>
        <xdr:cNvPr id="297" name="直線コネクタ 296"/>
        <xdr:cNvCxnSpPr/>
      </xdr:nvCxnSpPr>
      <xdr:spPr>
        <a:xfrm flipV="1">
          <a:off x="7861300" y="6273952"/>
          <a:ext cx="889000" cy="7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114046</xdr:rowOff>
    </xdr:from>
    <xdr:to>
      <xdr:col>46</xdr:col>
      <xdr:colOff>38100</xdr:colOff>
      <xdr:row>37</xdr:row>
      <xdr:rowOff>44196</xdr:rowOff>
    </xdr:to>
    <xdr:sp macro="" textlink="">
      <xdr:nvSpPr>
        <xdr:cNvPr id="298" name="フローチャート: 判断 297"/>
        <xdr:cNvSpPr/>
      </xdr:nvSpPr>
      <xdr:spPr>
        <a:xfrm>
          <a:off x="8699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35323</xdr:rowOff>
    </xdr:from>
    <xdr:ext cx="469744" cy="259045"/>
    <xdr:sp macro="" textlink="">
      <xdr:nvSpPr>
        <xdr:cNvPr id="299" name="テキスト ボックス 298"/>
        <xdr:cNvSpPr txBox="1"/>
      </xdr:nvSpPr>
      <xdr:spPr>
        <a:xfrm>
          <a:off x="8515428" y="637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87350</xdr:rowOff>
    </xdr:from>
    <xdr:to>
      <xdr:col>41</xdr:col>
      <xdr:colOff>50800</xdr:colOff>
      <xdr:row>37</xdr:row>
      <xdr:rowOff>8941</xdr:rowOff>
    </xdr:to>
    <xdr:cxnSp macro="">
      <xdr:nvCxnSpPr>
        <xdr:cNvPr id="300" name="直線コネクタ 299"/>
        <xdr:cNvCxnSpPr/>
      </xdr:nvCxnSpPr>
      <xdr:spPr>
        <a:xfrm>
          <a:off x="6972300" y="6259550"/>
          <a:ext cx="889000" cy="9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37236</xdr:rowOff>
    </xdr:from>
    <xdr:to>
      <xdr:col>41</xdr:col>
      <xdr:colOff>101600</xdr:colOff>
      <xdr:row>36</xdr:row>
      <xdr:rowOff>138836</xdr:rowOff>
    </xdr:to>
    <xdr:sp macro="" textlink="">
      <xdr:nvSpPr>
        <xdr:cNvPr id="301" name="フローチャート: 判断 300"/>
        <xdr:cNvSpPr/>
      </xdr:nvSpPr>
      <xdr:spPr>
        <a:xfrm>
          <a:off x="7810500" y="620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155363</xdr:rowOff>
    </xdr:from>
    <xdr:ext cx="469744" cy="259045"/>
    <xdr:sp macro="" textlink="">
      <xdr:nvSpPr>
        <xdr:cNvPr id="302" name="テキスト ボックス 301"/>
        <xdr:cNvSpPr txBox="1"/>
      </xdr:nvSpPr>
      <xdr:spPr>
        <a:xfrm>
          <a:off x="7626428" y="598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60096</xdr:rowOff>
    </xdr:from>
    <xdr:to>
      <xdr:col>36</xdr:col>
      <xdr:colOff>165100</xdr:colOff>
      <xdr:row>35</xdr:row>
      <xdr:rowOff>161696</xdr:rowOff>
    </xdr:to>
    <xdr:sp macro="" textlink="">
      <xdr:nvSpPr>
        <xdr:cNvPr id="303" name="フローチャート: 判断 302"/>
        <xdr:cNvSpPr/>
      </xdr:nvSpPr>
      <xdr:spPr>
        <a:xfrm>
          <a:off x="6921500" y="606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6773</xdr:rowOff>
    </xdr:from>
    <xdr:ext cx="469744" cy="259045"/>
    <xdr:sp macro="" textlink="">
      <xdr:nvSpPr>
        <xdr:cNvPr id="304" name="テキスト ボックス 303"/>
        <xdr:cNvSpPr txBox="1"/>
      </xdr:nvSpPr>
      <xdr:spPr>
        <a:xfrm>
          <a:off x="6737428" y="583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120904</xdr:rowOff>
    </xdr:from>
    <xdr:to>
      <xdr:col>55</xdr:col>
      <xdr:colOff>50800</xdr:colOff>
      <xdr:row>37</xdr:row>
      <xdr:rowOff>51054</xdr:rowOff>
    </xdr:to>
    <xdr:sp macro="" textlink="">
      <xdr:nvSpPr>
        <xdr:cNvPr id="310" name="楕円 309"/>
        <xdr:cNvSpPr/>
      </xdr:nvSpPr>
      <xdr:spPr>
        <a:xfrm>
          <a:off x="10426700" y="629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143781</xdr:rowOff>
    </xdr:from>
    <xdr:ext cx="469744" cy="259045"/>
    <xdr:sp macro="" textlink="">
      <xdr:nvSpPr>
        <xdr:cNvPr id="311" name="労働費該当値テキスト"/>
        <xdr:cNvSpPr txBox="1"/>
      </xdr:nvSpPr>
      <xdr:spPr>
        <a:xfrm>
          <a:off x="10528300" y="6144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18034</xdr:rowOff>
    </xdr:from>
    <xdr:to>
      <xdr:col>50</xdr:col>
      <xdr:colOff>165100</xdr:colOff>
      <xdr:row>37</xdr:row>
      <xdr:rowOff>119634</xdr:rowOff>
    </xdr:to>
    <xdr:sp macro="" textlink="">
      <xdr:nvSpPr>
        <xdr:cNvPr id="312" name="楕円 311"/>
        <xdr:cNvSpPr/>
      </xdr:nvSpPr>
      <xdr:spPr>
        <a:xfrm>
          <a:off x="9588500" y="636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110761</xdr:rowOff>
    </xdr:from>
    <xdr:ext cx="469744" cy="259045"/>
    <xdr:sp macro="" textlink="">
      <xdr:nvSpPr>
        <xdr:cNvPr id="313" name="テキスト ボックス 312"/>
        <xdr:cNvSpPr txBox="1"/>
      </xdr:nvSpPr>
      <xdr:spPr>
        <a:xfrm>
          <a:off x="9404428" y="6454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50952</xdr:rowOff>
    </xdr:from>
    <xdr:to>
      <xdr:col>46</xdr:col>
      <xdr:colOff>38100</xdr:colOff>
      <xdr:row>36</xdr:row>
      <xdr:rowOff>152552</xdr:rowOff>
    </xdr:to>
    <xdr:sp macro="" textlink="">
      <xdr:nvSpPr>
        <xdr:cNvPr id="314" name="楕円 313"/>
        <xdr:cNvSpPr/>
      </xdr:nvSpPr>
      <xdr:spPr>
        <a:xfrm>
          <a:off x="8699500" y="622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169079</xdr:rowOff>
    </xdr:from>
    <xdr:ext cx="469744" cy="259045"/>
    <xdr:sp macro="" textlink="">
      <xdr:nvSpPr>
        <xdr:cNvPr id="315" name="テキスト ボックス 314"/>
        <xdr:cNvSpPr txBox="1"/>
      </xdr:nvSpPr>
      <xdr:spPr>
        <a:xfrm>
          <a:off x="8515428" y="5998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129591</xdr:rowOff>
    </xdr:from>
    <xdr:to>
      <xdr:col>41</xdr:col>
      <xdr:colOff>101600</xdr:colOff>
      <xdr:row>37</xdr:row>
      <xdr:rowOff>59741</xdr:rowOff>
    </xdr:to>
    <xdr:sp macro="" textlink="">
      <xdr:nvSpPr>
        <xdr:cNvPr id="316" name="楕円 315"/>
        <xdr:cNvSpPr/>
      </xdr:nvSpPr>
      <xdr:spPr>
        <a:xfrm>
          <a:off x="7810500" y="630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50868</xdr:rowOff>
    </xdr:from>
    <xdr:ext cx="469744" cy="259045"/>
    <xdr:sp macro="" textlink="">
      <xdr:nvSpPr>
        <xdr:cNvPr id="317" name="テキスト ボックス 316"/>
        <xdr:cNvSpPr txBox="1"/>
      </xdr:nvSpPr>
      <xdr:spPr>
        <a:xfrm>
          <a:off x="7626428" y="6394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36550</xdr:rowOff>
    </xdr:from>
    <xdr:to>
      <xdr:col>36</xdr:col>
      <xdr:colOff>165100</xdr:colOff>
      <xdr:row>36</xdr:row>
      <xdr:rowOff>138150</xdr:rowOff>
    </xdr:to>
    <xdr:sp macro="" textlink="">
      <xdr:nvSpPr>
        <xdr:cNvPr id="318" name="楕円 317"/>
        <xdr:cNvSpPr/>
      </xdr:nvSpPr>
      <xdr:spPr>
        <a:xfrm>
          <a:off x="6921500" y="620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129277</xdr:rowOff>
    </xdr:from>
    <xdr:ext cx="469744" cy="259045"/>
    <xdr:sp macro="" textlink="">
      <xdr:nvSpPr>
        <xdr:cNvPr id="319" name="テキスト ボックス 318"/>
        <xdr:cNvSpPr txBox="1"/>
      </xdr:nvSpPr>
      <xdr:spPr>
        <a:xfrm>
          <a:off x="6737428" y="63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49899</xdr:rowOff>
    </xdr:from>
    <xdr:to>
      <xdr:col>54</xdr:col>
      <xdr:colOff>189865</xdr:colOff>
      <xdr:row>59</xdr:row>
      <xdr:rowOff>16790</xdr:rowOff>
    </xdr:to>
    <xdr:cxnSp macro="">
      <xdr:nvCxnSpPr>
        <xdr:cNvPr id="343" name="直線コネクタ 342"/>
        <xdr:cNvCxnSpPr/>
      </xdr:nvCxnSpPr>
      <xdr:spPr>
        <a:xfrm flipV="1">
          <a:off x="10475595" y="8622399"/>
          <a:ext cx="1270" cy="1509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20617</xdr:rowOff>
    </xdr:from>
    <xdr:ext cx="469744" cy="259045"/>
    <xdr:sp macro="" textlink="">
      <xdr:nvSpPr>
        <xdr:cNvPr id="344" name="農林水産業費最小値テキスト"/>
        <xdr:cNvSpPr txBox="1"/>
      </xdr:nvSpPr>
      <xdr:spPr>
        <a:xfrm>
          <a:off x="10528300" y="1013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16790</xdr:rowOff>
    </xdr:from>
    <xdr:to>
      <xdr:col>55</xdr:col>
      <xdr:colOff>88900</xdr:colOff>
      <xdr:row>59</xdr:row>
      <xdr:rowOff>16790</xdr:rowOff>
    </xdr:to>
    <xdr:cxnSp macro="">
      <xdr:nvCxnSpPr>
        <xdr:cNvPr id="345" name="直線コネクタ 344"/>
        <xdr:cNvCxnSpPr/>
      </xdr:nvCxnSpPr>
      <xdr:spPr>
        <a:xfrm>
          <a:off x="10388600" y="1013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168026</xdr:rowOff>
    </xdr:from>
    <xdr:ext cx="534377" cy="259045"/>
    <xdr:sp macro="" textlink="">
      <xdr:nvSpPr>
        <xdr:cNvPr id="346" name="農林水産業費最大値テキスト"/>
        <xdr:cNvSpPr txBox="1"/>
      </xdr:nvSpPr>
      <xdr:spPr>
        <a:xfrm>
          <a:off x="10528300" y="839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80,714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49899</xdr:rowOff>
    </xdr:from>
    <xdr:to>
      <xdr:col>55</xdr:col>
      <xdr:colOff>88900</xdr:colOff>
      <xdr:row>50</xdr:row>
      <xdr:rowOff>49899</xdr:rowOff>
    </xdr:to>
    <xdr:cxnSp macro="">
      <xdr:nvCxnSpPr>
        <xdr:cNvPr id="347" name="直線コネクタ 346"/>
        <xdr:cNvCxnSpPr/>
      </xdr:nvCxnSpPr>
      <xdr:spPr>
        <a:xfrm>
          <a:off x="10388600" y="8622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138405</xdr:rowOff>
    </xdr:from>
    <xdr:to>
      <xdr:col>55</xdr:col>
      <xdr:colOff>0</xdr:colOff>
      <xdr:row>58</xdr:row>
      <xdr:rowOff>26677</xdr:rowOff>
    </xdr:to>
    <xdr:cxnSp macro="">
      <xdr:nvCxnSpPr>
        <xdr:cNvPr id="348" name="直線コネクタ 347"/>
        <xdr:cNvCxnSpPr/>
      </xdr:nvCxnSpPr>
      <xdr:spPr>
        <a:xfrm flipV="1">
          <a:off x="9639300" y="9911055"/>
          <a:ext cx="838200" cy="59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148220</xdr:rowOff>
    </xdr:from>
    <xdr:ext cx="534377" cy="259045"/>
    <xdr:sp macro="" textlink="">
      <xdr:nvSpPr>
        <xdr:cNvPr id="349" name="農林水産業費平均値テキスト"/>
        <xdr:cNvSpPr txBox="1"/>
      </xdr:nvSpPr>
      <xdr:spPr>
        <a:xfrm>
          <a:off x="10528300" y="9577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125343</xdr:rowOff>
    </xdr:from>
    <xdr:to>
      <xdr:col>55</xdr:col>
      <xdr:colOff>50800</xdr:colOff>
      <xdr:row>57</xdr:row>
      <xdr:rowOff>55493</xdr:rowOff>
    </xdr:to>
    <xdr:sp macro="" textlink="">
      <xdr:nvSpPr>
        <xdr:cNvPr id="350" name="フローチャート: 判断 349"/>
        <xdr:cNvSpPr/>
      </xdr:nvSpPr>
      <xdr:spPr>
        <a:xfrm>
          <a:off x="10426700" y="972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9760</xdr:rowOff>
    </xdr:from>
    <xdr:to>
      <xdr:col>50</xdr:col>
      <xdr:colOff>114300</xdr:colOff>
      <xdr:row>58</xdr:row>
      <xdr:rowOff>26677</xdr:rowOff>
    </xdr:to>
    <xdr:cxnSp macro="">
      <xdr:nvCxnSpPr>
        <xdr:cNvPr id="351" name="直線コネクタ 350"/>
        <xdr:cNvCxnSpPr/>
      </xdr:nvCxnSpPr>
      <xdr:spPr>
        <a:xfrm>
          <a:off x="8750300" y="9953860"/>
          <a:ext cx="8890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131153</xdr:rowOff>
    </xdr:from>
    <xdr:to>
      <xdr:col>50</xdr:col>
      <xdr:colOff>165100</xdr:colOff>
      <xdr:row>57</xdr:row>
      <xdr:rowOff>61303</xdr:rowOff>
    </xdr:to>
    <xdr:sp macro="" textlink="">
      <xdr:nvSpPr>
        <xdr:cNvPr id="352" name="フローチャート: 判断 351"/>
        <xdr:cNvSpPr/>
      </xdr:nvSpPr>
      <xdr:spPr>
        <a:xfrm>
          <a:off x="9588500" y="973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77830</xdr:rowOff>
    </xdr:from>
    <xdr:ext cx="534377" cy="259045"/>
    <xdr:sp macro="" textlink="">
      <xdr:nvSpPr>
        <xdr:cNvPr id="353" name="テキスト ボックス 352"/>
        <xdr:cNvSpPr txBox="1"/>
      </xdr:nvSpPr>
      <xdr:spPr>
        <a:xfrm>
          <a:off x="9372111" y="950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5302</xdr:rowOff>
    </xdr:from>
    <xdr:to>
      <xdr:col>45</xdr:col>
      <xdr:colOff>177800</xdr:colOff>
      <xdr:row>58</xdr:row>
      <xdr:rowOff>9760</xdr:rowOff>
    </xdr:to>
    <xdr:cxnSp macro="">
      <xdr:nvCxnSpPr>
        <xdr:cNvPr id="354" name="直線コネクタ 353"/>
        <xdr:cNvCxnSpPr/>
      </xdr:nvCxnSpPr>
      <xdr:spPr>
        <a:xfrm>
          <a:off x="7861300" y="9949402"/>
          <a:ext cx="889000" cy="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115532</xdr:rowOff>
    </xdr:from>
    <xdr:to>
      <xdr:col>46</xdr:col>
      <xdr:colOff>38100</xdr:colOff>
      <xdr:row>57</xdr:row>
      <xdr:rowOff>45682</xdr:rowOff>
    </xdr:to>
    <xdr:sp macro="" textlink="">
      <xdr:nvSpPr>
        <xdr:cNvPr id="355" name="フローチャート: 判断 354"/>
        <xdr:cNvSpPr/>
      </xdr:nvSpPr>
      <xdr:spPr>
        <a:xfrm>
          <a:off x="8699500" y="9716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62209</xdr:rowOff>
    </xdr:from>
    <xdr:ext cx="534377" cy="259045"/>
    <xdr:sp macro="" textlink="">
      <xdr:nvSpPr>
        <xdr:cNvPr id="356" name="テキスト ボックス 355"/>
        <xdr:cNvSpPr txBox="1"/>
      </xdr:nvSpPr>
      <xdr:spPr>
        <a:xfrm>
          <a:off x="8483111" y="949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5302</xdr:rowOff>
    </xdr:from>
    <xdr:to>
      <xdr:col>41</xdr:col>
      <xdr:colOff>50800</xdr:colOff>
      <xdr:row>58</xdr:row>
      <xdr:rowOff>29687</xdr:rowOff>
    </xdr:to>
    <xdr:cxnSp macro="">
      <xdr:nvCxnSpPr>
        <xdr:cNvPr id="357" name="直線コネクタ 356"/>
        <xdr:cNvCxnSpPr/>
      </xdr:nvCxnSpPr>
      <xdr:spPr>
        <a:xfrm flipV="1">
          <a:off x="6972300" y="9949402"/>
          <a:ext cx="889000" cy="2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124066</xdr:rowOff>
    </xdr:from>
    <xdr:to>
      <xdr:col>41</xdr:col>
      <xdr:colOff>101600</xdr:colOff>
      <xdr:row>56</xdr:row>
      <xdr:rowOff>54216</xdr:rowOff>
    </xdr:to>
    <xdr:sp macro="" textlink="">
      <xdr:nvSpPr>
        <xdr:cNvPr id="358" name="フローチャート: 判断 357"/>
        <xdr:cNvSpPr/>
      </xdr:nvSpPr>
      <xdr:spPr>
        <a:xfrm>
          <a:off x="7810500" y="955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70743</xdr:rowOff>
    </xdr:from>
    <xdr:ext cx="534377" cy="259045"/>
    <xdr:sp macro="" textlink="">
      <xdr:nvSpPr>
        <xdr:cNvPr id="359" name="テキスト ボックス 358"/>
        <xdr:cNvSpPr txBox="1"/>
      </xdr:nvSpPr>
      <xdr:spPr>
        <a:xfrm>
          <a:off x="7594111" y="932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127838</xdr:rowOff>
    </xdr:from>
    <xdr:to>
      <xdr:col>36</xdr:col>
      <xdr:colOff>165100</xdr:colOff>
      <xdr:row>56</xdr:row>
      <xdr:rowOff>57988</xdr:rowOff>
    </xdr:to>
    <xdr:sp macro="" textlink="">
      <xdr:nvSpPr>
        <xdr:cNvPr id="360" name="フローチャート: 判断 359"/>
        <xdr:cNvSpPr/>
      </xdr:nvSpPr>
      <xdr:spPr>
        <a:xfrm>
          <a:off x="6921500" y="955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74515</xdr:rowOff>
    </xdr:from>
    <xdr:ext cx="534377" cy="259045"/>
    <xdr:sp macro="" textlink="">
      <xdr:nvSpPr>
        <xdr:cNvPr id="361" name="テキスト ボックス 360"/>
        <xdr:cNvSpPr txBox="1"/>
      </xdr:nvSpPr>
      <xdr:spPr>
        <a:xfrm>
          <a:off x="6705111" y="933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87605</xdr:rowOff>
    </xdr:from>
    <xdr:to>
      <xdr:col>55</xdr:col>
      <xdr:colOff>50800</xdr:colOff>
      <xdr:row>58</xdr:row>
      <xdr:rowOff>17755</xdr:rowOff>
    </xdr:to>
    <xdr:sp macro="" textlink="">
      <xdr:nvSpPr>
        <xdr:cNvPr id="367" name="楕円 366"/>
        <xdr:cNvSpPr/>
      </xdr:nvSpPr>
      <xdr:spPr>
        <a:xfrm>
          <a:off x="10426700" y="986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66032</xdr:rowOff>
    </xdr:from>
    <xdr:ext cx="534377" cy="259045"/>
    <xdr:sp macro="" textlink="">
      <xdr:nvSpPr>
        <xdr:cNvPr id="368" name="農林水産業費該当値テキスト"/>
        <xdr:cNvSpPr txBox="1"/>
      </xdr:nvSpPr>
      <xdr:spPr>
        <a:xfrm>
          <a:off x="10528300" y="983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147327</xdr:rowOff>
    </xdr:from>
    <xdr:to>
      <xdr:col>50</xdr:col>
      <xdr:colOff>165100</xdr:colOff>
      <xdr:row>58</xdr:row>
      <xdr:rowOff>77477</xdr:rowOff>
    </xdr:to>
    <xdr:sp macro="" textlink="">
      <xdr:nvSpPr>
        <xdr:cNvPr id="369" name="楕円 368"/>
        <xdr:cNvSpPr/>
      </xdr:nvSpPr>
      <xdr:spPr>
        <a:xfrm>
          <a:off x="9588500" y="991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68604</xdr:rowOff>
    </xdr:from>
    <xdr:ext cx="469744" cy="259045"/>
    <xdr:sp macro="" textlink="">
      <xdr:nvSpPr>
        <xdr:cNvPr id="370" name="テキスト ボックス 369"/>
        <xdr:cNvSpPr txBox="1"/>
      </xdr:nvSpPr>
      <xdr:spPr>
        <a:xfrm>
          <a:off x="9404428" y="1001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130410</xdr:rowOff>
    </xdr:from>
    <xdr:to>
      <xdr:col>46</xdr:col>
      <xdr:colOff>38100</xdr:colOff>
      <xdr:row>58</xdr:row>
      <xdr:rowOff>60560</xdr:rowOff>
    </xdr:to>
    <xdr:sp macro="" textlink="">
      <xdr:nvSpPr>
        <xdr:cNvPr id="371" name="楕円 370"/>
        <xdr:cNvSpPr/>
      </xdr:nvSpPr>
      <xdr:spPr>
        <a:xfrm>
          <a:off x="8699500" y="990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51687</xdr:rowOff>
    </xdr:from>
    <xdr:ext cx="534377" cy="259045"/>
    <xdr:sp macro="" textlink="">
      <xdr:nvSpPr>
        <xdr:cNvPr id="372" name="テキスト ボックス 371"/>
        <xdr:cNvSpPr txBox="1"/>
      </xdr:nvSpPr>
      <xdr:spPr>
        <a:xfrm>
          <a:off x="8483111" y="999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125952</xdr:rowOff>
    </xdr:from>
    <xdr:to>
      <xdr:col>41</xdr:col>
      <xdr:colOff>101600</xdr:colOff>
      <xdr:row>58</xdr:row>
      <xdr:rowOff>56102</xdr:rowOff>
    </xdr:to>
    <xdr:sp macro="" textlink="">
      <xdr:nvSpPr>
        <xdr:cNvPr id="373" name="楕円 372"/>
        <xdr:cNvSpPr/>
      </xdr:nvSpPr>
      <xdr:spPr>
        <a:xfrm>
          <a:off x="7810500" y="989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47229</xdr:rowOff>
    </xdr:from>
    <xdr:ext cx="534377" cy="259045"/>
    <xdr:sp macro="" textlink="">
      <xdr:nvSpPr>
        <xdr:cNvPr id="374" name="テキスト ボックス 373"/>
        <xdr:cNvSpPr txBox="1"/>
      </xdr:nvSpPr>
      <xdr:spPr>
        <a:xfrm>
          <a:off x="7594111" y="999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150337</xdr:rowOff>
    </xdr:from>
    <xdr:to>
      <xdr:col>36</xdr:col>
      <xdr:colOff>165100</xdr:colOff>
      <xdr:row>58</xdr:row>
      <xdr:rowOff>80487</xdr:rowOff>
    </xdr:to>
    <xdr:sp macro="" textlink="">
      <xdr:nvSpPr>
        <xdr:cNvPr id="375" name="楕円 374"/>
        <xdr:cNvSpPr/>
      </xdr:nvSpPr>
      <xdr:spPr>
        <a:xfrm>
          <a:off x="6921500" y="992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71614</xdr:rowOff>
    </xdr:from>
    <xdr:ext cx="469744" cy="259045"/>
    <xdr:sp macro="" textlink="">
      <xdr:nvSpPr>
        <xdr:cNvPr id="376" name="テキスト ボックス 375"/>
        <xdr:cNvSpPr txBox="1"/>
      </xdr:nvSpPr>
      <xdr:spPr>
        <a:xfrm>
          <a:off x="6737428" y="10015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21089</xdr:rowOff>
    </xdr:from>
    <xdr:to>
      <xdr:col>54</xdr:col>
      <xdr:colOff>189865</xdr:colOff>
      <xdr:row>79</xdr:row>
      <xdr:rowOff>72132</xdr:rowOff>
    </xdr:to>
    <xdr:cxnSp macro="">
      <xdr:nvCxnSpPr>
        <xdr:cNvPr id="402" name="直線コネクタ 401"/>
        <xdr:cNvCxnSpPr/>
      </xdr:nvCxnSpPr>
      <xdr:spPr>
        <a:xfrm flipV="1">
          <a:off x="10475595" y="12194039"/>
          <a:ext cx="1270" cy="142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75959</xdr:rowOff>
    </xdr:from>
    <xdr:ext cx="469744" cy="259045"/>
    <xdr:sp macro="" textlink="">
      <xdr:nvSpPr>
        <xdr:cNvPr id="403" name="商工費最小値テキスト"/>
        <xdr:cNvSpPr txBox="1"/>
      </xdr:nvSpPr>
      <xdr:spPr>
        <a:xfrm>
          <a:off x="10528300" y="13620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72132</xdr:rowOff>
    </xdr:from>
    <xdr:to>
      <xdr:col>55</xdr:col>
      <xdr:colOff>88900</xdr:colOff>
      <xdr:row>79</xdr:row>
      <xdr:rowOff>72132</xdr:rowOff>
    </xdr:to>
    <xdr:cxnSp macro="">
      <xdr:nvCxnSpPr>
        <xdr:cNvPr id="404" name="直線コネクタ 403"/>
        <xdr:cNvCxnSpPr/>
      </xdr:nvCxnSpPr>
      <xdr:spPr>
        <a:xfrm>
          <a:off x="10388600" y="13616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139216</xdr:rowOff>
    </xdr:from>
    <xdr:ext cx="534377" cy="259045"/>
    <xdr:sp macro="" textlink="">
      <xdr:nvSpPr>
        <xdr:cNvPr id="405" name="商工費最大値テキスト"/>
        <xdr:cNvSpPr txBox="1"/>
      </xdr:nvSpPr>
      <xdr:spPr>
        <a:xfrm>
          <a:off x="10528300" y="1196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88,764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21089</xdr:rowOff>
    </xdr:from>
    <xdr:to>
      <xdr:col>55</xdr:col>
      <xdr:colOff>88900</xdr:colOff>
      <xdr:row>71</xdr:row>
      <xdr:rowOff>21089</xdr:rowOff>
    </xdr:to>
    <xdr:cxnSp macro="">
      <xdr:nvCxnSpPr>
        <xdr:cNvPr id="406" name="直線コネクタ 405"/>
        <xdr:cNvCxnSpPr/>
      </xdr:nvCxnSpPr>
      <xdr:spPr>
        <a:xfrm>
          <a:off x="10388600" y="1219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85292</xdr:rowOff>
    </xdr:from>
    <xdr:to>
      <xdr:col>55</xdr:col>
      <xdr:colOff>0</xdr:colOff>
      <xdr:row>79</xdr:row>
      <xdr:rowOff>27915</xdr:rowOff>
    </xdr:to>
    <xdr:cxnSp macro="">
      <xdr:nvCxnSpPr>
        <xdr:cNvPr id="407" name="直線コネクタ 406"/>
        <xdr:cNvCxnSpPr/>
      </xdr:nvCxnSpPr>
      <xdr:spPr>
        <a:xfrm>
          <a:off x="9639300" y="13458392"/>
          <a:ext cx="838200" cy="114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158084</xdr:rowOff>
    </xdr:from>
    <xdr:ext cx="534377" cy="259045"/>
    <xdr:sp macro="" textlink="">
      <xdr:nvSpPr>
        <xdr:cNvPr id="408" name="商工費平均値テキスト"/>
        <xdr:cNvSpPr txBox="1"/>
      </xdr:nvSpPr>
      <xdr:spPr>
        <a:xfrm>
          <a:off x="10528300" y="131882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135207</xdr:rowOff>
    </xdr:from>
    <xdr:to>
      <xdr:col>55</xdr:col>
      <xdr:colOff>50800</xdr:colOff>
      <xdr:row>78</xdr:row>
      <xdr:rowOff>65357</xdr:rowOff>
    </xdr:to>
    <xdr:sp macro="" textlink="">
      <xdr:nvSpPr>
        <xdr:cNvPr id="409" name="フローチャート: 判断 408"/>
        <xdr:cNvSpPr/>
      </xdr:nvSpPr>
      <xdr:spPr>
        <a:xfrm>
          <a:off x="10426700" y="1333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85292</xdr:rowOff>
    </xdr:from>
    <xdr:to>
      <xdr:col>50</xdr:col>
      <xdr:colOff>114300</xdr:colOff>
      <xdr:row>79</xdr:row>
      <xdr:rowOff>40700</xdr:rowOff>
    </xdr:to>
    <xdr:cxnSp macro="">
      <xdr:nvCxnSpPr>
        <xdr:cNvPr id="410" name="直線コネクタ 409"/>
        <xdr:cNvCxnSpPr/>
      </xdr:nvCxnSpPr>
      <xdr:spPr>
        <a:xfrm flipV="1">
          <a:off x="8750300" y="13458392"/>
          <a:ext cx="889000" cy="12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143993</xdr:rowOff>
    </xdr:from>
    <xdr:to>
      <xdr:col>50</xdr:col>
      <xdr:colOff>165100</xdr:colOff>
      <xdr:row>78</xdr:row>
      <xdr:rowOff>74143</xdr:rowOff>
    </xdr:to>
    <xdr:sp macro="" textlink="">
      <xdr:nvSpPr>
        <xdr:cNvPr id="411" name="フローチャート: 判断 410"/>
        <xdr:cNvSpPr/>
      </xdr:nvSpPr>
      <xdr:spPr>
        <a:xfrm>
          <a:off x="9588500" y="1334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90670</xdr:rowOff>
    </xdr:from>
    <xdr:ext cx="534377" cy="259045"/>
    <xdr:sp macro="" textlink="">
      <xdr:nvSpPr>
        <xdr:cNvPr id="412" name="テキスト ボックス 411"/>
        <xdr:cNvSpPr txBox="1"/>
      </xdr:nvSpPr>
      <xdr:spPr>
        <a:xfrm>
          <a:off x="9372111" y="1312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40700</xdr:rowOff>
    </xdr:from>
    <xdr:to>
      <xdr:col>45</xdr:col>
      <xdr:colOff>177800</xdr:colOff>
      <xdr:row>79</xdr:row>
      <xdr:rowOff>40732</xdr:rowOff>
    </xdr:to>
    <xdr:cxnSp macro="">
      <xdr:nvCxnSpPr>
        <xdr:cNvPr id="413" name="直線コネクタ 412"/>
        <xdr:cNvCxnSpPr/>
      </xdr:nvCxnSpPr>
      <xdr:spPr>
        <a:xfrm flipV="1">
          <a:off x="7861300" y="13585250"/>
          <a:ext cx="8890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129183</xdr:rowOff>
    </xdr:from>
    <xdr:to>
      <xdr:col>46</xdr:col>
      <xdr:colOff>38100</xdr:colOff>
      <xdr:row>78</xdr:row>
      <xdr:rowOff>59333</xdr:rowOff>
    </xdr:to>
    <xdr:sp macro="" textlink="">
      <xdr:nvSpPr>
        <xdr:cNvPr id="414" name="フローチャート: 判断 413"/>
        <xdr:cNvSpPr/>
      </xdr:nvSpPr>
      <xdr:spPr>
        <a:xfrm>
          <a:off x="8699500" y="1333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75860</xdr:rowOff>
    </xdr:from>
    <xdr:ext cx="534377" cy="259045"/>
    <xdr:sp macro="" textlink="">
      <xdr:nvSpPr>
        <xdr:cNvPr id="415" name="テキスト ボックス 414"/>
        <xdr:cNvSpPr txBox="1"/>
      </xdr:nvSpPr>
      <xdr:spPr>
        <a:xfrm>
          <a:off x="8483111" y="1310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134066</xdr:rowOff>
    </xdr:from>
    <xdr:to>
      <xdr:col>41</xdr:col>
      <xdr:colOff>50800</xdr:colOff>
      <xdr:row>79</xdr:row>
      <xdr:rowOff>40732</xdr:rowOff>
    </xdr:to>
    <xdr:cxnSp macro="">
      <xdr:nvCxnSpPr>
        <xdr:cNvPr id="416" name="直線コネクタ 415"/>
        <xdr:cNvCxnSpPr/>
      </xdr:nvCxnSpPr>
      <xdr:spPr>
        <a:xfrm>
          <a:off x="6972300" y="13507166"/>
          <a:ext cx="889000" cy="7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135747</xdr:rowOff>
    </xdr:from>
    <xdr:to>
      <xdr:col>41</xdr:col>
      <xdr:colOff>101600</xdr:colOff>
      <xdr:row>78</xdr:row>
      <xdr:rowOff>65897</xdr:rowOff>
    </xdr:to>
    <xdr:sp macro="" textlink="">
      <xdr:nvSpPr>
        <xdr:cNvPr id="417" name="フローチャート: 判断 416"/>
        <xdr:cNvSpPr/>
      </xdr:nvSpPr>
      <xdr:spPr>
        <a:xfrm>
          <a:off x="7810500" y="1333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82424</xdr:rowOff>
    </xdr:from>
    <xdr:ext cx="534377" cy="259045"/>
    <xdr:sp macro="" textlink="">
      <xdr:nvSpPr>
        <xdr:cNvPr id="418" name="テキスト ボックス 417"/>
        <xdr:cNvSpPr txBox="1"/>
      </xdr:nvSpPr>
      <xdr:spPr>
        <a:xfrm>
          <a:off x="7594111" y="1311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154786</xdr:rowOff>
    </xdr:from>
    <xdr:to>
      <xdr:col>36</xdr:col>
      <xdr:colOff>165100</xdr:colOff>
      <xdr:row>78</xdr:row>
      <xdr:rowOff>84936</xdr:rowOff>
    </xdr:to>
    <xdr:sp macro="" textlink="">
      <xdr:nvSpPr>
        <xdr:cNvPr id="419" name="フローチャート: 判断 418"/>
        <xdr:cNvSpPr/>
      </xdr:nvSpPr>
      <xdr:spPr>
        <a:xfrm>
          <a:off x="6921500" y="13356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101463</xdr:rowOff>
    </xdr:from>
    <xdr:ext cx="534377" cy="259045"/>
    <xdr:sp macro="" textlink="">
      <xdr:nvSpPr>
        <xdr:cNvPr id="420" name="テキスト ボックス 419"/>
        <xdr:cNvSpPr txBox="1"/>
      </xdr:nvSpPr>
      <xdr:spPr>
        <a:xfrm>
          <a:off x="6705111" y="1313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148565</xdr:rowOff>
    </xdr:from>
    <xdr:to>
      <xdr:col>55</xdr:col>
      <xdr:colOff>50800</xdr:colOff>
      <xdr:row>79</xdr:row>
      <xdr:rowOff>78715</xdr:rowOff>
    </xdr:to>
    <xdr:sp macro="" textlink="">
      <xdr:nvSpPr>
        <xdr:cNvPr id="426" name="楕円 425"/>
        <xdr:cNvSpPr/>
      </xdr:nvSpPr>
      <xdr:spPr>
        <a:xfrm>
          <a:off x="10426700" y="1352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63492</xdr:rowOff>
    </xdr:from>
    <xdr:ext cx="469744" cy="259045"/>
    <xdr:sp macro="" textlink="">
      <xdr:nvSpPr>
        <xdr:cNvPr id="427" name="商工費該当値テキスト"/>
        <xdr:cNvSpPr txBox="1"/>
      </xdr:nvSpPr>
      <xdr:spPr>
        <a:xfrm>
          <a:off x="10528300" y="13436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34492</xdr:rowOff>
    </xdr:from>
    <xdr:to>
      <xdr:col>50</xdr:col>
      <xdr:colOff>165100</xdr:colOff>
      <xdr:row>78</xdr:row>
      <xdr:rowOff>136092</xdr:rowOff>
    </xdr:to>
    <xdr:sp macro="" textlink="">
      <xdr:nvSpPr>
        <xdr:cNvPr id="428" name="楕円 427"/>
        <xdr:cNvSpPr/>
      </xdr:nvSpPr>
      <xdr:spPr>
        <a:xfrm>
          <a:off x="9588500" y="1340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127219</xdr:rowOff>
    </xdr:from>
    <xdr:ext cx="534377" cy="259045"/>
    <xdr:sp macro="" textlink="">
      <xdr:nvSpPr>
        <xdr:cNvPr id="429" name="テキスト ボックス 428"/>
        <xdr:cNvSpPr txBox="1"/>
      </xdr:nvSpPr>
      <xdr:spPr>
        <a:xfrm>
          <a:off x="9372111" y="13500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161350</xdr:rowOff>
    </xdr:from>
    <xdr:to>
      <xdr:col>46</xdr:col>
      <xdr:colOff>38100</xdr:colOff>
      <xdr:row>79</xdr:row>
      <xdr:rowOff>91500</xdr:rowOff>
    </xdr:to>
    <xdr:sp macro="" textlink="">
      <xdr:nvSpPr>
        <xdr:cNvPr id="430" name="楕円 429"/>
        <xdr:cNvSpPr/>
      </xdr:nvSpPr>
      <xdr:spPr>
        <a:xfrm>
          <a:off x="8699500" y="1353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82627</xdr:rowOff>
    </xdr:from>
    <xdr:ext cx="469744" cy="259045"/>
    <xdr:sp macro="" textlink="">
      <xdr:nvSpPr>
        <xdr:cNvPr id="431" name="テキスト ボックス 430"/>
        <xdr:cNvSpPr txBox="1"/>
      </xdr:nvSpPr>
      <xdr:spPr>
        <a:xfrm>
          <a:off x="8515428" y="1362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161382</xdr:rowOff>
    </xdr:from>
    <xdr:to>
      <xdr:col>41</xdr:col>
      <xdr:colOff>101600</xdr:colOff>
      <xdr:row>79</xdr:row>
      <xdr:rowOff>91532</xdr:rowOff>
    </xdr:to>
    <xdr:sp macro="" textlink="">
      <xdr:nvSpPr>
        <xdr:cNvPr id="432" name="楕円 431"/>
        <xdr:cNvSpPr/>
      </xdr:nvSpPr>
      <xdr:spPr>
        <a:xfrm>
          <a:off x="7810500" y="1353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82659</xdr:rowOff>
    </xdr:from>
    <xdr:ext cx="469744" cy="259045"/>
    <xdr:sp macro="" textlink="">
      <xdr:nvSpPr>
        <xdr:cNvPr id="433" name="テキスト ボックス 432"/>
        <xdr:cNvSpPr txBox="1"/>
      </xdr:nvSpPr>
      <xdr:spPr>
        <a:xfrm>
          <a:off x="7626428" y="1362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83266</xdr:rowOff>
    </xdr:from>
    <xdr:to>
      <xdr:col>36</xdr:col>
      <xdr:colOff>165100</xdr:colOff>
      <xdr:row>79</xdr:row>
      <xdr:rowOff>13416</xdr:rowOff>
    </xdr:to>
    <xdr:sp macro="" textlink="">
      <xdr:nvSpPr>
        <xdr:cNvPr id="434" name="楕円 433"/>
        <xdr:cNvSpPr/>
      </xdr:nvSpPr>
      <xdr:spPr>
        <a:xfrm>
          <a:off x="6921500" y="134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4543</xdr:rowOff>
    </xdr:from>
    <xdr:ext cx="469744" cy="259045"/>
    <xdr:sp macro="" textlink="">
      <xdr:nvSpPr>
        <xdr:cNvPr id="435" name="テキスト ボックス 434"/>
        <xdr:cNvSpPr txBox="1"/>
      </xdr:nvSpPr>
      <xdr:spPr>
        <a:xfrm>
          <a:off x="6737428" y="13549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9" name="テキスト ボックス 448"/>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1" name="テキスト ボックス 45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3" name="テキスト ボックス 45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156877</xdr:rowOff>
    </xdr:from>
    <xdr:to>
      <xdr:col>54</xdr:col>
      <xdr:colOff>189865</xdr:colOff>
      <xdr:row>99</xdr:row>
      <xdr:rowOff>6023</xdr:rowOff>
    </xdr:to>
    <xdr:cxnSp macro="">
      <xdr:nvCxnSpPr>
        <xdr:cNvPr id="459" name="直線コネクタ 458"/>
        <xdr:cNvCxnSpPr/>
      </xdr:nvCxnSpPr>
      <xdr:spPr>
        <a:xfrm flipV="1">
          <a:off x="10475595" y="15415927"/>
          <a:ext cx="1270" cy="1563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9850</xdr:rowOff>
    </xdr:from>
    <xdr:ext cx="534377" cy="259045"/>
    <xdr:sp macro="" textlink="">
      <xdr:nvSpPr>
        <xdr:cNvPr id="460" name="土木費最小値テキスト"/>
        <xdr:cNvSpPr txBox="1"/>
      </xdr:nvSpPr>
      <xdr:spPr>
        <a:xfrm>
          <a:off x="10528300" y="1698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6023</xdr:rowOff>
    </xdr:from>
    <xdr:to>
      <xdr:col>55</xdr:col>
      <xdr:colOff>88900</xdr:colOff>
      <xdr:row>99</xdr:row>
      <xdr:rowOff>6023</xdr:rowOff>
    </xdr:to>
    <xdr:cxnSp macro="">
      <xdr:nvCxnSpPr>
        <xdr:cNvPr id="461" name="直線コネクタ 460"/>
        <xdr:cNvCxnSpPr/>
      </xdr:nvCxnSpPr>
      <xdr:spPr>
        <a:xfrm>
          <a:off x="10388600" y="16979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103554</xdr:rowOff>
    </xdr:from>
    <xdr:ext cx="599010" cy="259045"/>
    <xdr:sp macro="" textlink="">
      <xdr:nvSpPr>
        <xdr:cNvPr id="462" name="土木費最大値テキスト"/>
        <xdr:cNvSpPr txBox="1"/>
      </xdr:nvSpPr>
      <xdr:spPr>
        <a:xfrm>
          <a:off x="10528300" y="1519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840,983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156877</xdr:rowOff>
    </xdr:from>
    <xdr:to>
      <xdr:col>55</xdr:col>
      <xdr:colOff>88900</xdr:colOff>
      <xdr:row>89</xdr:row>
      <xdr:rowOff>156877</xdr:rowOff>
    </xdr:to>
    <xdr:cxnSp macro="">
      <xdr:nvCxnSpPr>
        <xdr:cNvPr id="463" name="直線コネクタ 462"/>
        <xdr:cNvCxnSpPr/>
      </xdr:nvCxnSpPr>
      <xdr:spPr>
        <a:xfrm>
          <a:off x="10388600" y="15415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118659</xdr:rowOff>
    </xdr:from>
    <xdr:to>
      <xdr:col>55</xdr:col>
      <xdr:colOff>0</xdr:colOff>
      <xdr:row>98</xdr:row>
      <xdr:rowOff>120059</xdr:rowOff>
    </xdr:to>
    <xdr:cxnSp macro="">
      <xdr:nvCxnSpPr>
        <xdr:cNvPr id="464" name="直線コネクタ 463"/>
        <xdr:cNvCxnSpPr/>
      </xdr:nvCxnSpPr>
      <xdr:spPr>
        <a:xfrm flipV="1">
          <a:off x="9639300" y="16920759"/>
          <a:ext cx="838200" cy="1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78570</xdr:rowOff>
    </xdr:from>
    <xdr:ext cx="534377" cy="259045"/>
    <xdr:sp macro="" textlink="">
      <xdr:nvSpPr>
        <xdr:cNvPr id="465" name="土木費平均値テキスト"/>
        <xdr:cNvSpPr txBox="1"/>
      </xdr:nvSpPr>
      <xdr:spPr>
        <a:xfrm>
          <a:off x="10528300" y="16709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55693</xdr:rowOff>
    </xdr:from>
    <xdr:to>
      <xdr:col>55</xdr:col>
      <xdr:colOff>50800</xdr:colOff>
      <xdr:row>98</xdr:row>
      <xdr:rowOff>157293</xdr:rowOff>
    </xdr:to>
    <xdr:sp macro="" textlink="">
      <xdr:nvSpPr>
        <xdr:cNvPr id="466" name="フローチャート: 判断 465"/>
        <xdr:cNvSpPr/>
      </xdr:nvSpPr>
      <xdr:spPr>
        <a:xfrm>
          <a:off x="10426700" y="1685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120059</xdr:rowOff>
    </xdr:from>
    <xdr:to>
      <xdr:col>50</xdr:col>
      <xdr:colOff>114300</xdr:colOff>
      <xdr:row>98</xdr:row>
      <xdr:rowOff>121492</xdr:rowOff>
    </xdr:to>
    <xdr:cxnSp macro="">
      <xdr:nvCxnSpPr>
        <xdr:cNvPr id="467" name="直線コネクタ 466"/>
        <xdr:cNvCxnSpPr/>
      </xdr:nvCxnSpPr>
      <xdr:spPr>
        <a:xfrm flipV="1">
          <a:off x="8750300" y="16922159"/>
          <a:ext cx="889000" cy="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67495</xdr:rowOff>
    </xdr:from>
    <xdr:to>
      <xdr:col>50</xdr:col>
      <xdr:colOff>165100</xdr:colOff>
      <xdr:row>98</xdr:row>
      <xdr:rowOff>169095</xdr:rowOff>
    </xdr:to>
    <xdr:sp macro="" textlink="">
      <xdr:nvSpPr>
        <xdr:cNvPr id="468" name="フローチャート: 判断 467"/>
        <xdr:cNvSpPr/>
      </xdr:nvSpPr>
      <xdr:spPr>
        <a:xfrm>
          <a:off x="9588500" y="1686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14172</xdr:rowOff>
    </xdr:from>
    <xdr:ext cx="534377" cy="259045"/>
    <xdr:sp macro="" textlink="">
      <xdr:nvSpPr>
        <xdr:cNvPr id="469" name="テキスト ボックス 468"/>
        <xdr:cNvSpPr txBox="1"/>
      </xdr:nvSpPr>
      <xdr:spPr>
        <a:xfrm>
          <a:off x="9372111" y="1664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116642</xdr:rowOff>
    </xdr:from>
    <xdr:to>
      <xdr:col>45</xdr:col>
      <xdr:colOff>177800</xdr:colOff>
      <xdr:row>98</xdr:row>
      <xdr:rowOff>121492</xdr:rowOff>
    </xdr:to>
    <xdr:cxnSp macro="">
      <xdr:nvCxnSpPr>
        <xdr:cNvPr id="470" name="直線コネクタ 469"/>
        <xdr:cNvCxnSpPr/>
      </xdr:nvCxnSpPr>
      <xdr:spPr>
        <a:xfrm>
          <a:off x="7861300" y="16918742"/>
          <a:ext cx="889000" cy="4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51502</xdr:rowOff>
    </xdr:from>
    <xdr:to>
      <xdr:col>46</xdr:col>
      <xdr:colOff>38100</xdr:colOff>
      <xdr:row>98</xdr:row>
      <xdr:rowOff>153102</xdr:rowOff>
    </xdr:to>
    <xdr:sp macro="" textlink="">
      <xdr:nvSpPr>
        <xdr:cNvPr id="471" name="フローチャート: 判断 470"/>
        <xdr:cNvSpPr/>
      </xdr:nvSpPr>
      <xdr:spPr>
        <a:xfrm>
          <a:off x="8699500" y="1685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169629</xdr:rowOff>
    </xdr:from>
    <xdr:ext cx="534377" cy="259045"/>
    <xdr:sp macro="" textlink="">
      <xdr:nvSpPr>
        <xdr:cNvPr id="472" name="テキスト ボックス 471"/>
        <xdr:cNvSpPr txBox="1"/>
      </xdr:nvSpPr>
      <xdr:spPr>
        <a:xfrm>
          <a:off x="8483111" y="1662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97206</xdr:rowOff>
    </xdr:from>
    <xdr:to>
      <xdr:col>41</xdr:col>
      <xdr:colOff>50800</xdr:colOff>
      <xdr:row>98</xdr:row>
      <xdr:rowOff>116642</xdr:rowOff>
    </xdr:to>
    <xdr:cxnSp macro="">
      <xdr:nvCxnSpPr>
        <xdr:cNvPr id="473" name="直線コネクタ 472"/>
        <xdr:cNvCxnSpPr/>
      </xdr:nvCxnSpPr>
      <xdr:spPr>
        <a:xfrm>
          <a:off x="6972300" y="16899306"/>
          <a:ext cx="889000" cy="1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29580</xdr:rowOff>
    </xdr:from>
    <xdr:to>
      <xdr:col>41</xdr:col>
      <xdr:colOff>101600</xdr:colOff>
      <xdr:row>98</xdr:row>
      <xdr:rowOff>131180</xdr:rowOff>
    </xdr:to>
    <xdr:sp macro="" textlink="">
      <xdr:nvSpPr>
        <xdr:cNvPr id="474" name="フローチャート: 判断 473"/>
        <xdr:cNvSpPr/>
      </xdr:nvSpPr>
      <xdr:spPr>
        <a:xfrm>
          <a:off x="7810500" y="168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147707</xdr:rowOff>
    </xdr:from>
    <xdr:ext cx="534377" cy="259045"/>
    <xdr:sp macro="" textlink="">
      <xdr:nvSpPr>
        <xdr:cNvPr id="475" name="テキスト ボックス 474"/>
        <xdr:cNvSpPr txBox="1"/>
      </xdr:nvSpPr>
      <xdr:spPr>
        <a:xfrm>
          <a:off x="7594111" y="1660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49735</xdr:rowOff>
    </xdr:from>
    <xdr:to>
      <xdr:col>36</xdr:col>
      <xdr:colOff>165100</xdr:colOff>
      <xdr:row>98</xdr:row>
      <xdr:rowOff>151335</xdr:rowOff>
    </xdr:to>
    <xdr:sp macro="" textlink="">
      <xdr:nvSpPr>
        <xdr:cNvPr id="476" name="フローチャート: 判断 475"/>
        <xdr:cNvSpPr/>
      </xdr:nvSpPr>
      <xdr:spPr>
        <a:xfrm>
          <a:off x="6921500" y="1685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142462</xdr:rowOff>
    </xdr:from>
    <xdr:ext cx="534377" cy="259045"/>
    <xdr:sp macro="" textlink="">
      <xdr:nvSpPr>
        <xdr:cNvPr id="477" name="テキスト ボックス 476"/>
        <xdr:cNvSpPr txBox="1"/>
      </xdr:nvSpPr>
      <xdr:spPr>
        <a:xfrm>
          <a:off x="6705111" y="1694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67859</xdr:rowOff>
    </xdr:from>
    <xdr:to>
      <xdr:col>55</xdr:col>
      <xdr:colOff>50800</xdr:colOff>
      <xdr:row>98</xdr:row>
      <xdr:rowOff>169459</xdr:rowOff>
    </xdr:to>
    <xdr:sp macro="" textlink="">
      <xdr:nvSpPr>
        <xdr:cNvPr id="483" name="楕円 482"/>
        <xdr:cNvSpPr/>
      </xdr:nvSpPr>
      <xdr:spPr>
        <a:xfrm>
          <a:off x="10426700" y="1686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34119</xdr:rowOff>
    </xdr:from>
    <xdr:ext cx="534377" cy="259045"/>
    <xdr:sp macro="" textlink="">
      <xdr:nvSpPr>
        <xdr:cNvPr id="484" name="土木費該当値テキスト"/>
        <xdr:cNvSpPr txBox="1"/>
      </xdr:nvSpPr>
      <xdr:spPr>
        <a:xfrm>
          <a:off x="10528300" y="168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69259</xdr:rowOff>
    </xdr:from>
    <xdr:to>
      <xdr:col>50</xdr:col>
      <xdr:colOff>165100</xdr:colOff>
      <xdr:row>98</xdr:row>
      <xdr:rowOff>170859</xdr:rowOff>
    </xdr:to>
    <xdr:sp macro="" textlink="">
      <xdr:nvSpPr>
        <xdr:cNvPr id="485" name="楕円 484"/>
        <xdr:cNvSpPr/>
      </xdr:nvSpPr>
      <xdr:spPr>
        <a:xfrm>
          <a:off x="9588500" y="16871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161986</xdr:rowOff>
    </xdr:from>
    <xdr:ext cx="534377" cy="259045"/>
    <xdr:sp macro="" textlink="">
      <xdr:nvSpPr>
        <xdr:cNvPr id="486" name="テキスト ボックス 485"/>
        <xdr:cNvSpPr txBox="1"/>
      </xdr:nvSpPr>
      <xdr:spPr>
        <a:xfrm>
          <a:off x="9372111" y="16964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70692</xdr:rowOff>
    </xdr:from>
    <xdr:to>
      <xdr:col>46</xdr:col>
      <xdr:colOff>38100</xdr:colOff>
      <xdr:row>99</xdr:row>
      <xdr:rowOff>842</xdr:rowOff>
    </xdr:to>
    <xdr:sp macro="" textlink="">
      <xdr:nvSpPr>
        <xdr:cNvPr id="487" name="楕円 486"/>
        <xdr:cNvSpPr/>
      </xdr:nvSpPr>
      <xdr:spPr>
        <a:xfrm>
          <a:off x="8699500" y="168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163419</xdr:rowOff>
    </xdr:from>
    <xdr:ext cx="534377" cy="259045"/>
    <xdr:sp macro="" textlink="">
      <xdr:nvSpPr>
        <xdr:cNvPr id="488" name="テキスト ボックス 487"/>
        <xdr:cNvSpPr txBox="1"/>
      </xdr:nvSpPr>
      <xdr:spPr>
        <a:xfrm>
          <a:off x="8483111" y="1696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65842</xdr:rowOff>
    </xdr:from>
    <xdr:to>
      <xdr:col>41</xdr:col>
      <xdr:colOff>101600</xdr:colOff>
      <xdr:row>98</xdr:row>
      <xdr:rowOff>167442</xdr:rowOff>
    </xdr:to>
    <xdr:sp macro="" textlink="">
      <xdr:nvSpPr>
        <xdr:cNvPr id="489" name="楕円 488"/>
        <xdr:cNvSpPr/>
      </xdr:nvSpPr>
      <xdr:spPr>
        <a:xfrm>
          <a:off x="7810500" y="1686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158569</xdr:rowOff>
    </xdr:from>
    <xdr:ext cx="534377" cy="259045"/>
    <xdr:sp macro="" textlink="">
      <xdr:nvSpPr>
        <xdr:cNvPr id="490" name="テキスト ボックス 489"/>
        <xdr:cNvSpPr txBox="1"/>
      </xdr:nvSpPr>
      <xdr:spPr>
        <a:xfrm>
          <a:off x="7594111" y="1696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46406</xdr:rowOff>
    </xdr:from>
    <xdr:to>
      <xdr:col>36</xdr:col>
      <xdr:colOff>165100</xdr:colOff>
      <xdr:row>98</xdr:row>
      <xdr:rowOff>148006</xdr:rowOff>
    </xdr:to>
    <xdr:sp macro="" textlink="">
      <xdr:nvSpPr>
        <xdr:cNvPr id="491" name="楕円 490"/>
        <xdr:cNvSpPr/>
      </xdr:nvSpPr>
      <xdr:spPr>
        <a:xfrm>
          <a:off x="6921500" y="1684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164533</xdr:rowOff>
    </xdr:from>
    <xdr:ext cx="534377" cy="259045"/>
    <xdr:sp macro="" textlink="">
      <xdr:nvSpPr>
        <xdr:cNvPr id="492" name="テキスト ボックス 491"/>
        <xdr:cNvSpPr txBox="1"/>
      </xdr:nvSpPr>
      <xdr:spPr>
        <a:xfrm>
          <a:off x="6705111" y="1662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5" name="テキスト ボックス 504"/>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76607</xdr:rowOff>
    </xdr:from>
    <xdr:to>
      <xdr:col>85</xdr:col>
      <xdr:colOff>126364</xdr:colOff>
      <xdr:row>39</xdr:row>
      <xdr:rowOff>54928</xdr:rowOff>
    </xdr:to>
    <xdr:cxnSp macro="">
      <xdr:nvCxnSpPr>
        <xdr:cNvPr id="517" name="直線コネクタ 516"/>
        <xdr:cNvCxnSpPr/>
      </xdr:nvCxnSpPr>
      <xdr:spPr>
        <a:xfrm flipV="1">
          <a:off x="16317595" y="5220107"/>
          <a:ext cx="1269" cy="1521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58755</xdr:rowOff>
    </xdr:from>
    <xdr:ext cx="469744" cy="259045"/>
    <xdr:sp macro="" textlink="">
      <xdr:nvSpPr>
        <xdr:cNvPr id="518" name="消防費最小値テキスト"/>
        <xdr:cNvSpPr txBox="1"/>
      </xdr:nvSpPr>
      <xdr:spPr>
        <a:xfrm>
          <a:off x="16370300" y="674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54928</xdr:rowOff>
    </xdr:from>
    <xdr:to>
      <xdr:col>86</xdr:col>
      <xdr:colOff>25400</xdr:colOff>
      <xdr:row>39</xdr:row>
      <xdr:rowOff>54928</xdr:rowOff>
    </xdr:to>
    <xdr:cxnSp macro="">
      <xdr:nvCxnSpPr>
        <xdr:cNvPr id="519" name="直線コネクタ 518"/>
        <xdr:cNvCxnSpPr/>
      </xdr:nvCxnSpPr>
      <xdr:spPr>
        <a:xfrm>
          <a:off x="16230600" y="6741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23284</xdr:rowOff>
    </xdr:from>
    <xdr:ext cx="534377" cy="259045"/>
    <xdr:sp macro="" textlink="">
      <xdr:nvSpPr>
        <xdr:cNvPr id="520" name="消防費最大値テキスト"/>
        <xdr:cNvSpPr txBox="1"/>
      </xdr:nvSpPr>
      <xdr:spPr>
        <a:xfrm>
          <a:off x="16370300" y="499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49,656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76607</xdr:rowOff>
    </xdr:from>
    <xdr:to>
      <xdr:col>86</xdr:col>
      <xdr:colOff>25400</xdr:colOff>
      <xdr:row>30</xdr:row>
      <xdr:rowOff>76607</xdr:rowOff>
    </xdr:to>
    <xdr:cxnSp macro="">
      <xdr:nvCxnSpPr>
        <xdr:cNvPr id="521" name="直線コネクタ 520"/>
        <xdr:cNvCxnSpPr/>
      </xdr:nvCxnSpPr>
      <xdr:spPr>
        <a:xfrm>
          <a:off x="16230600" y="5220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166180</xdr:rowOff>
    </xdr:from>
    <xdr:to>
      <xdr:col>85</xdr:col>
      <xdr:colOff>127000</xdr:colOff>
      <xdr:row>38</xdr:row>
      <xdr:rowOff>62814</xdr:rowOff>
    </xdr:to>
    <xdr:cxnSp macro="">
      <xdr:nvCxnSpPr>
        <xdr:cNvPr id="522" name="直線コネクタ 521"/>
        <xdr:cNvCxnSpPr/>
      </xdr:nvCxnSpPr>
      <xdr:spPr>
        <a:xfrm flipV="1">
          <a:off x="15481300" y="6509830"/>
          <a:ext cx="838200" cy="68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163784</xdr:rowOff>
    </xdr:from>
    <xdr:ext cx="534377" cy="259045"/>
    <xdr:sp macro="" textlink="">
      <xdr:nvSpPr>
        <xdr:cNvPr id="523" name="消防費平均値テキスト"/>
        <xdr:cNvSpPr txBox="1"/>
      </xdr:nvSpPr>
      <xdr:spPr>
        <a:xfrm>
          <a:off x="16370300" y="6164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140907</xdr:rowOff>
    </xdr:from>
    <xdr:to>
      <xdr:col>85</xdr:col>
      <xdr:colOff>177800</xdr:colOff>
      <xdr:row>37</xdr:row>
      <xdr:rowOff>71057</xdr:rowOff>
    </xdr:to>
    <xdr:sp macro="" textlink="">
      <xdr:nvSpPr>
        <xdr:cNvPr id="524" name="フローチャート: 判断 523"/>
        <xdr:cNvSpPr/>
      </xdr:nvSpPr>
      <xdr:spPr>
        <a:xfrm>
          <a:off x="162687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101752</xdr:rowOff>
    </xdr:from>
    <xdr:to>
      <xdr:col>81</xdr:col>
      <xdr:colOff>50800</xdr:colOff>
      <xdr:row>38</xdr:row>
      <xdr:rowOff>62814</xdr:rowOff>
    </xdr:to>
    <xdr:cxnSp macro="">
      <xdr:nvCxnSpPr>
        <xdr:cNvPr id="525" name="直線コネクタ 524"/>
        <xdr:cNvCxnSpPr/>
      </xdr:nvCxnSpPr>
      <xdr:spPr>
        <a:xfrm>
          <a:off x="14592300" y="6445402"/>
          <a:ext cx="889000" cy="132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142507</xdr:rowOff>
    </xdr:from>
    <xdr:to>
      <xdr:col>81</xdr:col>
      <xdr:colOff>101600</xdr:colOff>
      <xdr:row>37</xdr:row>
      <xdr:rowOff>72657</xdr:rowOff>
    </xdr:to>
    <xdr:sp macro="" textlink="">
      <xdr:nvSpPr>
        <xdr:cNvPr id="526" name="フローチャート: 判断 525"/>
        <xdr:cNvSpPr/>
      </xdr:nvSpPr>
      <xdr:spPr>
        <a:xfrm>
          <a:off x="15430500" y="631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89184</xdr:rowOff>
    </xdr:from>
    <xdr:ext cx="534377" cy="259045"/>
    <xdr:sp macro="" textlink="">
      <xdr:nvSpPr>
        <xdr:cNvPr id="527" name="テキスト ボックス 526"/>
        <xdr:cNvSpPr txBox="1"/>
      </xdr:nvSpPr>
      <xdr:spPr>
        <a:xfrm>
          <a:off x="15214111" y="608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101752</xdr:rowOff>
    </xdr:from>
    <xdr:to>
      <xdr:col>76</xdr:col>
      <xdr:colOff>114300</xdr:colOff>
      <xdr:row>37</xdr:row>
      <xdr:rowOff>146596</xdr:rowOff>
    </xdr:to>
    <xdr:cxnSp macro="">
      <xdr:nvCxnSpPr>
        <xdr:cNvPr id="528" name="直線コネクタ 527"/>
        <xdr:cNvCxnSpPr/>
      </xdr:nvCxnSpPr>
      <xdr:spPr>
        <a:xfrm flipV="1">
          <a:off x="13703300" y="6445402"/>
          <a:ext cx="889000" cy="44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74003</xdr:rowOff>
    </xdr:from>
    <xdr:to>
      <xdr:col>76</xdr:col>
      <xdr:colOff>165100</xdr:colOff>
      <xdr:row>37</xdr:row>
      <xdr:rowOff>4153</xdr:rowOff>
    </xdr:to>
    <xdr:sp macro="" textlink="">
      <xdr:nvSpPr>
        <xdr:cNvPr id="529" name="フローチャート: 判断 528"/>
        <xdr:cNvSpPr/>
      </xdr:nvSpPr>
      <xdr:spPr>
        <a:xfrm>
          <a:off x="14541500" y="624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20680</xdr:rowOff>
    </xdr:from>
    <xdr:ext cx="534377" cy="259045"/>
    <xdr:sp macro="" textlink="">
      <xdr:nvSpPr>
        <xdr:cNvPr id="530" name="テキスト ボックス 529"/>
        <xdr:cNvSpPr txBox="1"/>
      </xdr:nvSpPr>
      <xdr:spPr>
        <a:xfrm>
          <a:off x="14325111" y="602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107048</xdr:rowOff>
    </xdr:from>
    <xdr:to>
      <xdr:col>71</xdr:col>
      <xdr:colOff>177800</xdr:colOff>
      <xdr:row>37</xdr:row>
      <xdr:rowOff>146596</xdr:rowOff>
    </xdr:to>
    <xdr:cxnSp macro="">
      <xdr:nvCxnSpPr>
        <xdr:cNvPr id="531" name="直線コネクタ 530"/>
        <xdr:cNvCxnSpPr/>
      </xdr:nvCxnSpPr>
      <xdr:spPr>
        <a:xfrm>
          <a:off x="12814300" y="6450698"/>
          <a:ext cx="889000" cy="3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110808</xdr:rowOff>
    </xdr:from>
    <xdr:to>
      <xdr:col>72</xdr:col>
      <xdr:colOff>38100</xdr:colOff>
      <xdr:row>36</xdr:row>
      <xdr:rowOff>40958</xdr:rowOff>
    </xdr:to>
    <xdr:sp macro="" textlink="">
      <xdr:nvSpPr>
        <xdr:cNvPr id="532" name="フローチャート: 判断 531"/>
        <xdr:cNvSpPr/>
      </xdr:nvSpPr>
      <xdr:spPr>
        <a:xfrm>
          <a:off x="13652500" y="611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57485</xdr:rowOff>
    </xdr:from>
    <xdr:ext cx="534377" cy="259045"/>
    <xdr:sp macro="" textlink="">
      <xdr:nvSpPr>
        <xdr:cNvPr id="533" name="テキスト ボックス 532"/>
        <xdr:cNvSpPr txBox="1"/>
      </xdr:nvSpPr>
      <xdr:spPr>
        <a:xfrm>
          <a:off x="13436111" y="588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144297</xdr:rowOff>
    </xdr:from>
    <xdr:to>
      <xdr:col>67</xdr:col>
      <xdr:colOff>101600</xdr:colOff>
      <xdr:row>36</xdr:row>
      <xdr:rowOff>74447</xdr:rowOff>
    </xdr:to>
    <xdr:sp macro="" textlink="">
      <xdr:nvSpPr>
        <xdr:cNvPr id="534" name="フローチャート: 判断 533"/>
        <xdr:cNvSpPr/>
      </xdr:nvSpPr>
      <xdr:spPr>
        <a:xfrm>
          <a:off x="12763500" y="614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90974</xdr:rowOff>
    </xdr:from>
    <xdr:ext cx="534377" cy="259045"/>
    <xdr:sp macro="" textlink="">
      <xdr:nvSpPr>
        <xdr:cNvPr id="535" name="テキスト ボックス 534"/>
        <xdr:cNvSpPr txBox="1"/>
      </xdr:nvSpPr>
      <xdr:spPr>
        <a:xfrm>
          <a:off x="12547111" y="592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115379</xdr:rowOff>
    </xdr:from>
    <xdr:to>
      <xdr:col>85</xdr:col>
      <xdr:colOff>177800</xdr:colOff>
      <xdr:row>38</xdr:row>
      <xdr:rowOff>45529</xdr:rowOff>
    </xdr:to>
    <xdr:sp macro="" textlink="">
      <xdr:nvSpPr>
        <xdr:cNvPr id="541" name="楕円 540"/>
        <xdr:cNvSpPr/>
      </xdr:nvSpPr>
      <xdr:spPr>
        <a:xfrm>
          <a:off x="16268700" y="645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93806</xdr:rowOff>
    </xdr:from>
    <xdr:ext cx="534377" cy="259045"/>
    <xdr:sp macro="" textlink="">
      <xdr:nvSpPr>
        <xdr:cNvPr id="542" name="消防費該当値テキスト"/>
        <xdr:cNvSpPr txBox="1"/>
      </xdr:nvSpPr>
      <xdr:spPr>
        <a:xfrm>
          <a:off x="16370300" y="643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12014</xdr:rowOff>
    </xdr:from>
    <xdr:to>
      <xdr:col>81</xdr:col>
      <xdr:colOff>101600</xdr:colOff>
      <xdr:row>38</xdr:row>
      <xdr:rowOff>113614</xdr:rowOff>
    </xdr:to>
    <xdr:sp macro="" textlink="">
      <xdr:nvSpPr>
        <xdr:cNvPr id="543" name="楕円 542"/>
        <xdr:cNvSpPr/>
      </xdr:nvSpPr>
      <xdr:spPr>
        <a:xfrm>
          <a:off x="15430500" y="652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104741</xdr:rowOff>
    </xdr:from>
    <xdr:ext cx="534377" cy="259045"/>
    <xdr:sp macro="" textlink="">
      <xdr:nvSpPr>
        <xdr:cNvPr id="544" name="テキスト ボックス 543"/>
        <xdr:cNvSpPr txBox="1"/>
      </xdr:nvSpPr>
      <xdr:spPr>
        <a:xfrm>
          <a:off x="15214111" y="661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50952</xdr:rowOff>
    </xdr:from>
    <xdr:to>
      <xdr:col>76</xdr:col>
      <xdr:colOff>165100</xdr:colOff>
      <xdr:row>37</xdr:row>
      <xdr:rowOff>152552</xdr:rowOff>
    </xdr:to>
    <xdr:sp macro="" textlink="">
      <xdr:nvSpPr>
        <xdr:cNvPr id="545" name="楕円 544"/>
        <xdr:cNvSpPr/>
      </xdr:nvSpPr>
      <xdr:spPr>
        <a:xfrm>
          <a:off x="14541500" y="639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143680</xdr:rowOff>
    </xdr:from>
    <xdr:ext cx="534377" cy="259045"/>
    <xdr:sp macro="" textlink="">
      <xdr:nvSpPr>
        <xdr:cNvPr id="546" name="テキスト ボックス 545"/>
        <xdr:cNvSpPr txBox="1"/>
      </xdr:nvSpPr>
      <xdr:spPr>
        <a:xfrm>
          <a:off x="14325111" y="648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95796</xdr:rowOff>
    </xdr:from>
    <xdr:to>
      <xdr:col>72</xdr:col>
      <xdr:colOff>38100</xdr:colOff>
      <xdr:row>38</xdr:row>
      <xdr:rowOff>25946</xdr:rowOff>
    </xdr:to>
    <xdr:sp macro="" textlink="">
      <xdr:nvSpPr>
        <xdr:cNvPr id="547" name="楕円 546"/>
        <xdr:cNvSpPr/>
      </xdr:nvSpPr>
      <xdr:spPr>
        <a:xfrm>
          <a:off x="13652500" y="643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17073</xdr:rowOff>
    </xdr:from>
    <xdr:ext cx="534377" cy="259045"/>
    <xdr:sp macro="" textlink="">
      <xdr:nvSpPr>
        <xdr:cNvPr id="548" name="テキスト ボックス 547"/>
        <xdr:cNvSpPr txBox="1"/>
      </xdr:nvSpPr>
      <xdr:spPr>
        <a:xfrm>
          <a:off x="13436111" y="653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56248</xdr:rowOff>
    </xdr:from>
    <xdr:to>
      <xdr:col>67</xdr:col>
      <xdr:colOff>101600</xdr:colOff>
      <xdr:row>37</xdr:row>
      <xdr:rowOff>157848</xdr:rowOff>
    </xdr:to>
    <xdr:sp macro="" textlink="">
      <xdr:nvSpPr>
        <xdr:cNvPr id="549" name="楕円 548"/>
        <xdr:cNvSpPr/>
      </xdr:nvSpPr>
      <xdr:spPr>
        <a:xfrm>
          <a:off x="12763500" y="639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148976</xdr:rowOff>
    </xdr:from>
    <xdr:ext cx="534377" cy="259045"/>
    <xdr:sp macro="" textlink="">
      <xdr:nvSpPr>
        <xdr:cNvPr id="550" name="テキスト ボックス 549"/>
        <xdr:cNvSpPr txBox="1"/>
      </xdr:nvSpPr>
      <xdr:spPr>
        <a:xfrm>
          <a:off x="12547111" y="649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20665</xdr:rowOff>
    </xdr:from>
    <xdr:to>
      <xdr:col>85</xdr:col>
      <xdr:colOff>126364</xdr:colOff>
      <xdr:row>58</xdr:row>
      <xdr:rowOff>168879</xdr:rowOff>
    </xdr:to>
    <xdr:cxnSp macro="">
      <xdr:nvCxnSpPr>
        <xdr:cNvPr id="577" name="直線コネクタ 576"/>
        <xdr:cNvCxnSpPr/>
      </xdr:nvCxnSpPr>
      <xdr:spPr>
        <a:xfrm flipV="1">
          <a:off x="16317595" y="8764615"/>
          <a:ext cx="1269" cy="1348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1256</xdr:rowOff>
    </xdr:from>
    <xdr:ext cx="534377" cy="259045"/>
    <xdr:sp macro="" textlink="">
      <xdr:nvSpPr>
        <xdr:cNvPr id="578" name="教育費最小値テキスト"/>
        <xdr:cNvSpPr txBox="1"/>
      </xdr:nvSpPr>
      <xdr:spPr>
        <a:xfrm>
          <a:off x="16370300" y="1011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168879</xdr:rowOff>
    </xdr:from>
    <xdr:to>
      <xdr:col>86</xdr:col>
      <xdr:colOff>25400</xdr:colOff>
      <xdr:row>58</xdr:row>
      <xdr:rowOff>168879</xdr:rowOff>
    </xdr:to>
    <xdr:cxnSp macro="">
      <xdr:nvCxnSpPr>
        <xdr:cNvPr id="579" name="直線コネクタ 578"/>
        <xdr:cNvCxnSpPr/>
      </xdr:nvCxnSpPr>
      <xdr:spPr>
        <a:xfrm>
          <a:off x="16230600" y="10112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138792</xdr:rowOff>
    </xdr:from>
    <xdr:ext cx="599010" cy="259045"/>
    <xdr:sp macro="" textlink="">
      <xdr:nvSpPr>
        <xdr:cNvPr id="580" name="教育費最大値テキスト"/>
        <xdr:cNvSpPr txBox="1"/>
      </xdr:nvSpPr>
      <xdr:spPr>
        <a:xfrm>
          <a:off x="16370300" y="853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108,790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20665</xdr:rowOff>
    </xdr:from>
    <xdr:to>
      <xdr:col>86</xdr:col>
      <xdr:colOff>25400</xdr:colOff>
      <xdr:row>51</xdr:row>
      <xdr:rowOff>20665</xdr:rowOff>
    </xdr:to>
    <xdr:cxnSp macro="">
      <xdr:nvCxnSpPr>
        <xdr:cNvPr id="581" name="直線コネクタ 580"/>
        <xdr:cNvCxnSpPr/>
      </xdr:nvCxnSpPr>
      <xdr:spPr>
        <a:xfrm>
          <a:off x="16230600" y="87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128253</xdr:rowOff>
    </xdr:from>
    <xdr:to>
      <xdr:col>85</xdr:col>
      <xdr:colOff>127000</xdr:colOff>
      <xdr:row>57</xdr:row>
      <xdr:rowOff>100642</xdr:rowOff>
    </xdr:to>
    <xdr:cxnSp macro="">
      <xdr:nvCxnSpPr>
        <xdr:cNvPr id="582" name="直線コネクタ 581"/>
        <xdr:cNvCxnSpPr/>
      </xdr:nvCxnSpPr>
      <xdr:spPr>
        <a:xfrm flipV="1">
          <a:off x="15481300" y="9729453"/>
          <a:ext cx="838200" cy="14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22672</xdr:rowOff>
    </xdr:from>
    <xdr:ext cx="534377" cy="259045"/>
    <xdr:sp macro="" textlink="">
      <xdr:nvSpPr>
        <xdr:cNvPr id="583" name="教育費平均値テキスト"/>
        <xdr:cNvSpPr txBox="1"/>
      </xdr:nvSpPr>
      <xdr:spPr>
        <a:xfrm>
          <a:off x="16370300" y="9452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171245</xdr:rowOff>
    </xdr:from>
    <xdr:to>
      <xdr:col>85</xdr:col>
      <xdr:colOff>177800</xdr:colOff>
      <xdr:row>56</xdr:row>
      <xdr:rowOff>101395</xdr:rowOff>
    </xdr:to>
    <xdr:sp macro="" textlink="">
      <xdr:nvSpPr>
        <xdr:cNvPr id="584" name="フローチャート: 判断 583"/>
        <xdr:cNvSpPr/>
      </xdr:nvSpPr>
      <xdr:spPr>
        <a:xfrm>
          <a:off x="16268700" y="96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100642</xdr:rowOff>
    </xdr:from>
    <xdr:to>
      <xdr:col>81</xdr:col>
      <xdr:colOff>50800</xdr:colOff>
      <xdr:row>57</xdr:row>
      <xdr:rowOff>154281</xdr:rowOff>
    </xdr:to>
    <xdr:cxnSp macro="">
      <xdr:nvCxnSpPr>
        <xdr:cNvPr id="585" name="直線コネクタ 584"/>
        <xdr:cNvCxnSpPr/>
      </xdr:nvCxnSpPr>
      <xdr:spPr>
        <a:xfrm flipV="1">
          <a:off x="14592300" y="9873292"/>
          <a:ext cx="889000" cy="53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32910</xdr:rowOff>
    </xdr:from>
    <xdr:to>
      <xdr:col>81</xdr:col>
      <xdr:colOff>101600</xdr:colOff>
      <xdr:row>56</xdr:row>
      <xdr:rowOff>134510</xdr:rowOff>
    </xdr:to>
    <xdr:sp macro="" textlink="">
      <xdr:nvSpPr>
        <xdr:cNvPr id="586" name="フローチャート: 判断 585"/>
        <xdr:cNvSpPr/>
      </xdr:nvSpPr>
      <xdr:spPr>
        <a:xfrm>
          <a:off x="15430500" y="9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151037</xdr:rowOff>
    </xdr:from>
    <xdr:ext cx="534377" cy="259045"/>
    <xdr:sp macro="" textlink="">
      <xdr:nvSpPr>
        <xdr:cNvPr id="587" name="テキスト ボックス 586"/>
        <xdr:cNvSpPr txBox="1"/>
      </xdr:nvSpPr>
      <xdr:spPr>
        <a:xfrm>
          <a:off x="15214111" y="940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41125</xdr:rowOff>
    </xdr:from>
    <xdr:to>
      <xdr:col>76</xdr:col>
      <xdr:colOff>114300</xdr:colOff>
      <xdr:row>57</xdr:row>
      <xdr:rowOff>154281</xdr:rowOff>
    </xdr:to>
    <xdr:cxnSp macro="">
      <xdr:nvCxnSpPr>
        <xdr:cNvPr id="588" name="直線コネクタ 587"/>
        <xdr:cNvCxnSpPr/>
      </xdr:nvCxnSpPr>
      <xdr:spPr>
        <a:xfrm>
          <a:off x="13703300" y="9813775"/>
          <a:ext cx="889000" cy="113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135583</xdr:rowOff>
    </xdr:from>
    <xdr:to>
      <xdr:col>76</xdr:col>
      <xdr:colOff>165100</xdr:colOff>
      <xdr:row>56</xdr:row>
      <xdr:rowOff>65733</xdr:rowOff>
    </xdr:to>
    <xdr:sp macro="" textlink="">
      <xdr:nvSpPr>
        <xdr:cNvPr id="589" name="フローチャート: 判断 588"/>
        <xdr:cNvSpPr/>
      </xdr:nvSpPr>
      <xdr:spPr>
        <a:xfrm>
          <a:off x="145415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82260</xdr:rowOff>
    </xdr:from>
    <xdr:ext cx="534377" cy="259045"/>
    <xdr:sp macro="" textlink="">
      <xdr:nvSpPr>
        <xdr:cNvPr id="590" name="テキスト ボックス 589"/>
        <xdr:cNvSpPr txBox="1"/>
      </xdr:nvSpPr>
      <xdr:spPr>
        <a:xfrm>
          <a:off x="14325111" y="934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41125</xdr:rowOff>
    </xdr:from>
    <xdr:to>
      <xdr:col>71</xdr:col>
      <xdr:colOff>177800</xdr:colOff>
      <xdr:row>57</xdr:row>
      <xdr:rowOff>55167</xdr:rowOff>
    </xdr:to>
    <xdr:cxnSp macro="">
      <xdr:nvCxnSpPr>
        <xdr:cNvPr id="591" name="直線コネクタ 590"/>
        <xdr:cNvCxnSpPr/>
      </xdr:nvCxnSpPr>
      <xdr:spPr>
        <a:xfrm flipV="1">
          <a:off x="12814300" y="9813775"/>
          <a:ext cx="889000" cy="1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68914</xdr:rowOff>
    </xdr:from>
    <xdr:to>
      <xdr:col>72</xdr:col>
      <xdr:colOff>38100</xdr:colOff>
      <xdr:row>55</xdr:row>
      <xdr:rowOff>170514</xdr:rowOff>
    </xdr:to>
    <xdr:sp macro="" textlink="">
      <xdr:nvSpPr>
        <xdr:cNvPr id="592" name="フローチャート: 判断 591"/>
        <xdr:cNvSpPr/>
      </xdr:nvSpPr>
      <xdr:spPr>
        <a:xfrm>
          <a:off x="13652500" y="94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15591</xdr:rowOff>
    </xdr:from>
    <xdr:ext cx="534377" cy="259045"/>
    <xdr:sp macro="" textlink="">
      <xdr:nvSpPr>
        <xdr:cNvPr id="593" name="テキスト ボックス 592"/>
        <xdr:cNvSpPr txBox="1"/>
      </xdr:nvSpPr>
      <xdr:spPr>
        <a:xfrm>
          <a:off x="13436111" y="927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155700</xdr:rowOff>
    </xdr:from>
    <xdr:to>
      <xdr:col>67</xdr:col>
      <xdr:colOff>101600</xdr:colOff>
      <xdr:row>56</xdr:row>
      <xdr:rowOff>85850</xdr:rowOff>
    </xdr:to>
    <xdr:sp macro="" textlink="">
      <xdr:nvSpPr>
        <xdr:cNvPr id="594" name="フローチャート: 判断 593"/>
        <xdr:cNvSpPr/>
      </xdr:nvSpPr>
      <xdr:spPr>
        <a:xfrm>
          <a:off x="12763500" y="958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102377</xdr:rowOff>
    </xdr:from>
    <xdr:ext cx="534377" cy="259045"/>
    <xdr:sp macro="" textlink="">
      <xdr:nvSpPr>
        <xdr:cNvPr id="595" name="テキスト ボックス 594"/>
        <xdr:cNvSpPr txBox="1"/>
      </xdr:nvSpPr>
      <xdr:spPr>
        <a:xfrm>
          <a:off x="12547111" y="936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77453</xdr:rowOff>
    </xdr:from>
    <xdr:to>
      <xdr:col>85</xdr:col>
      <xdr:colOff>177800</xdr:colOff>
      <xdr:row>57</xdr:row>
      <xdr:rowOff>7603</xdr:rowOff>
    </xdr:to>
    <xdr:sp macro="" textlink="">
      <xdr:nvSpPr>
        <xdr:cNvPr id="601" name="楕円 600"/>
        <xdr:cNvSpPr/>
      </xdr:nvSpPr>
      <xdr:spPr>
        <a:xfrm>
          <a:off x="16268700" y="967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55880</xdr:rowOff>
    </xdr:from>
    <xdr:ext cx="534377" cy="259045"/>
    <xdr:sp macro="" textlink="">
      <xdr:nvSpPr>
        <xdr:cNvPr id="602" name="教育費該当値テキスト"/>
        <xdr:cNvSpPr txBox="1"/>
      </xdr:nvSpPr>
      <xdr:spPr>
        <a:xfrm>
          <a:off x="16370300" y="9657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49842</xdr:rowOff>
    </xdr:from>
    <xdr:to>
      <xdr:col>81</xdr:col>
      <xdr:colOff>101600</xdr:colOff>
      <xdr:row>57</xdr:row>
      <xdr:rowOff>151442</xdr:rowOff>
    </xdr:to>
    <xdr:sp macro="" textlink="">
      <xdr:nvSpPr>
        <xdr:cNvPr id="603" name="楕円 602"/>
        <xdr:cNvSpPr/>
      </xdr:nvSpPr>
      <xdr:spPr>
        <a:xfrm>
          <a:off x="15430500" y="982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142569</xdr:rowOff>
    </xdr:from>
    <xdr:ext cx="534377" cy="259045"/>
    <xdr:sp macro="" textlink="">
      <xdr:nvSpPr>
        <xdr:cNvPr id="604" name="テキスト ボックス 603"/>
        <xdr:cNvSpPr txBox="1"/>
      </xdr:nvSpPr>
      <xdr:spPr>
        <a:xfrm>
          <a:off x="15214111" y="991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103481</xdr:rowOff>
    </xdr:from>
    <xdr:to>
      <xdr:col>76</xdr:col>
      <xdr:colOff>165100</xdr:colOff>
      <xdr:row>58</xdr:row>
      <xdr:rowOff>33631</xdr:rowOff>
    </xdr:to>
    <xdr:sp macro="" textlink="">
      <xdr:nvSpPr>
        <xdr:cNvPr id="605" name="楕円 604"/>
        <xdr:cNvSpPr/>
      </xdr:nvSpPr>
      <xdr:spPr>
        <a:xfrm>
          <a:off x="14541500" y="987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24758</xdr:rowOff>
    </xdr:from>
    <xdr:ext cx="534377" cy="259045"/>
    <xdr:sp macro="" textlink="">
      <xdr:nvSpPr>
        <xdr:cNvPr id="606" name="テキスト ボックス 605"/>
        <xdr:cNvSpPr txBox="1"/>
      </xdr:nvSpPr>
      <xdr:spPr>
        <a:xfrm>
          <a:off x="14325111" y="996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161775</xdr:rowOff>
    </xdr:from>
    <xdr:to>
      <xdr:col>72</xdr:col>
      <xdr:colOff>38100</xdr:colOff>
      <xdr:row>57</xdr:row>
      <xdr:rowOff>91925</xdr:rowOff>
    </xdr:to>
    <xdr:sp macro="" textlink="">
      <xdr:nvSpPr>
        <xdr:cNvPr id="607" name="楕円 606"/>
        <xdr:cNvSpPr/>
      </xdr:nvSpPr>
      <xdr:spPr>
        <a:xfrm>
          <a:off x="13652500" y="976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83052</xdr:rowOff>
    </xdr:from>
    <xdr:ext cx="534377" cy="259045"/>
    <xdr:sp macro="" textlink="">
      <xdr:nvSpPr>
        <xdr:cNvPr id="608" name="テキスト ボックス 607"/>
        <xdr:cNvSpPr txBox="1"/>
      </xdr:nvSpPr>
      <xdr:spPr>
        <a:xfrm>
          <a:off x="13436111" y="9855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4367</xdr:rowOff>
    </xdr:from>
    <xdr:to>
      <xdr:col>67</xdr:col>
      <xdr:colOff>101600</xdr:colOff>
      <xdr:row>57</xdr:row>
      <xdr:rowOff>105967</xdr:rowOff>
    </xdr:to>
    <xdr:sp macro="" textlink="">
      <xdr:nvSpPr>
        <xdr:cNvPr id="609" name="楕円 608"/>
        <xdr:cNvSpPr/>
      </xdr:nvSpPr>
      <xdr:spPr>
        <a:xfrm>
          <a:off x="12763500" y="977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97094</xdr:rowOff>
    </xdr:from>
    <xdr:ext cx="534377" cy="259045"/>
    <xdr:sp macro="" textlink="">
      <xdr:nvSpPr>
        <xdr:cNvPr id="610" name="テキスト ボックス 609"/>
        <xdr:cNvSpPr txBox="1"/>
      </xdr:nvSpPr>
      <xdr:spPr>
        <a:xfrm>
          <a:off x="12547111" y="986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1" name="直線コネクタ 62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2" name="テキスト ボックス 62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4" name="テキスト ボックス 62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5" name="直線コネクタ 62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6" name="テキスト ボックス 62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26017</xdr:rowOff>
    </xdr:from>
    <xdr:to>
      <xdr:col>85</xdr:col>
      <xdr:colOff>126364</xdr:colOff>
      <xdr:row>78</xdr:row>
      <xdr:rowOff>25400</xdr:rowOff>
    </xdr:to>
    <xdr:cxnSp macro="">
      <xdr:nvCxnSpPr>
        <xdr:cNvPr id="630" name="直線コネクタ 629"/>
        <xdr:cNvCxnSpPr/>
      </xdr:nvCxnSpPr>
      <xdr:spPr>
        <a:xfrm flipV="1">
          <a:off x="16317595" y="12198967"/>
          <a:ext cx="1269" cy="1199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53978</xdr:rowOff>
    </xdr:from>
    <xdr:ext cx="249299" cy="259045"/>
    <xdr:sp macro="" textlink="">
      <xdr:nvSpPr>
        <xdr:cNvPr id="631" name="災害復旧費最小値テキスト"/>
        <xdr:cNvSpPr txBox="1"/>
      </xdr:nvSpPr>
      <xdr:spPr>
        <a:xfrm>
          <a:off x="16370300" y="13427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2" name="直線コネクタ 63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144144</xdr:rowOff>
    </xdr:from>
    <xdr:ext cx="599010" cy="259045"/>
    <xdr:sp macro="" textlink="">
      <xdr:nvSpPr>
        <xdr:cNvPr id="633" name="災害復旧費最大値テキスト"/>
        <xdr:cNvSpPr txBox="1"/>
      </xdr:nvSpPr>
      <xdr:spPr>
        <a:xfrm>
          <a:off x="16370300" y="11974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209,892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26017</xdr:rowOff>
    </xdr:from>
    <xdr:to>
      <xdr:col>86</xdr:col>
      <xdr:colOff>25400</xdr:colOff>
      <xdr:row>71</xdr:row>
      <xdr:rowOff>26017</xdr:rowOff>
    </xdr:to>
    <xdr:cxnSp macro="">
      <xdr:nvCxnSpPr>
        <xdr:cNvPr id="634" name="直線コネクタ 633"/>
        <xdr:cNvCxnSpPr/>
      </xdr:nvCxnSpPr>
      <xdr:spPr>
        <a:xfrm>
          <a:off x="16230600" y="12198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23823</xdr:rowOff>
    </xdr:from>
    <xdr:to>
      <xdr:col>85</xdr:col>
      <xdr:colOff>127000</xdr:colOff>
      <xdr:row>78</xdr:row>
      <xdr:rowOff>25400</xdr:rowOff>
    </xdr:to>
    <xdr:cxnSp macro="">
      <xdr:nvCxnSpPr>
        <xdr:cNvPr id="635" name="直線コネクタ 634"/>
        <xdr:cNvCxnSpPr/>
      </xdr:nvCxnSpPr>
      <xdr:spPr>
        <a:xfrm flipV="1">
          <a:off x="15481300" y="13396923"/>
          <a:ext cx="838200" cy="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142877</xdr:rowOff>
    </xdr:from>
    <xdr:ext cx="469744" cy="259045"/>
    <xdr:sp macro="" textlink="">
      <xdr:nvSpPr>
        <xdr:cNvPr id="636" name="災害復旧費平均値テキスト"/>
        <xdr:cNvSpPr txBox="1"/>
      </xdr:nvSpPr>
      <xdr:spPr>
        <a:xfrm>
          <a:off x="16370300" y="13173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120000</xdr:rowOff>
    </xdr:from>
    <xdr:to>
      <xdr:col>85</xdr:col>
      <xdr:colOff>177800</xdr:colOff>
      <xdr:row>78</xdr:row>
      <xdr:rowOff>50150</xdr:rowOff>
    </xdr:to>
    <xdr:sp macro="" textlink="">
      <xdr:nvSpPr>
        <xdr:cNvPr id="637" name="フローチャート: 判断 636"/>
        <xdr:cNvSpPr/>
      </xdr:nvSpPr>
      <xdr:spPr>
        <a:xfrm>
          <a:off x="16268700" y="1332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25400</xdr:rowOff>
    </xdr:from>
    <xdr:to>
      <xdr:col>81</xdr:col>
      <xdr:colOff>50800</xdr:colOff>
      <xdr:row>78</xdr:row>
      <xdr:rowOff>25400</xdr:rowOff>
    </xdr:to>
    <xdr:cxnSp macro="">
      <xdr:nvCxnSpPr>
        <xdr:cNvPr id="638" name="直線コネクタ 637"/>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134724</xdr:rowOff>
    </xdr:from>
    <xdr:to>
      <xdr:col>81</xdr:col>
      <xdr:colOff>101600</xdr:colOff>
      <xdr:row>78</xdr:row>
      <xdr:rowOff>64874</xdr:rowOff>
    </xdr:to>
    <xdr:sp macro="" textlink="">
      <xdr:nvSpPr>
        <xdr:cNvPr id="639" name="フローチャート: 判断 638"/>
        <xdr:cNvSpPr/>
      </xdr:nvSpPr>
      <xdr:spPr>
        <a:xfrm>
          <a:off x="15430500" y="1333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81401</xdr:rowOff>
    </xdr:from>
    <xdr:ext cx="469744" cy="259045"/>
    <xdr:sp macro="" textlink="">
      <xdr:nvSpPr>
        <xdr:cNvPr id="640" name="テキスト ボックス 639"/>
        <xdr:cNvSpPr txBox="1"/>
      </xdr:nvSpPr>
      <xdr:spPr>
        <a:xfrm>
          <a:off x="15246428" y="1311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12095</xdr:rowOff>
    </xdr:from>
    <xdr:to>
      <xdr:col>76</xdr:col>
      <xdr:colOff>114300</xdr:colOff>
      <xdr:row>78</xdr:row>
      <xdr:rowOff>25400</xdr:rowOff>
    </xdr:to>
    <xdr:cxnSp macro="">
      <xdr:nvCxnSpPr>
        <xdr:cNvPr id="641" name="直線コネクタ 640"/>
        <xdr:cNvCxnSpPr/>
      </xdr:nvCxnSpPr>
      <xdr:spPr>
        <a:xfrm>
          <a:off x="13703300" y="13385195"/>
          <a:ext cx="889000" cy="13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129367</xdr:rowOff>
    </xdr:from>
    <xdr:to>
      <xdr:col>76</xdr:col>
      <xdr:colOff>165100</xdr:colOff>
      <xdr:row>78</xdr:row>
      <xdr:rowOff>59517</xdr:rowOff>
    </xdr:to>
    <xdr:sp macro="" textlink="">
      <xdr:nvSpPr>
        <xdr:cNvPr id="642" name="フローチャート: 判断 641"/>
        <xdr:cNvSpPr/>
      </xdr:nvSpPr>
      <xdr:spPr>
        <a:xfrm>
          <a:off x="14541500" y="1333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76044</xdr:rowOff>
    </xdr:from>
    <xdr:ext cx="469744" cy="259045"/>
    <xdr:sp macro="" textlink="">
      <xdr:nvSpPr>
        <xdr:cNvPr id="643" name="テキスト ボックス 642"/>
        <xdr:cNvSpPr txBox="1"/>
      </xdr:nvSpPr>
      <xdr:spPr>
        <a:xfrm>
          <a:off x="14357428" y="13106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5603</xdr:rowOff>
    </xdr:from>
    <xdr:to>
      <xdr:col>71</xdr:col>
      <xdr:colOff>177800</xdr:colOff>
      <xdr:row>78</xdr:row>
      <xdr:rowOff>12095</xdr:rowOff>
    </xdr:to>
    <xdr:cxnSp macro="">
      <xdr:nvCxnSpPr>
        <xdr:cNvPr id="644" name="直線コネクタ 643"/>
        <xdr:cNvCxnSpPr/>
      </xdr:nvCxnSpPr>
      <xdr:spPr>
        <a:xfrm>
          <a:off x="12814300" y="13378703"/>
          <a:ext cx="889000" cy="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99696</xdr:rowOff>
    </xdr:from>
    <xdr:to>
      <xdr:col>72</xdr:col>
      <xdr:colOff>38100</xdr:colOff>
      <xdr:row>78</xdr:row>
      <xdr:rowOff>29846</xdr:rowOff>
    </xdr:to>
    <xdr:sp macro="" textlink="">
      <xdr:nvSpPr>
        <xdr:cNvPr id="645" name="フローチャート: 判断 644"/>
        <xdr:cNvSpPr/>
      </xdr:nvSpPr>
      <xdr:spPr>
        <a:xfrm>
          <a:off x="13652500" y="1330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46373</xdr:rowOff>
    </xdr:from>
    <xdr:ext cx="469744" cy="259045"/>
    <xdr:sp macro="" textlink="">
      <xdr:nvSpPr>
        <xdr:cNvPr id="646" name="テキスト ボックス 645"/>
        <xdr:cNvSpPr txBox="1"/>
      </xdr:nvSpPr>
      <xdr:spPr>
        <a:xfrm>
          <a:off x="13468428" y="1307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100850</xdr:rowOff>
    </xdr:from>
    <xdr:to>
      <xdr:col>67</xdr:col>
      <xdr:colOff>101600</xdr:colOff>
      <xdr:row>78</xdr:row>
      <xdr:rowOff>31000</xdr:rowOff>
    </xdr:to>
    <xdr:sp macro="" textlink="">
      <xdr:nvSpPr>
        <xdr:cNvPr id="647" name="フローチャート: 判断 646"/>
        <xdr:cNvSpPr/>
      </xdr:nvSpPr>
      <xdr:spPr>
        <a:xfrm>
          <a:off x="12763500" y="1330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47527</xdr:rowOff>
    </xdr:from>
    <xdr:ext cx="469744" cy="259045"/>
    <xdr:sp macro="" textlink="">
      <xdr:nvSpPr>
        <xdr:cNvPr id="648" name="テキスト ボックス 647"/>
        <xdr:cNvSpPr txBox="1"/>
      </xdr:nvSpPr>
      <xdr:spPr>
        <a:xfrm>
          <a:off x="12579428" y="1307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144473</xdr:rowOff>
    </xdr:from>
    <xdr:to>
      <xdr:col>85</xdr:col>
      <xdr:colOff>177800</xdr:colOff>
      <xdr:row>78</xdr:row>
      <xdr:rowOff>74623</xdr:rowOff>
    </xdr:to>
    <xdr:sp macro="" textlink="">
      <xdr:nvSpPr>
        <xdr:cNvPr id="654" name="楕円 653"/>
        <xdr:cNvSpPr/>
      </xdr:nvSpPr>
      <xdr:spPr>
        <a:xfrm>
          <a:off x="16268700" y="1334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98428</xdr:rowOff>
    </xdr:from>
    <xdr:ext cx="378565" cy="259045"/>
    <xdr:sp macro="" textlink="">
      <xdr:nvSpPr>
        <xdr:cNvPr id="655" name="災害復旧費該当値テキスト"/>
        <xdr:cNvSpPr txBox="1"/>
      </xdr:nvSpPr>
      <xdr:spPr>
        <a:xfrm>
          <a:off x="16370300" y="13300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56" name="楕円 655"/>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57" name="テキスト ボックス 656"/>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8" name="楕円 657"/>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9" name="テキスト ボックス 658"/>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132745</xdr:rowOff>
    </xdr:from>
    <xdr:to>
      <xdr:col>72</xdr:col>
      <xdr:colOff>38100</xdr:colOff>
      <xdr:row>78</xdr:row>
      <xdr:rowOff>62895</xdr:rowOff>
    </xdr:to>
    <xdr:sp macro="" textlink="">
      <xdr:nvSpPr>
        <xdr:cNvPr id="660" name="楕円 659"/>
        <xdr:cNvSpPr/>
      </xdr:nvSpPr>
      <xdr:spPr>
        <a:xfrm>
          <a:off x="13652500" y="1333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54022</xdr:rowOff>
    </xdr:from>
    <xdr:ext cx="469744" cy="259045"/>
    <xdr:sp macro="" textlink="">
      <xdr:nvSpPr>
        <xdr:cNvPr id="661" name="テキスト ボックス 660"/>
        <xdr:cNvSpPr txBox="1"/>
      </xdr:nvSpPr>
      <xdr:spPr>
        <a:xfrm>
          <a:off x="13468428" y="13427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126253</xdr:rowOff>
    </xdr:from>
    <xdr:to>
      <xdr:col>67</xdr:col>
      <xdr:colOff>101600</xdr:colOff>
      <xdr:row>78</xdr:row>
      <xdr:rowOff>56403</xdr:rowOff>
    </xdr:to>
    <xdr:sp macro="" textlink="">
      <xdr:nvSpPr>
        <xdr:cNvPr id="662" name="楕円 661"/>
        <xdr:cNvSpPr/>
      </xdr:nvSpPr>
      <xdr:spPr>
        <a:xfrm>
          <a:off x="12763500" y="1332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47530</xdr:rowOff>
    </xdr:from>
    <xdr:ext cx="469744" cy="259045"/>
    <xdr:sp macro="" textlink="">
      <xdr:nvSpPr>
        <xdr:cNvPr id="663" name="テキスト ボックス 662"/>
        <xdr:cNvSpPr txBox="1"/>
      </xdr:nvSpPr>
      <xdr:spPr>
        <a:xfrm>
          <a:off x="12579428" y="1342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36094</xdr:rowOff>
    </xdr:from>
    <xdr:to>
      <xdr:col>85</xdr:col>
      <xdr:colOff>126364</xdr:colOff>
      <xdr:row>97</xdr:row>
      <xdr:rowOff>161074</xdr:rowOff>
    </xdr:to>
    <xdr:cxnSp macro="">
      <xdr:nvCxnSpPr>
        <xdr:cNvPr id="687" name="直線コネクタ 686"/>
        <xdr:cNvCxnSpPr/>
      </xdr:nvCxnSpPr>
      <xdr:spPr>
        <a:xfrm flipV="1">
          <a:off x="16317595" y="15466594"/>
          <a:ext cx="1269" cy="1325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164901</xdr:rowOff>
    </xdr:from>
    <xdr:ext cx="534377" cy="259045"/>
    <xdr:sp macro="" textlink="">
      <xdr:nvSpPr>
        <xdr:cNvPr id="688" name="公債費最小値テキスト"/>
        <xdr:cNvSpPr txBox="1"/>
      </xdr:nvSpPr>
      <xdr:spPr>
        <a:xfrm>
          <a:off x="16370300" y="16795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161074</xdr:rowOff>
    </xdr:from>
    <xdr:to>
      <xdr:col>86</xdr:col>
      <xdr:colOff>25400</xdr:colOff>
      <xdr:row>97</xdr:row>
      <xdr:rowOff>161074</xdr:rowOff>
    </xdr:to>
    <xdr:cxnSp macro="">
      <xdr:nvCxnSpPr>
        <xdr:cNvPr id="689" name="直線コネクタ 688"/>
        <xdr:cNvCxnSpPr/>
      </xdr:nvCxnSpPr>
      <xdr:spPr>
        <a:xfrm>
          <a:off x="16230600" y="1679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154221</xdr:rowOff>
    </xdr:from>
    <xdr:ext cx="599010" cy="259045"/>
    <xdr:sp macro="" textlink="">
      <xdr:nvSpPr>
        <xdr:cNvPr id="690" name="公債費最大値テキスト"/>
        <xdr:cNvSpPr txBox="1"/>
      </xdr:nvSpPr>
      <xdr:spPr>
        <a:xfrm>
          <a:off x="16370300" y="15241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122,158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36094</xdr:rowOff>
    </xdr:from>
    <xdr:to>
      <xdr:col>86</xdr:col>
      <xdr:colOff>25400</xdr:colOff>
      <xdr:row>90</xdr:row>
      <xdr:rowOff>36094</xdr:rowOff>
    </xdr:to>
    <xdr:cxnSp macro="">
      <xdr:nvCxnSpPr>
        <xdr:cNvPr id="691" name="直線コネクタ 690"/>
        <xdr:cNvCxnSpPr/>
      </xdr:nvCxnSpPr>
      <xdr:spPr>
        <a:xfrm>
          <a:off x="16230600" y="1546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79184</xdr:rowOff>
    </xdr:from>
    <xdr:to>
      <xdr:col>85</xdr:col>
      <xdr:colOff>127000</xdr:colOff>
      <xdr:row>93</xdr:row>
      <xdr:rowOff>84302</xdr:rowOff>
    </xdr:to>
    <xdr:cxnSp macro="">
      <xdr:nvCxnSpPr>
        <xdr:cNvPr id="692" name="直線コネクタ 691"/>
        <xdr:cNvCxnSpPr/>
      </xdr:nvCxnSpPr>
      <xdr:spPr>
        <a:xfrm flipV="1">
          <a:off x="15481300" y="16024034"/>
          <a:ext cx="838200" cy="5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11168</xdr:rowOff>
    </xdr:from>
    <xdr:ext cx="534377" cy="259045"/>
    <xdr:sp macro="" textlink="">
      <xdr:nvSpPr>
        <xdr:cNvPr id="693" name="公債費平均値テキスト"/>
        <xdr:cNvSpPr txBox="1"/>
      </xdr:nvSpPr>
      <xdr:spPr>
        <a:xfrm>
          <a:off x="16370300" y="16298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32741</xdr:rowOff>
    </xdr:from>
    <xdr:to>
      <xdr:col>85</xdr:col>
      <xdr:colOff>177800</xdr:colOff>
      <xdr:row>95</xdr:row>
      <xdr:rowOff>134341</xdr:rowOff>
    </xdr:to>
    <xdr:sp macro="" textlink="">
      <xdr:nvSpPr>
        <xdr:cNvPr id="694" name="フローチャート: 判断 693"/>
        <xdr:cNvSpPr/>
      </xdr:nvSpPr>
      <xdr:spPr>
        <a:xfrm>
          <a:off x="162687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84302</xdr:rowOff>
    </xdr:from>
    <xdr:to>
      <xdr:col>81</xdr:col>
      <xdr:colOff>50800</xdr:colOff>
      <xdr:row>93</xdr:row>
      <xdr:rowOff>151130</xdr:rowOff>
    </xdr:to>
    <xdr:cxnSp macro="">
      <xdr:nvCxnSpPr>
        <xdr:cNvPr id="695" name="直線コネクタ 694"/>
        <xdr:cNvCxnSpPr/>
      </xdr:nvCxnSpPr>
      <xdr:spPr>
        <a:xfrm flipV="1">
          <a:off x="14592300" y="16029152"/>
          <a:ext cx="889000" cy="6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10846</xdr:rowOff>
    </xdr:from>
    <xdr:to>
      <xdr:col>81</xdr:col>
      <xdr:colOff>101600</xdr:colOff>
      <xdr:row>95</xdr:row>
      <xdr:rowOff>112446</xdr:rowOff>
    </xdr:to>
    <xdr:sp macro="" textlink="">
      <xdr:nvSpPr>
        <xdr:cNvPr id="696" name="フローチャート: 判断 695"/>
        <xdr:cNvSpPr/>
      </xdr:nvSpPr>
      <xdr:spPr>
        <a:xfrm>
          <a:off x="15430500" y="16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103573</xdr:rowOff>
    </xdr:from>
    <xdr:ext cx="534377" cy="259045"/>
    <xdr:sp macro="" textlink="">
      <xdr:nvSpPr>
        <xdr:cNvPr id="697" name="テキスト ボックス 696"/>
        <xdr:cNvSpPr txBox="1"/>
      </xdr:nvSpPr>
      <xdr:spPr>
        <a:xfrm>
          <a:off x="15214111" y="1639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151130</xdr:rowOff>
    </xdr:from>
    <xdr:to>
      <xdr:col>76</xdr:col>
      <xdr:colOff>114300</xdr:colOff>
      <xdr:row>94</xdr:row>
      <xdr:rowOff>51219</xdr:rowOff>
    </xdr:to>
    <xdr:cxnSp macro="">
      <xdr:nvCxnSpPr>
        <xdr:cNvPr id="698" name="直線コネクタ 697"/>
        <xdr:cNvCxnSpPr/>
      </xdr:nvCxnSpPr>
      <xdr:spPr>
        <a:xfrm flipV="1">
          <a:off x="13703300" y="16095980"/>
          <a:ext cx="889000" cy="7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150622</xdr:rowOff>
    </xdr:from>
    <xdr:to>
      <xdr:col>76</xdr:col>
      <xdr:colOff>165100</xdr:colOff>
      <xdr:row>95</xdr:row>
      <xdr:rowOff>80772</xdr:rowOff>
    </xdr:to>
    <xdr:sp macro="" textlink="">
      <xdr:nvSpPr>
        <xdr:cNvPr id="699" name="フローチャート: 判断 698"/>
        <xdr:cNvSpPr/>
      </xdr:nvSpPr>
      <xdr:spPr>
        <a:xfrm>
          <a:off x="14541500" y="1626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71899</xdr:rowOff>
    </xdr:from>
    <xdr:ext cx="534377" cy="259045"/>
    <xdr:sp macro="" textlink="">
      <xdr:nvSpPr>
        <xdr:cNvPr id="700" name="テキスト ボックス 699"/>
        <xdr:cNvSpPr txBox="1"/>
      </xdr:nvSpPr>
      <xdr:spPr>
        <a:xfrm>
          <a:off x="14325111" y="1635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31941</xdr:rowOff>
    </xdr:from>
    <xdr:to>
      <xdr:col>71</xdr:col>
      <xdr:colOff>177800</xdr:colOff>
      <xdr:row>94</xdr:row>
      <xdr:rowOff>51219</xdr:rowOff>
    </xdr:to>
    <xdr:cxnSp macro="">
      <xdr:nvCxnSpPr>
        <xdr:cNvPr id="701" name="直線コネクタ 700"/>
        <xdr:cNvCxnSpPr/>
      </xdr:nvCxnSpPr>
      <xdr:spPr>
        <a:xfrm>
          <a:off x="12814300" y="16148241"/>
          <a:ext cx="889000" cy="19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160998</xdr:rowOff>
    </xdr:from>
    <xdr:to>
      <xdr:col>72</xdr:col>
      <xdr:colOff>38100</xdr:colOff>
      <xdr:row>94</xdr:row>
      <xdr:rowOff>91148</xdr:rowOff>
    </xdr:to>
    <xdr:sp macro="" textlink="">
      <xdr:nvSpPr>
        <xdr:cNvPr id="702" name="フローチャート: 判断 701"/>
        <xdr:cNvSpPr/>
      </xdr:nvSpPr>
      <xdr:spPr>
        <a:xfrm>
          <a:off x="13652500" y="1610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107675</xdr:rowOff>
    </xdr:from>
    <xdr:ext cx="534377" cy="259045"/>
    <xdr:sp macro="" textlink="">
      <xdr:nvSpPr>
        <xdr:cNvPr id="703" name="テキスト ボックス 702"/>
        <xdr:cNvSpPr txBox="1"/>
      </xdr:nvSpPr>
      <xdr:spPr>
        <a:xfrm>
          <a:off x="13436111" y="15881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154330</xdr:rowOff>
    </xdr:from>
    <xdr:to>
      <xdr:col>67</xdr:col>
      <xdr:colOff>101600</xdr:colOff>
      <xdr:row>94</xdr:row>
      <xdr:rowOff>84480</xdr:rowOff>
    </xdr:to>
    <xdr:sp macro="" textlink="">
      <xdr:nvSpPr>
        <xdr:cNvPr id="704" name="フローチャート: 判断 703"/>
        <xdr:cNvSpPr/>
      </xdr:nvSpPr>
      <xdr:spPr>
        <a:xfrm>
          <a:off x="12763500" y="1609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75607</xdr:rowOff>
    </xdr:from>
    <xdr:ext cx="534377" cy="259045"/>
    <xdr:sp macro="" textlink="">
      <xdr:nvSpPr>
        <xdr:cNvPr id="705" name="テキスト ボックス 704"/>
        <xdr:cNvSpPr txBox="1"/>
      </xdr:nvSpPr>
      <xdr:spPr>
        <a:xfrm>
          <a:off x="12547111" y="1619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28384</xdr:rowOff>
    </xdr:from>
    <xdr:to>
      <xdr:col>85</xdr:col>
      <xdr:colOff>177800</xdr:colOff>
      <xdr:row>93</xdr:row>
      <xdr:rowOff>129984</xdr:rowOff>
    </xdr:to>
    <xdr:sp macro="" textlink="">
      <xdr:nvSpPr>
        <xdr:cNvPr id="711" name="楕円 710"/>
        <xdr:cNvSpPr/>
      </xdr:nvSpPr>
      <xdr:spPr>
        <a:xfrm>
          <a:off x="16268700" y="1597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51261</xdr:rowOff>
    </xdr:from>
    <xdr:ext cx="534377" cy="259045"/>
    <xdr:sp macro="" textlink="">
      <xdr:nvSpPr>
        <xdr:cNvPr id="712" name="公債費該当値テキスト"/>
        <xdr:cNvSpPr txBox="1"/>
      </xdr:nvSpPr>
      <xdr:spPr>
        <a:xfrm>
          <a:off x="16370300" y="1582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33502</xdr:rowOff>
    </xdr:from>
    <xdr:to>
      <xdr:col>81</xdr:col>
      <xdr:colOff>101600</xdr:colOff>
      <xdr:row>93</xdr:row>
      <xdr:rowOff>135102</xdr:rowOff>
    </xdr:to>
    <xdr:sp macro="" textlink="">
      <xdr:nvSpPr>
        <xdr:cNvPr id="713" name="楕円 712"/>
        <xdr:cNvSpPr/>
      </xdr:nvSpPr>
      <xdr:spPr>
        <a:xfrm>
          <a:off x="15430500" y="1597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151629</xdr:rowOff>
    </xdr:from>
    <xdr:ext cx="534377" cy="259045"/>
    <xdr:sp macro="" textlink="">
      <xdr:nvSpPr>
        <xdr:cNvPr id="714" name="テキスト ボックス 713"/>
        <xdr:cNvSpPr txBox="1"/>
      </xdr:nvSpPr>
      <xdr:spPr>
        <a:xfrm>
          <a:off x="15214111" y="1575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100330</xdr:rowOff>
    </xdr:from>
    <xdr:to>
      <xdr:col>76</xdr:col>
      <xdr:colOff>165100</xdr:colOff>
      <xdr:row>94</xdr:row>
      <xdr:rowOff>30480</xdr:rowOff>
    </xdr:to>
    <xdr:sp macro="" textlink="">
      <xdr:nvSpPr>
        <xdr:cNvPr id="715" name="楕円 714"/>
        <xdr:cNvSpPr/>
      </xdr:nvSpPr>
      <xdr:spPr>
        <a:xfrm>
          <a:off x="14541500" y="1604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47007</xdr:rowOff>
    </xdr:from>
    <xdr:ext cx="534377" cy="259045"/>
    <xdr:sp macro="" textlink="">
      <xdr:nvSpPr>
        <xdr:cNvPr id="716" name="テキスト ボックス 715"/>
        <xdr:cNvSpPr txBox="1"/>
      </xdr:nvSpPr>
      <xdr:spPr>
        <a:xfrm>
          <a:off x="14325111" y="1582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419</xdr:rowOff>
    </xdr:from>
    <xdr:to>
      <xdr:col>72</xdr:col>
      <xdr:colOff>38100</xdr:colOff>
      <xdr:row>94</xdr:row>
      <xdr:rowOff>102019</xdr:rowOff>
    </xdr:to>
    <xdr:sp macro="" textlink="">
      <xdr:nvSpPr>
        <xdr:cNvPr id="717" name="楕円 716"/>
        <xdr:cNvSpPr/>
      </xdr:nvSpPr>
      <xdr:spPr>
        <a:xfrm>
          <a:off x="13652500" y="1611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93146</xdr:rowOff>
    </xdr:from>
    <xdr:ext cx="534377" cy="259045"/>
    <xdr:sp macro="" textlink="">
      <xdr:nvSpPr>
        <xdr:cNvPr id="718" name="テキスト ボックス 717"/>
        <xdr:cNvSpPr txBox="1"/>
      </xdr:nvSpPr>
      <xdr:spPr>
        <a:xfrm>
          <a:off x="13436111" y="1620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152591</xdr:rowOff>
    </xdr:from>
    <xdr:to>
      <xdr:col>67</xdr:col>
      <xdr:colOff>101600</xdr:colOff>
      <xdr:row>94</xdr:row>
      <xdr:rowOff>82741</xdr:rowOff>
    </xdr:to>
    <xdr:sp macro="" textlink="">
      <xdr:nvSpPr>
        <xdr:cNvPr id="719" name="楕円 718"/>
        <xdr:cNvSpPr/>
      </xdr:nvSpPr>
      <xdr:spPr>
        <a:xfrm>
          <a:off x="12763500" y="16097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99268</xdr:rowOff>
    </xdr:from>
    <xdr:ext cx="534377" cy="259045"/>
    <xdr:sp macro="" textlink="">
      <xdr:nvSpPr>
        <xdr:cNvPr id="720" name="テキスト ボックス 719"/>
        <xdr:cNvSpPr txBox="1"/>
      </xdr:nvSpPr>
      <xdr:spPr>
        <a:xfrm>
          <a:off x="12547111" y="1587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4" name="テキスト ボックス 73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6" name="テキスト ボックス 735"/>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8" name="テキスト ボックス 737"/>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58775</xdr:rowOff>
    </xdr:from>
    <xdr:to>
      <xdr:col>116</xdr:col>
      <xdr:colOff>62864</xdr:colOff>
      <xdr:row>38</xdr:row>
      <xdr:rowOff>139700</xdr:rowOff>
    </xdr:to>
    <xdr:cxnSp macro="">
      <xdr:nvCxnSpPr>
        <xdr:cNvPr id="742" name="直線コネクタ 741"/>
        <xdr:cNvCxnSpPr/>
      </xdr:nvCxnSpPr>
      <xdr:spPr>
        <a:xfrm flipV="1">
          <a:off x="22159595" y="5202275"/>
          <a:ext cx="1269" cy="14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168952</xdr:rowOff>
    </xdr:from>
    <xdr:ext cx="249299" cy="259045"/>
    <xdr:sp macro="" textlink="">
      <xdr:nvSpPr>
        <xdr:cNvPr id="743" name="諸支出金最小値テキスト"/>
        <xdr:cNvSpPr txBox="1"/>
      </xdr:nvSpPr>
      <xdr:spPr>
        <a:xfrm>
          <a:off x="22212300" y="6684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5452</xdr:rowOff>
    </xdr:from>
    <xdr:ext cx="469744" cy="259045"/>
    <xdr:sp macro="" textlink="">
      <xdr:nvSpPr>
        <xdr:cNvPr id="745" name="諸支出金最大値テキスト"/>
        <xdr:cNvSpPr txBox="1"/>
      </xdr:nvSpPr>
      <xdr:spPr>
        <a:xfrm>
          <a:off x="22212300" y="497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58775</xdr:rowOff>
    </xdr:from>
    <xdr:to>
      <xdr:col>116</xdr:col>
      <xdr:colOff>152400</xdr:colOff>
      <xdr:row>30</xdr:row>
      <xdr:rowOff>58775</xdr:rowOff>
    </xdr:to>
    <xdr:cxnSp macro="">
      <xdr:nvCxnSpPr>
        <xdr:cNvPr id="746" name="直線コネクタ 745"/>
        <xdr:cNvCxnSpPr/>
      </xdr:nvCxnSpPr>
      <xdr:spPr>
        <a:xfrm>
          <a:off x="22072600" y="520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86403</xdr:rowOff>
    </xdr:from>
    <xdr:ext cx="378565" cy="259045"/>
    <xdr:sp macro="" textlink="">
      <xdr:nvSpPr>
        <xdr:cNvPr id="748" name="諸支出金平均値テキスト"/>
        <xdr:cNvSpPr txBox="1"/>
      </xdr:nvSpPr>
      <xdr:spPr>
        <a:xfrm>
          <a:off x="22212300" y="64300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63526</xdr:rowOff>
    </xdr:from>
    <xdr:to>
      <xdr:col>116</xdr:col>
      <xdr:colOff>114300</xdr:colOff>
      <xdr:row>38</xdr:row>
      <xdr:rowOff>165126</xdr:rowOff>
    </xdr:to>
    <xdr:sp macro="" textlink="">
      <xdr:nvSpPr>
        <xdr:cNvPr id="749" name="フローチャート: 判断 748"/>
        <xdr:cNvSpPr/>
      </xdr:nvSpPr>
      <xdr:spPr>
        <a:xfrm>
          <a:off x="22110700" y="65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51" name="フローチャート: 判断 750"/>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134104</xdr:rowOff>
    </xdr:from>
    <xdr:ext cx="378565" cy="259045"/>
    <xdr:sp macro="" textlink="">
      <xdr:nvSpPr>
        <xdr:cNvPr id="752" name="テキスト ボックス 751"/>
        <xdr:cNvSpPr txBox="1"/>
      </xdr:nvSpPr>
      <xdr:spPr>
        <a:xfrm>
          <a:off x="21134017" y="6306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47523</xdr:rowOff>
    </xdr:from>
    <xdr:to>
      <xdr:col>107</xdr:col>
      <xdr:colOff>101600</xdr:colOff>
      <xdr:row>38</xdr:row>
      <xdr:rowOff>149123</xdr:rowOff>
    </xdr:to>
    <xdr:sp macro="" textlink="">
      <xdr:nvSpPr>
        <xdr:cNvPr id="754" name="フローチャート: 判断 753"/>
        <xdr:cNvSpPr/>
      </xdr:nvSpPr>
      <xdr:spPr>
        <a:xfrm>
          <a:off x="20383500" y="656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165650</xdr:rowOff>
    </xdr:from>
    <xdr:ext cx="378565" cy="259045"/>
    <xdr:sp macro="" textlink="">
      <xdr:nvSpPr>
        <xdr:cNvPr id="755" name="テキスト ボックス 754"/>
        <xdr:cNvSpPr txBox="1"/>
      </xdr:nvSpPr>
      <xdr:spPr>
        <a:xfrm>
          <a:off x="20245017" y="6337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33579</xdr:rowOff>
    </xdr:from>
    <xdr:to>
      <xdr:col>102</xdr:col>
      <xdr:colOff>165100</xdr:colOff>
      <xdr:row>38</xdr:row>
      <xdr:rowOff>135179</xdr:rowOff>
    </xdr:to>
    <xdr:sp macro="" textlink="">
      <xdr:nvSpPr>
        <xdr:cNvPr id="757" name="フローチャート: 判断 756"/>
        <xdr:cNvSpPr/>
      </xdr:nvSpPr>
      <xdr:spPr>
        <a:xfrm>
          <a:off x="19494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151706</xdr:rowOff>
    </xdr:from>
    <xdr:ext cx="378565" cy="259045"/>
    <xdr:sp macro="" textlink="">
      <xdr:nvSpPr>
        <xdr:cNvPr id="758" name="テキスト ボックス 757"/>
        <xdr:cNvSpPr txBox="1"/>
      </xdr:nvSpPr>
      <xdr:spPr>
        <a:xfrm>
          <a:off x="19356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111303</xdr:rowOff>
    </xdr:from>
    <xdr:to>
      <xdr:col>98</xdr:col>
      <xdr:colOff>38100</xdr:colOff>
      <xdr:row>38</xdr:row>
      <xdr:rowOff>41453</xdr:rowOff>
    </xdr:to>
    <xdr:sp macro="" textlink="">
      <xdr:nvSpPr>
        <xdr:cNvPr id="759" name="フローチャート: 判断 758"/>
        <xdr:cNvSpPr/>
      </xdr:nvSpPr>
      <xdr:spPr>
        <a:xfrm>
          <a:off x="18605500" y="64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57980</xdr:rowOff>
    </xdr:from>
    <xdr:ext cx="378565" cy="259045"/>
    <xdr:sp macro="" textlink="">
      <xdr:nvSpPr>
        <xdr:cNvPr id="760" name="テキスト ボックス 759"/>
        <xdr:cNvSpPr txBox="1"/>
      </xdr:nvSpPr>
      <xdr:spPr>
        <a:xfrm>
          <a:off x="18467017" y="6230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41952</xdr:rowOff>
    </xdr:from>
    <xdr:ext cx="249299" cy="259045"/>
    <xdr:sp macro="" textlink="">
      <xdr:nvSpPr>
        <xdr:cNvPr id="767" name="諸支出金該当値テキスト"/>
        <xdr:cNvSpPr txBox="1"/>
      </xdr:nvSpPr>
      <xdr:spPr>
        <a:xfrm>
          <a:off x="22212300" y="65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6" name="直線コネクタ 785"/>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7" name="テキスト ボックス 786"/>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53</xdr:row>
      <xdr:rowOff>168927</xdr:rowOff>
    </xdr:from>
    <xdr:ext cx="377026" cy="259045"/>
    <xdr:sp macro="" textlink="">
      <xdr:nvSpPr>
        <xdr:cNvPr id="789" name="テキスト ボックス 788"/>
        <xdr:cNvSpPr txBox="1"/>
      </xdr:nvSpPr>
      <xdr:spPr>
        <a:xfrm>
          <a:off x="17910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0" name="直線コネクタ 789"/>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50</xdr:row>
      <xdr:rowOff>111777</xdr:rowOff>
    </xdr:from>
    <xdr:ext cx="377026" cy="259045"/>
    <xdr:sp macro="" textlink="">
      <xdr:nvSpPr>
        <xdr:cNvPr id="791" name="テキスト ボックス 790"/>
        <xdr:cNvSpPr txBox="1"/>
      </xdr:nvSpPr>
      <xdr:spPr>
        <a:xfrm>
          <a:off x="17910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47</xdr:row>
      <xdr:rowOff>54627</xdr:rowOff>
    </xdr:from>
    <xdr:ext cx="377026" cy="259045"/>
    <xdr:sp macro="" textlink="">
      <xdr:nvSpPr>
        <xdr:cNvPr id="793" name="テキスト ボックス 792"/>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8255</xdr:rowOff>
    </xdr:from>
    <xdr:to>
      <xdr:col>116</xdr:col>
      <xdr:colOff>62864</xdr:colOff>
      <xdr:row>58</xdr:row>
      <xdr:rowOff>25400</xdr:rowOff>
    </xdr:to>
    <xdr:cxnSp macro="">
      <xdr:nvCxnSpPr>
        <xdr:cNvPr id="795" name="直線コネクタ 794"/>
        <xdr:cNvCxnSpPr/>
      </xdr:nvCxnSpPr>
      <xdr:spPr>
        <a:xfrm flipV="1">
          <a:off x="22159595" y="8752205"/>
          <a:ext cx="1269"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68597</xdr:rowOff>
    </xdr:from>
    <xdr:ext cx="249299" cy="259045"/>
    <xdr:sp macro="" textlink="">
      <xdr:nvSpPr>
        <xdr:cNvPr id="796" name="前年度繰上充用金最小値テキスト"/>
        <xdr:cNvSpPr txBox="1"/>
      </xdr:nvSpPr>
      <xdr:spPr>
        <a:xfrm>
          <a:off x="22212300" y="10012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7" name="直線コネクタ 796"/>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126382</xdr:rowOff>
    </xdr:from>
    <xdr:ext cx="378565" cy="259045"/>
    <xdr:sp macro="" textlink="">
      <xdr:nvSpPr>
        <xdr:cNvPr id="798" name="前年度繰上充用金最大値テキスト"/>
        <xdr:cNvSpPr txBox="1"/>
      </xdr:nvSpPr>
      <xdr:spPr>
        <a:xfrm>
          <a:off x="22212300" y="8527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8255</xdr:rowOff>
    </xdr:from>
    <xdr:to>
      <xdr:col>116</xdr:col>
      <xdr:colOff>152400</xdr:colOff>
      <xdr:row>51</xdr:row>
      <xdr:rowOff>8255</xdr:rowOff>
    </xdr:to>
    <xdr:cxnSp macro="">
      <xdr:nvCxnSpPr>
        <xdr:cNvPr id="799" name="直線コネクタ 798"/>
        <xdr:cNvCxnSpPr/>
      </xdr:nvCxnSpPr>
      <xdr:spPr>
        <a:xfrm>
          <a:off x="22072600" y="875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0" name="直線コネクタ 799"/>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157497</xdr:rowOff>
    </xdr:from>
    <xdr:ext cx="249299" cy="259045"/>
    <xdr:sp macro="" textlink="">
      <xdr:nvSpPr>
        <xdr:cNvPr id="801" name="前年度繰上充用金平均値テキスト"/>
        <xdr:cNvSpPr txBox="1"/>
      </xdr:nvSpPr>
      <xdr:spPr>
        <a:xfrm>
          <a:off x="22212300" y="97586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134620</xdr:rowOff>
    </xdr:from>
    <xdr:to>
      <xdr:col>116</xdr:col>
      <xdr:colOff>114300</xdr:colOff>
      <xdr:row>58</xdr:row>
      <xdr:rowOff>64770</xdr:rowOff>
    </xdr:to>
    <xdr:sp macro="" textlink="">
      <xdr:nvSpPr>
        <xdr:cNvPr id="802" name="フローチャート: 判断 801"/>
        <xdr:cNvSpPr/>
      </xdr:nvSpPr>
      <xdr:spPr>
        <a:xfrm>
          <a:off x="22110700" y="99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03" name="直線コネクタ 802"/>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106045</xdr:rowOff>
    </xdr:from>
    <xdr:to>
      <xdr:col>112</xdr:col>
      <xdr:colOff>38100</xdr:colOff>
      <xdr:row>58</xdr:row>
      <xdr:rowOff>36195</xdr:rowOff>
    </xdr:to>
    <xdr:sp macro="" textlink="">
      <xdr:nvSpPr>
        <xdr:cNvPr id="804" name="フローチャート: 判断 803"/>
        <xdr:cNvSpPr/>
      </xdr:nvSpPr>
      <xdr:spPr>
        <a:xfrm>
          <a:off x="2127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52722</xdr:rowOff>
    </xdr:from>
    <xdr:ext cx="249299" cy="259045"/>
    <xdr:sp macro="" textlink="">
      <xdr:nvSpPr>
        <xdr:cNvPr id="805" name="テキスト ボックス 804"/>
        <xdr:cNvSpPr txBox="1"/>
      </xdr:nvSpPr>
      <xdr:spPr>
        <a:xfrm>
          <a:off x="21198650"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06" name="直線コネクタ 805"/>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07" name="フローチャート: 判断 806"/>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08" name="テキスト ボックス 807"/>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9" name="直線コネクタ 808"/>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128905</xdr:rowOff>
    </xdr:from>
    <xdr:to>
      <xdr:col>102</xdr:col>
      <xdr:colOff>165100</xdr:colOff>
      <xdr:row>57</xdr:row>
      <xdr:rowOff>59055</xdr:rowOff>
    </xdr:to>
    <xdr:sp macro="" textlink="">
      <xdr:nvSpPr>
        <xdr:cNvPr id="810" name="フローチャート: 判断 809"/>
        <xdr:cNvSpPr/>
      </xdr:nvSpPr>
      <xdr:spPr>
        <a:xfrm>
          <a:off x="19494500" y="973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55</xdr:row>
      <xdr:rowOff>75582</xdr:rowOff>
    </xdr:from>
    <xdr:ext cx="313932" cy="259045"/>
    <xdr:sp macro="" textlink="">
      <xdr:nvSpPr>
        <xdr:cNvPr id="811" name="テキスト ボックス 810"/>
        <xdr:cNvSpPr txBox="1"/>
      </xdr:nvSpPr>
      <xdr:spPr>
        <a:xfrm>
          <a:off x="19388333" y="95053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168910</xdr:rowOff>
    </xdr:from>
    <xdr:to>
      <xdr:col>98</xdr:col>
      <xdr:colOff>38100</xdr:colOff>
      <xdr:row>57</xdr:row>
      <xdr:rowOff>99060</xdr:rowOff>
    </xdr:to>
    <xdr:sp macro="" textlink="">
      <xdr:nvSpPr>
        <xdr:cNvPr id="812" name="フローチャート: 判断 811"/>
        <xdr:cNvSpPr/>
      </xdr:nvSpPr>
      <xdr:spPr>
        <a:xfrm>
          <a:off x="18605500" y="977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55</xdr:row>
      <xdr:rowOff>115587</xdr:rowOff>
    </xdr:from>
    <xdr:ext cx="313932" cy="259045"/>
    <xdr:sp macro="" textlink="">
      <xdr:nvSpPr>
        <xdr:cNvPr id="813" name="テキスト ボックス 812"/>
        <xdr:cNvSpPr txBox="1"/>
      </xdr:nvSpPr>
      <xdr:spPr>
        <a:xfrm>
          <a:off x="18499333" y="95453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9" name="楕円 818"/>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113047</xdr:rowOff>
    </xdr:from>
    <xdr:ext cx="249299" cy="259045"/>
    <xdr:sp macro="" textlink="">
      <xdr:nvSpPr>
        <xdr:cNvPr id="820" name="前年度繰上充用金該当値テキスト"/>
        <xdr:cNvSpPr txBox="1"/>
      </xdr:nvSpPr>
      <xdr:spPr>
        <a:xfrm>
          <a:off x="22212300" y="9885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1" name="楕円 820"/>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22" name="テキスト ボックス 821"/>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23" name="楕円 822"/>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24" name="テキスト ボックス 823"/>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25" name="楕円 824"/>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26" name="テキスト ボックス 825"/>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7" name="楕円 826"/>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28" name="テキスト ボックス 827"/>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78,265</a:t>
          </a:r>
          <a:r>
            <a:rPr kumimoji="1" lang="ja-JP" altLang="en-US" sz="1300">
              <a:latin typeface="ＭＳ Ｐゴシック" panose="020B0600070205080204" pitchFamily="50" charset="-128"/>
              <a:ea typeface="ＭＳ Ｐゴシック" panose="020B0600070205080204" pitchFamily="50" charset="-128"/>
            </a:rPr>
            <a:t>円で、合併特例債の元利償還金が増加傾向にある。教育費は前年度から大幅に増加しているが、小学校の長寿命化改修工事、プール改修工事によるものである。労働費、公債費以外の目的別歳出については、類似団体平均を下回っており、今後も効率的な行政運営に取り組むことで、財政の健全化と住民サービス向上の両立に努める。</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石川県かほく市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行財政改革の推進や歳出予算の執行抑制による余剰金については、合併特例期間終了後を見据えて積極的に財政調整基金に積み立てている。</a:t>
          </a:r>
        </a:p>
        <a:p>
          <a:r>
            <a:rPr kumimoji="1" lang="ja-JP" altLang="en-US" sz="1400">
              <a:latin typeface="ＭＳ ゴシック" pitchFamily="49" charset="-128"/>
              <a:ea typeface="ＭＳ ゴシック" pitchFamily="49" charset="-128"/>
            </a:rPr>
            <a:t>　同規模の団体と比較して地方債現在高が大きいものの、財政調整基金残高の増加が将来負担比率を引き下げる要因となっており、今後も長期的な観点から健全な財政運営を継続する必要がある。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石川県かほく市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年度以降、全会計で黒字となっており、連結実質赤字比率は算定されていない。平成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年度は、一般会計の黒字額は標準財政規模比で</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以上で推移している。これは、歳出を抑制している一方で、市税収入が堅調に推移していることが要因である。平成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年度については、豪雪対応により黒字額は減少している。</a:t>
          </a:r>
        </a:p>
        <a:p>
          <a:r>
            <a:rPr kumimoji="1" lang="ja-JP" altLang="en-US" sz="1400">
              <a:latin typeface="ＭＳ ゴシック" pitchFamily="49" charset="-128"/>
              <a:ea typeface="ＭＳ ゴシック" pitchFamily="49" charset="-128"/>
            </a:rPr>
            <a:t>　将来的に扶助費等の義務的経費が増加することに備えて、今後も歳出予算規模を抑制し健全な財政運営を継続していく。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AU17" sqref="AU17:AX17"/>
    </sheetView>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16107914</v>
      </c>
      <c r="BO4" s="410"/>
      <c r="BP4" s="410"/>
      <c r="BQ4" s="410"/>
      <c r="BR4" s="410"/>
      <c r="BS4" s="410"/>
      <c r="BT4" s="410"/>
      <c r="BU4" s="411"/>
      <c r="BV4" s="409">
        <v>16014018</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3</v>
      </c>
      <c r="CU4" s="416"/>
      <c r="CV4" s="416"/>
      <c r="CW4" s="416"/>
      <c r="CX4" s="416"/>
      <c r="CY4" s="416"/>
      <c r="CZ4" s="416"/>
      <c r="DA4" s="417"/>
      <c r="DB4" s="415">
        <v>6.8</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15780615</v>
      </c>
      <c r="BO5" s="447"/>
      <c r="BP5" s="447"/>
      <c r="BQ5" s="447"/>
      <c r="BR5" s="447"/>
      <c r="BS5" s="447"/>
      <c r="BT5" s="447"/>
      <c r="BU5" s="448"/>
      <c r="BV5" s="446">
        <v>15282437</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90.6</v>
      </c>
      <c r="CU5" s="444"/>
      <c r="CV5" s="444"/>
      <c r="CW5" s="444"/>
      <c r="CX5" s="444"/>
      <c r="CY5" s="444"/>
      <c r="CZ5" s="444"/>
      <c r="DA5" s="445"/>
      <c r="DB5" s="443">
        <v>90.1</v>
      </c>
      <c r="DC5" s="444"/>
      <c r="DD5" s="444"/>
      <c r="DE5" s="444"/>
      <c r="DF5" s="444"/>
      <c r="DG5" s="444"/>
      <c r="DH5" s="444"/>
      <c r="DI5" s="445"/>
      <c r="DJ5" s="165"/>
      <c r="DK5" s="165"/>
      <c r="DL5" s="165"/>
      <c r="DM5" s="165"/>
      <c r="DN5" s="165"/>
      <c r="DO5" s="165"/>
    </row>
    <row r="6" spans="1:119" ht="18.75" customHeight="1">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96</v>
      </c>
      <c r="AV6" s="479"/>
      <c r="AW6" s="479"/>
      <c r="AX6" s="479"/>
      <c r="AY6" s="480" t="s">
        <v>97</v>
      </c>
      <c r="AZ6" s="481"/>
      <c r="BA6" s="481"/>
      <c r="BB6" s="481"/>
      <c r="BC6" s="481"/>
      <c r="BD6" s="481"/>
      <c r="BE6" s="481"/>
      <c r="BF6" s="481"/>
      <c r="BG6" s="481"/>
      <c r="BH6" s="481"/>
      <c r="BI6" s="481"/>
      <c r="BJ6" s="481"/>
      <c r="BK6" s="481"/>
      <c r="BL6" s="481"/>
      <c r="BM6" s="482"/>
      <c r="BN6" s="446">
        <v>327299</v>
      </c>
      <c r="BO6" s="447"/>
      <c r="BP6" s="447"/>
      <c r="BQ6" s="447"/>
      <c r="BR6" s="447"/>
      <c r="BS6" s="447"/>
      <c r="BT6" s="447"/>
      <c r="BU6" s="448"/>
      <c r="BV6" s="446">
        <v>731581</v>
      </c>
      <c r="BW6" s="447"/>
      <c r="BX6" s="447"/>
      <c r="BY6" s="447"/>
      <c r="BZ6" s="447"/>
      <c r="CA6" s="447"/>
      <c r="CB6" s="447"/>
      <c r="CC6" s="448"/>
      <c r="CD6" s="449" t="s">
        <v>98</v>
      </c>
      <c r="CE6" s="450"/>
      <c r="CF6" s="450"/>
      <c r="CG6" s="450"/>
      <c r="CH6" s="450"/>
      <c r="CI6" s="450"/>
      <c r="CJ6" s="450"/>
      <c r="CK6" s="450"/>
      <c r="CL6" s="450"/>
      <c r="CM6" s="450"/>
      <c r="CN6" s="450"/>
      <c r="CO6" s="450"/>
      <c r="CP6" s="450"/>
      <c r="CQ6" s="450"/>
      <c r="CR6" s="450"/>
      <c r="CS6" s="451"/>
      <c r="CT6" s="483">
        <v>95.3</v>
      </c>
      <c r="CU6" s="484"/>
      <c r="CV6" s="484"/>
      <c r="CW6" s="484"/>
      <c r="CX6" s="484"/>
      <c r="CY6" s="484"/>
      <c r="CZ6" s="484"/>
      <c r="DA6" s="485"/>
      <c r="DB6" s="483">
        <v>94.8</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99</v>
      </c>
      <c r="AN7" s="476"/>
      <c r="AO7" s="476"/>
      <c r="AP7" s="476"/>
      <c r="AQ7" s="476"/>
      <c r="AR7" s="476"/>
      <c r="AS7" s="476"/>
      <c r="AT7" s="477"/>
      <c r="AU7" s="478" t="s">
        <v>88</v>
      </c>
      <c r="AV7" s="479"/>
      <c r="AW7" s="479"/>
      <c r="AX7" s="479"/>
      <c r="AY7" s="480" t="s">
        <v>100</v>
      </c>
      <c r="AZ7" s="481"/>
      <c r="BA7" s="481"/>
      <c r="BB7" s="481"/>
      <c r="BC7" s="481"/>
      <c r="BD7" s="481"/>
      <c r="BE7" s="481"/>
      <c r="BF7" s="481"/>
      <c r="BG7" s="481"/>
      <c r="BH7" s="481"/>
      <c r="BI7" s="481"/>
      <c r="BJ7" s="481"/>
      <c r="BK7" s="481"/>
      <c r="BL7" s="481"/>
      <c r="BM7" s="482"/>
      <c r="BN7" s="446">
        <v>10147</v>
      </c>
      <c r="BO7" s="447"/>
      <c r="BP7" s="447"/>
      <c r="BQ7" s="447"/>
      <c r="BR7" s="447"/>
      <c r="BS7" s="447"/>
      <c r="BT7" s="447"/>
      <c r="BU7" s="448"/>
      <c r="BV7" s="446">
        <v>19937</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10407057</v>
      </c>
      <c r="CU7" s="447"/>
      <c r="CV7" s="447"/>
      <c r="CW7" s="447"/>
      <c r="CX7" s="447"/>
      <c r="CY7" s="447"/>
      <c r="CZ7" s="447"/>
      <c r="DA7" s="448"/>
      <c r="DB7" s="446">
        <v>10440204</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103</v>
      </c>
      <c r="AV8" s="479"/>
      <c r="AW8" s="479"/>
      <c r="AX8" s="479"/>
      <c r="AY8" s="480" t="s">
        <v>104</v>
      </c>
      <c r="AZ8" s="481"/>
      <c r="BA8" s="481"/>
      <c r="BB8" s="481"/>
      <c r="BC8" s="481"/>
      <c r="BD8" s="481"/>
      <c r="BE8" s="481"/>
      <c r="BF8" s="481"/>
      <c r="BG8" s="481"/>
      <c r="BH8" s="481"/>
      <c r="BI8" s="481"/>
      <c r="BJ8" s="481"/>
      <c r="BK8" s="481"/>
      <c r="BL8" s="481"/>
      <c r="BM8" s="482"/>
      <c r="BN8" s="446">
        <v>317152</v>
      </c>
      <c r="BO8" s="447"/>
      <c r="BP8" s="447"/>
      <c r="BQ8" s="447"/>
      <c r="BR8" s="447"/>
      <c r="BS8" s="447"/>
      <c r="BT8" s="447"/>
      <c r="BU8" s="448"/>
      <c r="BV8" s="446">
        <v>711644</v>
      </c>
      <c r="BW8" s="447"/>
      <c r="BX8" s="447"/>
      <c r="BY8" s="447"/>
      <c r="BZ8" s="447"/>
      <c r="CA8" s="447"/>
      <c r="CB8" s="447"/>
      <c r="CC8" s="448"/>
      <c r="CD8" s="449" t="s">
        <v>105</v>
      </c>
      <c r="CE8" s="450"/>
      <c r="CF8" s="450"/>
      <c r="CG8" s="450"/>
      <c r="CH8" s="450"/>
      <c r="CI8" s="450"/>
      <c r="CJ8" s="450"/>
      <c r="CK8" s="450"/>
      <c r="CL8" s="450"/>
      <c r="CM8" s="450"/>
      <c r="CN8" s="450"/>
      <c r="CO8" s="450"/>
      <c r="CP8" s="450"/>
      <c r="CQ8" s="450"/>
      <c r="CR8" s="450"/>
      <c r="CS8" s="451"/>
      <c r="CT8" s="486">
        <v>0.42</v>
      </c>
      <c r="CU8" s="487"/>
      <c r="CV8" s="487"/>
      <c r="CW8" s="487"/>
      <c r="CX8" s="487"/>
      <c r="CY8" s="487"/>
      <c r="CZ8" s="487"/>
      <c r="DA8" s="488"/>
      <c r="DB8" s="486">
        <v>0.43</v>
      </c>
      <c r="DC8" s="487"/>
      <c r="DD8" s="487"/>
      <c r="DE8" s="487"/>
      <c r="DF8" s="487"/>
      <c r="DG8" s="487"/>
      <c r="DH8" s="487"/>
      <c r="DI8" s="488"/>
      <c r="DJ8" s="165"/>
      <c r="DK8" s="165"/>
      <c r="DL8" s="165"/>
      <c r="DM8" s="165"/>
      <c r="DN8" s="165"/>
      <c r="DO8" s="165"/>
    </row>
    <row r="9" spans="1:119" ht="18.75" customHeight="1" thickBot="1">
      <c r="A9" s="166"/>
      <c r="B9" s="440" t="s">
        <v>106</v>
      </c>
      <c r="C9" s="441"/>
      <c r="D9" s="441"/>
      <c r="E9" s="441"/>
      <c r="F9" s="441"/>
      <c r="G9" s="441"/>
      <c r="H9" s="441"/>
      <c r="I9" s="441"/>
      <c r="J9" s="441"/>
      <c r="K9" s="489"/>
      <c r="L9" s="490" t="s">
        <v>107</v>
      </c>
      <c r="M9" s="491"/>
      <c r="N9" s="491"/>
      <c r="O9" s="491"/>
      <c r="P9" s="491"/>
      <c r="Q9" s="492"/>
      <c r="R9" s="493">
        <v>34219</v>
      </c>
      <c r="S9" s="494"/>
      <c r="T9" s="494"/>
      <c r="U9" s="494"/>
      <c r="V9" s="495"/>
      <c r="W9" s="403" t="s">
        <v>108</v>
      </c>
      <c r="X9" s="404"/>
      <c r="Y9" s="404"/>
      <c r="Z9" s="404"/>
      <c r="AA9" s="404"/>
      <c r="AB9" s="404"/>
      <c r="AC9" s="404"/>
      <c r="AD9" s="404"/>
      <c r="AE9" s="404"/>
      <c r="AF9" s="404"/>
      <c r="AG9" s="404"/>
      <c r="AH9" s="404"/>
      <c r="AI9" s="404"/>
      <c r="AJ9" s="404"/>
      <c r="AK9" s="404"/>
      <c r="AL9" s="405"/>
      <c r="AM9" s="475" t="s">
        <v>109</v>
      </c>
      <c r="AN9" s="476"/>
      <c r="AO9" s="476"/>
      <c r="AP9" s="476"/>
      <c r="AQ9" s="476"/>
      <c r="AR9" s="476"/>
      <c r="AS9" s="476"/>
      <c r="AT9" s="477"/>
      <c r="AU9" s="478" t="s">
        <v>96</v>
      </c>
      <c r="AV9" s="479"/>
      <c r="AW9" s="479"/>
      <c r="AX9" s="479"/>
      <c r="AY9" s="480" t="s">
        <v>110</v>
      </c>
      <c r="AZ9" s="481"/>
      <c r="BA9" s="481"/>
      <c r="BB9" s="481"/>
      <c r="BC9" s="481"/>
      <c r="BD9" s="481"/>
      <c r="BE9" s="481"/>
      <c r="BF9" s="481"/>
      <c r="BG9" s="481"/>
      <c r="BH9" s="481"/>
      <c r="BI9" s="481"/>
      <c r="BJ9" s="481"/>
      <c r="BK9" s="481"/>
      <c r="BL9" s="481"/>
      <c r="BM9" s="482"/>
      <c r="BN9" s="446">
        <v>-394492</v>
      </c>
      <c r="BO9" s="447"/>
      <c r="BP9" s="447"/>
      <c r="BQ9" s="447"/>
      <c r="BR9" s="447"/>
      <c r="BS9" s="447"/>
      <c r="BT9" s="447"/>
      <c r="BU9" s="448"/>
      <c r="BV9" s="446">
        <v>-191155</v>
      </c>
      <c r="BW9" s="447"/>
      <c r="BX9" s="447"/>
      <c r="BY9" s="447"/>
      <c r="BZ9" s="447"/>
      <c r="CA9" s="447"/>
      <c r="CB9" s="447"/>
      <c r="CC9" s="448"/>
      <c r="CD9" s="449" t="s">
        <v>111</v>
      </c>
      <c r="CE9" s="450"/>
      <c r="CF9" s="450"/>
      <c r="CG9" s="450"/>
      <c r="CH9" s="450"/>
      <c r="CI9" s="450"/>
      <c r="CJ9" s="450"/>
      <c r="CK9" s="450"/>
      <c r="CL9" s="450"/>
      <c r="CM9" s="450"/>
      <c r="CN9" s="450"/>
      <c r="CO9" s="450"/>
      <c r="CP9" s="450"/>
      <c r="CQ9" s="450"/>
      <c r="CR9" s="450"/>
      <c r="CS9" s="451"/>
      <c r="CT9" s="443">
        <v>22.7</v>
      </c>
      <c r="CU9" s="444"/>
      <c r="CV9" s="444"/>
      <c r="CW9" s="444"/>
      <c r="CX9" s="444"/>
      <c r="CY9" s="444"/>
      <c r="CZ9" s="444"/>
      <c r="DA9" s="445"/>
      <c r="DB9" s="443">
        <v>22.5</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112</v>
      </c>
      <c r="M10" s="476"/>
      <c r="N10" s="476"/>
      <c r="O10" s="476"/>
      <c r="P10" s="476"/>
      <c r="Q10" s="477"/>
      <c r="R10" s="497">
        <v>34651</v>
      </c>
      <c r="S10" s="498"/>
      <c r="T10" s="498"/>
      <c r="U10" s="498"/>
      <c r="V10" s="499"/>
      <c r="W10" s="434"/>
      <c r="X10" s="435"/>
      <c r="Y10" s="435"/>
      <c r="Z10" s="435"/>
      <c r="AA10" s="435"/>
      <c r="AB10" s="435"/>
      <c r="AC10" s="435"/>
      <c r="AD10" s="435"/>
      <c r="AE10" s="435"/>
      <c r="AF10" s="435"/>
      <c r="AG10" s="435"/>
      <c r="AH10" s="435"/>
      <c r="AI10" s="435"/>
      <c r="AJ10" s="435"/>
      <c r="AK10" s="435"/>
      <c r="AL10" s="438"/>
      <c r="AM10" s="475" t="s">
        <v>113</v>
      </c>
      <c r="AN10" s="476"/>
      <c r="AO10" s="476"/>
      <c r="AP10" s="476"/>
      <c r="AQ10" s="476"/>
      <c r="AR10" s="476"/>
      <c r="AS10" s="476"/>
      <c r="AT10" s="477"/>
      <c r="AU10" s="478" t="s">
        <v>114</v>
      </c>
      <c r="AV10" s="479"/>
      <c r="AW10" s="479"/>
      <c r="AX10" s="479"/>
      <c r="AY10" s="480" t="s">
        <v>115</v>
      </c>
      <c r="AZ10" s="481"/>
      <c r="BA10" s="481"/>
      <c r="BB10" s="481"/>
      <c r="BC10" s="481"/>
      <c r="BD10" s="481"/>
      <c r="BE10" s="481"/>
      <c r="BF10" s="481"/>
      <c r="BG10" s="481"/>
      <c r="BH10" s="481"/>
      <c r="BI10" s="481"/>
      <c r="BJ10" s="481"/>
      <c r="BK10" s="481"/>
      <c r="BL10" s="481"/>
      <c r="BM10" s="482"/>
      <c r="BN10" s="446">
        <v>82720</v>
      </c>
      <c r="BO10" s="447"/>
      <c r="BP10" s="447"/>
      <c r="BQ10" s="447"/>
      <c r="BR10" s="447"/>
      <c r="BS10" s="447"/>
      <c r="BT10" s="447"/>
      <c r="BU10" s="448"/>
      <c r="BV10" s="446">
        <v>37574</v>
      </c>
      <c r="BW10" s="447"/>
      <c r="BX10" s="447"/>
      <c r="BY10" s="447"/>
      <c r="BZ10" s="447"/>
      <c r="CA10" s="447"/>
      <c r="CB10" s="447"/>
      <c r="CC10" s="448"/>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117</v>
      </c>
      <c r="M11" s="501"/>
      <c r="N11" s="501"/>
      <c r="O11" s="501"/>
      <c r="P11" s="501"/>
      <c r="Q11" s="502"/>
      <c r="R11" s="503" t="s">
        <v>118</v>
      </c>
      <c r="S11" s="504"/>
      <c r="T11" s="504"/>
      <c r="U11" s="504"/>
      <c r="V11" s="505"/>
      <c r="W11" s="434"/>
      <c r="X11" s="435"/>
      <c r="Y11" s="435"/>
      <c r="Z11" s="435"/>
      <c r="AA11" s="435"/>
      <c r="AB11" s="435"/>
      <c r="AC11" s="435"/>
      <c r="AD11" s="435"/>
      <c r="AE11" s="435"/>
      <c r="AF11" s="435"/>
      <c r="AG11" s="435"/>
      <c r="AH11" s="435"/>
      <c r="AI11" s="435"/>
      <c r="AJ11" s="435"/>
      <c r="AK11" s="435"/>
      <c r="AL11" s="438"/>
      <c r="AM11" s="475" t="s">
        <v>119</v>
      </c>
      <c r="AN11" s="476"/>
      <c r="AO11" s="476"/>
      <c r="AP11" s="476"/>
      <c r="AQ11" s="476"/>
      <c r="AR11" s="476"/>
      <c r="AS11" s="476"/>
      <c r="AT11" s="477"/>
      <c r="AU11" s="478" t="s">
        <v>120</v>
      </c>
      <c r="AV11" s="479"/>
      <c r="AW11" s="479"/>
      <c r="AX11" s="479"/>
      <c r="AY11" s="480" t="s">
        <v>121</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122</v>
      </c>
      <c r="CE11" s="450"/>
      <c r="CF11" s="450"/>
      <c r="CG11" s="450"/>
      <c r="CH11" s="450"/>
      <c r="CI11" s="450"/>
      <c r="CJ11" s="450"/>
      <c r="CK11" s="450"/>
      <c r="CL11" s="450"/>
      <c r="CM11" s="450"/>
      <c r="CN11" s="450"/>
      <c r="CO11" s="450"/>
      <c r="CP11" s="450"/>
      <c r="CQ11" s="450"/>
      <c r="CR11" s="450"/>
      <c r="CS11" s="451"/>
      <c r="CT11" s="486" t="s">
        <v>123</v>
      </c>
      <c r="CU11" s="487"/>
      <c r="CV11" s="487"/>
      <c r="CW11" s="487"/>
      <c r="CX11" s="487"/>
      <c r="CY11" s="487"/>
      <c r="CZ11" s="487"/>
      <c r="DA11" s="488"/>
      <c r="DB11" s="486" t="s">
        <v>124</v>
      </c>
      <c r="DC11" s="487"/>
      <c r="DD11" s="487"/>
      <c r="DE11" s="487"/>
      <c r="DF11" s="487"/>
      <c r="DG11" s="487"/>
      <c r="DH11" s="487"/>
      <c r="DI11" s="488"/>
      <c r="DJ11" s="165"/>
      <c r="DK11" s="165"/>
      <c r="DL11" s="165"/>
      <c r="DM11" s="165"/>
      <c r="DN11" s="165"/>
      <c r="DO11" s="165"/>
    </row>
    <row r="12" spans="1:119" ht="18.75" customHeight="1">
      <c r="A12" s="166"/>
      <c r="B12" s="506" t="s">
        <v>125</v>
      </c>
      <c r="C12" s="507"/>
      <c r="D12" s="507"/>
      <c r="E12" s="507"/>
      <c r="F12" s="507"/>
      <c r="G12" s="507"/>
      <c r="H12" s="507"/>
      <c r="I12" s="507"/>
      <c r="J12" s="507"/>
      <c r="K12" s="508"/>
      <c r="L12" s="515" t="s">
        <v>126</v>
      </c>
      <c r="M12" s="516"/>
      <c r="N12" s="516"/>
      <c r="O12" s="516"/>
      <c r="P12" s="516"/>
      <c r="Q12" s="517"/>
      <c r="R12" s="518">
        <v>35184</v>
      </c>
      <c r="S12" s="519"/>
      <c r="T12" s="519"/>
      <c r="U12" s="519"/>
      <c r="V12" s="520"/>
      <c r="W12" s="521" t="s">
        <v>1</v>
      </c>
      <c r="X12" s="479"/>
      <c r="Y12" s="479"/>
      <c r="Z12" s="479"/>
      <c r="AA12" s="479"/>
      <c r="AB12" s="522"/>
      <c r="AC12" s="478" t="s">
        <v>127</v>
      </c>
      <c r="AD12" s="479"/>
      <c r="AE12" s="479"/>
      <c r="AF12" s="479"/>
      <c r="AG12" s="522"/>
      <c r="AH12" s="478" t="s">
        <v>128</v>
      </c>
      <c r="AI12" s="479"/>
      <c r="AJ12" s="479"/>
      <c r="AK12" s="479"/>
      <c r="AL12" s="523"/>
      <c r="AM12" s="475" t="s">
        <v>129</v>
      </c>
      <c r="AN12" s="476"/>
      <c r="AO12" s="476"/>
      <c r="AP12" s="476"/>
      <c r="AQ12" s="476"/>
      <c r="AR12" s="476"/>
      <c r="AS12" s="476"/>
      <c r="AT12" s="477"/>
      <c r="AU12" s="478" t="s">
        <v>130</v>
      </c>
      <c r="AV12" s="479"/>
      <c r="AW12" s="479"/>
      <c r="AX12" s="479"/>
      <c r="AY12" s="480" t="s">
        <v>131</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132</v>
      </c>
      <c r="CE12" s="450"/>
      <c r="CF12" s="450"/>
      <c r="CG12" s="450"/>
      <c r="CH12" s="450"/>
      <c r="CI12" s="450"/>
      <c r="CJ12" s="450"/>
      <c r="CK12" s="450"/>
      <c r="CL12" s="450"/>
      <c r="CM12" s="450"/>
      <c r="CN12" s="450"/>
      <c r="CO12" s="450"/>
      <c r="CP12" s="450"/>
      <c r="CQ12" s="450"/>
      <c r="CR12" s="450"/>
      <c r="CS12" s="451"/>
      <c r="CT12" s="486" t="s">
        <v>133</v>
      </c>
      <c r="CU12" s="487"/>
      <c r="CV12" s="487"/>
      <c r="CW12" s="487"/>
      <c r="CX12" s="487"/>
      <c r="CY12" s="487"/>
      <c r="CZ12" s="487"/>
      <c r="DA12" s="488"/>
      <c r="DB12" s="486" t="s">
        <v>134</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135</v>
      </c>
      <c r="N13" s="535"/>
      <c r="O13" s="535"/>
      <c r="P13" s="535"/>
      <c r="Q13" s="536"/>
      <c r="R13" s="527">
        <v>34894</v>
      </c>
      <c r="S13" s="528"/>
      <c r="T13" s="528"/>
      <c r="U13" s="528"/>
      <c r="V13" s="529"/>
      <c r="W13" s="462" t="s">
        <v>136</v>
      </c>
      <c r="X13" s="463"/>
      <c r="Y13" s="463"/>
      <c r="Z13" s="463"/>
      <c r="AA13" s="463"/>
      <c r="AB13" s="453"/>
      <c r="AC13" s="497">
        <v>449</v>
      </c>
      <c r="AD13" s="498"/>
      <c r="AE13" s="498"/>
      <c r="AF13" s="498"/>
      <c r="AG13" s="537"/>
      <c r="AH13" s="497">
        <v>405</v>
      </c>
      <c r="AI13" s="498"/>
      <c r="AJ13" s="498"/>
      <c r="AK13" s="498"/>
      <c r="AL13" s="499"/>
      <c r="AM13" s="475" t="s">
        <v>137</v>
      </c>
      <c r="AN13" s="476"/>
      <c r="AO13" s="476"/>
      <c r="AP13" s="476"/>
      <c r="AQ13" s="476"/>
      <c r="AR13" s="476"/>
      <c r="AS13" s="476"/>
      <c r="AT13" s="477"/>
      <c r="AU13" s="478" t="s">
        <v>138</v>
      </c>
      <c r="AV13" s="479"/>
      <c r="AW13" s="479"/>
      <c r="AX13" s="479"/>
      <c r="AY13" s="480" t="s">
        <v>139</v>
      </c>
      <c r="AZ13" s="481"/>
      <c r="BA13" s="481"/>
      <c r="BB13" s="481"/>
      <c r="BC13" s="481"/>
      <c r="BD13" s="481"/>
      <c r="BE13" s="481"/>
      <c r="BF13" s="481"/>
      <c r="BG13" s="481"/>
      <c r="BH13" s="481"/>
      <c r="BI13" s="481"/>
      <c r="BJ13" s="481"/>
      <c r="BK13" s="481"/>
      <c r="BL13" s="481"/>
      <c r="BM13" s="482"/>
      <c r="BN13" s="446">
        <v>-311772</v>
      </c>
      <c r="BO13" s="447"/>
      <c r="BP13" s="447"/>
      <c r="BQ13" s="447"/>
      <c r="BR13" s="447"/>
      <c r="BS13" s="447"/>
      <c r="BT13" s="447"/>
      <c r="BU13" s="448"/>
      <c r="BV13" s="446">
        <v>-153581</v>
      </c>
      <c r="BW13" s="447"/>
      <c r="BX13" s="447"/>
      <c r="BY13" s="447"/>
      <c r="BZ13" s="447"/>
      <c r="CA13" s="447"/>
      <c r="CB13" s="447"/>
      <c r="CC13" s="448"/>
      <c r="CD13" s="449" t="s">
        <v>140</v>
      </c>
      <c r="CE13" s="450"/>
      <c r="CF13" s="450"/>
      <c r="CG13" s="450"/>
      <c r="CH13" s="450"/>
      <c r="CI13" s="450"/>
      <c r="CJ13" s="450"/>
      <c r="CK13" s="450"/>
      <c r="CL13" s="450"/>
      <c r="CM13" s="450"/>
      <c r="CN13" s="450"/>
      <c r="CO13" s="450"/>
      <c r="CP13" s="450"/>
      <c r="CQ13" s="450"/>
      <c r="CR13" s="450"/>
      <c r="CS13" s="451"/>
      <c r="CT13" s="443">
        <v>10.8</v>
      </c>
      <c r="CU13" s="444"/>
      <c r="CV13" s="444"/>
      <c r="CW13" s="444"/>
      <c r="CX13" s="444"/>
      <c r="CY13" s="444"/>
      <c r="CZ13" s="444"/>
      <c r="DA13" s="445"/>
      <c r="DB13" s="443">
        <v>10.1</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141</v>
      </c>
      <c r="M14" s="525"/>
      <c r="N14" s="525"/>
      <c r="O14" s="525"/>
      <c r="P14" s="525"/>
      <c r="Q14" s="526"/>
      <c r="R14" s="527">
        <v>35062</v>
      </c>
      <c r="S14" s="528"/>
      <c r="T14" s="528"/>
      <c r="U14" s="528"/>
      <c r="V14" s="529"/>
      <c r="W14" s="436"/>
      <c r="X14" s="437"/>
      <c r="Y14" s="437"/>
      <c r="Z14" s="437"/>
      <c r="AA14" s="437"/>
      <c r="AB14" s="426"/>
      <c r="AC14" s="530">
        <v>2.6</v>
      </c>
      <c r="AD14" s="531"/>
      <c r="AE14" s="531"/>
      <c r="AF14" s="531"/>
      <c r="AG14" s="532"/>
      <c r="AH14" s="530">
        <v>2.4</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142</v>
      </c>
      <c r="CE14" s="539"/>
      <c r="CF14" s="539"/>
      <c r="CG14" s="539"/>
      <c r="CH14" s="539"/>
      <c r="CI14" s="539"/>
      <c r="CJ14" s="539"/>
      <c r="CK14" s="539"/>
      <c r="CL14" s="539"/>
      <c r="CM14" s="539"/>
      <c r="CN14" s="539"/>
      <c r="CO14" s="539"/>
      <c r="CP14" s="539"/>
      <c r="CQ14" s="539"/>
      <c r="CR14" s="539"/>
      <c r="CS14" s="540"/>
      <c r="CT14" s="541">
        <v>22.5</v>
      </c>
      <c r="CU14" s="542"/>
      <c r="CV14" s="542"/>
      <c r="CW14" s="542"/>
      <c r="CX14" s="542"/>
      <c r="CY14" s="542"/>
      <c r="CZ14" s="542"/>
      <c r="DA14" s="543"/>
      <c r="DB14" s="541">
        <v>40.4</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135</v>
      </c>
      <c r="N15" s="535"/>
      <c r="O15" s="535"/>
      <c r="P15" s="535"/>
      <c r="Q15" s="536"/>
      <c r="R15" s="527">
        <v>34800</v>
      </c>
      <c r="S15" s="528"/>
      <c r="T15" s="528"/>
      <c r="U15" s="528"/>
      <c r="V15" s="529"/>
      <c r="W15" s="462" t="s">
        <v>143</v>
      </c>
      <c r="X15" s="463"/>
      <c r="Y15" s="463"/>
      <c r="Z15" s="463"/>
      <c r="AA15" s="463"/>
      <c r="AB15" s="453"/>
      <c r="AC15" s="497">
        <v>6503</v>
      </c>
      <c r="AD15" s="498"/>
      <c r="AE15" s="498"/>
      <c r="AF15" s="498"/>
      <c r="AG15" s="537"/>
      <c r="AH15" s="497">
        <v>6419</v>
      </c>
      <c r="AI15" s="498"/>
      <c r="AJ15" s="498"/>
      <c r="AK15" s="498"/>
      <c r="AL15" s="499"/>
      <c r="AM15" s="475"/>
      <c r="AN15" s="476"/>
      <c r="AO15" s="476"/>
      <c r="AP15" s="476"/>
      <c r="AQ15" s="476"/>
      <c r="AR15" s="476"/>
      <c r="AS15" s="476"/>
      <c r="AT15" s="477"/>
      <c r="AU15" s="478"/>
      <c r="AV15" s="479"/>
      <c r="AW15" s="479"/>
      <c r="AX15" s="479"/>
      <c r="AY15" s="406" t="s">
        <v>144</v>
      </c>
      <c r="AZ15" s="407"/>
      <c r="BA15" s="407"/>
      <c r="BB15" s="407"/>
      <c r="BC15" s="407"/>
      <c r="BD15" s="407"/>
      <c r="BE15" s="407"/>
      <c r="BF15" s="407"/>
      <c r="BG15" s="407"/>
      <c r="BH15" s="407"/>
      <c r="BI15" s="407"/>
      <c r="BJ15" s="407"/>
      <c r="BK15" s="407"/>
      <c r="BL15" s="407"/>
      <c r="BM15" s="408"/>
      <c r="BN15" s="409">
        <v>3634280</v>
      </c>
      <c r="BO15" s="410"/>
      <c r="BP15" s="410"/>
      <c r="BQ15" s="410"/>
      <c r="BR15" s="410"/>
      <c r="BS15" s="410"/>
      <c r="BT15" s="410"/>
      <c r="BU15" s="411"/>
      <c r="BV15" s="409">
        <v>3642398</v>
      </c>
      <c r="BW15" s="410"/>
      <c r="BX15" s="410"/>
      <c r="BY15" s="410"/>
      <c r="BZ15" s="410"/>
      <c r="CA15" s="410"/>
      <c r="CB15" s="410"/>
      <c r="CC15" s="411"/>
      <c r="CD15" s="544" t="s">
        <v>145</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146</v>
      </c>
      <c r="M16" s="555"/>
      <c r="N16" s="555"/>
      <c r="O16" s="555"/>
      <c r="P16" s="555"/>
      <c r="Q16" s="556"/>
      <c r="R16" s="547" t="s">
        <v>147</v>
      </c>
      <c r="S16" s="548"/>
      <c r="T16" s="548"/>
      <c r="U16" s="548"/>
      <c r="V16" s="549"/>
      <c r="W16" s="436"/>
      <c r="X16" s="437"/>
      <c r="Y16" s="437"/>
      <c r="Z16" s="437"/>
      <c r="AA16" s="437"/>
      <c r="AB16" s="426"/>
      <c r="AC16" s="530">
        <v>37.6</v>
      </c>
      <c r="AD16" s="531"/>
      <c r="AE16" s="531"/>
      <c r="AF16" s="531"/>
      <c r="AG16" s="532"/>
      <c r="AH16" s="530">
        <v>37.9</v>
      </c>
      <c r="AI16" s="531"/>
      <c r="AJ16" s="531"/>
      <c r="AK16" s="531"/>
      <c r="AL16" s="533"/>
      <c r="AM16" s="475"/>
      <c r="AN16" s="476"/>
      <c r="AO16" s="476"/>
      <c r="AP16" s="476"/>
      <c r="AQ16" s="476"/>
      <c r="AR16" s="476"/>
      <c r="AS16" s="476"/>
      <c r="AT16" s="477"/>
      <c r="AU16" s="478"/>
      <c r="AV16" s="479"/>
      <c r="AW16" s="479"/>
      <c r="AX16" s="479"/>
      <c r="AY16" s="480" t="s">
        <v>148</v>
      </c>
      <c r="AZ16" s="481"/>
      <c r="BA16" s="481"/>
      <c r="BB16" s="481"/>
      <c r="BC16" s="481"/>
      <c r="BD16" s="481"/>
      <c r="BE16" s="481"/>
      <c r="BF16" s="481"/>
      <c r="BG16" s="481"/>
      <c r="BH16" s="481"/>
      <c r="BI16" s="481"/>
      <c r="BJ16" s="481"/>
      <c r="BK16" s="481"/>
      <c r="BL16" s="481"/>
      <c r="BM16" s="482"/>
      <c r="BN16" s="446">
        <v>8723495</v>
      </c>
      <c r="BO16" s="447"/>
      <c r="BP16" s="447"/>
      <c r="BQ16" s="447"/>
      <c r="BR16" s="447"/>
      <c r="BS16" s="447"/>
      <c r="BT16" s="447"/>
      <c r="BU16" s="448"/>
      <c r="BV16" s="446">
        <v>8627430</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149</v>
      </c>
      <c r="N17" s="551"/>
      <c r="O17" s="551"/>
      <c r="P17" s="551"/>
      <c r="Q17" s="552"/>
      <c r="R17" s="547" t="s">
        <v>150</v>
      </c>
      <c r="S17" s="548"/>
      <c r="T17" s="548"/>
      <c r="U17" s="548"/>
      <c r="V17" s="549"/>
      <c r="W17" s="462" t="s">
        <v>151</v>
      </c>
      <c r="X17" s="463"/>
      <c r="Y17" s="463"/>
      <c r="Z17" s="463"/>
      <c r="AA17" s="463"/>
      <c r="AB17" s="453"/>
      <c r="AC17" s="497">
        <v>10357</v>
      </c>
      <c r="AD17" s="498"/>
      <c r="AE17" s="498"/>
      <c r="AF17" s="498"/>
      <c r="AG17" s="537"/>
      <c r="AH17" s="497">
        <v>10097</v>
      </c>
      <c r="AI17" s="498"/>
      <c r="AJ17" s="498"/>
      <c r="AK17" s="498"/>
      <c r="AL17" s="499"/>
      <c r="AM17" s="475"/>
      <c r="AN17" s="476"/>
      <c r="AO17" s="476"/>
      <c r="AP17" s="476"/>
      <c r="AQ17" s="476"/>
      <c r="AR17" s="476"/>
      <c r="AS17" s="476"/>
      <c r="AT17" s="477"/>
      <c r="AU17" s="478"/>
      <c r="AV17" s="479"/>
      <c r="AW17" s="479"/>
      <c r="AX17" s="479"/>
      <c r="AY17" s="480" t="s">
        <v>152</v>
      </c>
      <c r="AZ17" s="481"/>
      <c r="BA17" s="481"/>
      <c r="BB17" s="481"/>
      <c r="BC17" s="481"/>
      <c r="BD17" s="481"/>
      <c r="BE17" s="481"/>
      <c r="BF17" s="481"/>
      <c r="BG17" s="481"/>
      <c r="BH17" s="481"/>
      <c r="BI17" s="481"/>
      <c r="BJ17" s="481"/>
      <c r="BK17" s="481"/>
      <c r="BL17" s="481"/>
      <c r="BM17" s="482"/>
      <c r="BN17" s="446">
        <v>4592750</v>
      </c>
      <c r="BO17" s="447"/>
      <c r="BP17" s="447"/>
      <c r="BQ17" s="447"/>
      <c r="BR17" s="447"/>
      <c r="BS17" s="447"/>
      <c r="BT17" s="447"/>
      <c r="BU17" s="448"/>
      <c r="BV17" s="446">
        <v>4599313</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153</v>
      </c>
      <c r="C18" s="489"/>
      <c r="D18" s="489"/>
      <c r="E18" s="558"/>
      <c r="F18" s="558"/>
      <c r="G18" s="558"/>
      <c r="H18" s="558"/>
      <c r="I18" s="558"/>
      <c r="J18" s="558"/>
      <c r="K18" s="558"/>
      <c r="L18" s="559">
        <v>64.44</v>
      </c>
      <c r="M18" s="559"/>
      <c r="N18" s="559"/>
      <c r="O18" s="559"/>
      <c r="P18" s="559"/>
      <c r="Q18" s="559"/>
      <c r="R18" s="560"/>
      <c r="S18" s="560"/>
      <c r="T18" s="560"/>
      <c r="U18" s="560"/>
      <c r="V18" s="561"/>
      <c r="W18" s="464"/>
      <c r="X18" s="465"/>
      <c r="Y18" s="465"/>
      <c r="Z18" s="465"/>
      <c r="AA18" s="465"/>
      <c r="AB18" s="456"/>
      <c r="AC18" s="562">
        <v>59.8</v>
      </c>
      <c r="AD18" s="563"/>
      <c r="AE18" s="563"/>
      <c r="AF18" s="563"/>
      <c r="AG18" s="564"/>
      <c r="AH18" s="562">
        <v>59.7</v>
      </c>
      <c r="AI18" s="563"/>
      <c r="AJ18" s="563"/>
      <c r="AK18" s="563"/>
      <c r="AL18" s="565"/>
      <c r="AM18" s="475"/>
      <c r="AN18" s="476"/>
      <c r="AO18" s="476"/>
      <c r="AP18" s="476"/>
      <c r="AQ18" s="476"/>
      <c r="AR18" s="476"/>
      <c r="AS18" s="476"/>
      <c r="AT18" s="477"/>
      <c r="AU18" s="478"/>
      <c r="AV18" s="479"/>
      <c r="AW18" s="479"/>
      <c r="AX18" s="479"/>
      <c r="AY18" s="480" t="s">
        <v>154</v>
      </c>
      <c r="AZ18" s="481"/>
      <c r="BA18" s="481"/>
      <c r="BB18" s="481"/>
      <c r="BC18" s="481"/>
      <c r="BD18" s="481"/>
      <c r="BE18" s="481"/>
      <c r="BF18" s="481"/>
      <c r="BG18" s="481"/>
      <c r="BH18" s="481"/>
      <c r="BI18" s="481"/>
      <c r="BJ18" s="481"/>
      <c r="BK18" s="481"/>
      <c r="BL18" s="481"/>
      <c r="BM18" s="482"/>
      <c r="BN18" s="446">
        <v>9555123</v>
      </c>
      <c r="BO18" s="447"/>
      <c r="BP18" s="447"/>
      <c r="BQ18" s="447"/>
      <c r="BR18" s="447"/>
      <c r="BS18" s="447"/>
      <c r="BT18" s="447"/>
      <c r="BU18" s="448"/>
      <c r="BV18" s="446">
        <v>9431576</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155</v>
      </c>
      <c r="C19" s="489"/>
      <c r="D19" s="489"/>
      <c r="E19" s="558"/>
      <c r="F19" s="558"/>
      <c r="G19" s="558"/>
      <c r="H19" s="558"/>
      <c r="I19" s="558"/>
      <c r="J19" s="558"/>
      <c r="K19" s="558"/>
      <c r="L19" s="566">
        <v>531</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156</v>
      </c>
      <c r="AZ19" s="481"/>
      <c r="BA19" s="481"/>
      <c r="BB19" s="481"/>
      <c r="BC19" s="481"/>
      <c r="BD19" s="481"/>
      <c r="BE19" s="481"/>
      <c r="BF19" s="481"/>
      <c r="BG19" s="481"/>
      <c r="BH19" s="481"/>
      <c r="BI19" s="481"/>
      <c r="BJ19" s="481"/>
      <c r="BK19" s="481"/>
      <c r="BL19" s="481"/>
      <c r="BM19" s="482"/>
      <c r="BN19" s="446">
        <v>11846835</v>
      </c>
      <c r="BO19" s="447"/>
      <c r="BP19" s="447"/>
      <c r="BQ19" s="447"/>
      <c r="BR19" s="447"/>
      <c r="BS19" s="447"/>
      <c r="BT19" s="447"/>
      <c r="BU19" s="448"/>
      <c r="BV19" s="446">
        <v>11839067</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157</v>
      </c>
      <c r="C20" s="489"/>
      <c r="D20" s="489"/>
      <c r="E20" s="558"/>
      <c r="F20" s="558"/>
      <c r="G20" s="558"/>
      <c r="H20" s="558"/>
      <c r="I20" s="558"/>
      <c r="J20" s="558"/>
      <c r="K20" s="558"/>
      <c r="L20" s="566">
        <v>11604</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158</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159</v>
      </c>
      <c r="C22" s="581"/>
      <c r="D22" s="582"/>
      <c r="E22" s="458" t="s">
        <v>1</v>
      </c>
      <c r="F22" s="463"/>
      <c r="G22" s="463"/>
      <c r="H22" s="463"/>
      <c r="I22" s="463"/>
      <c r="J22" s="463"/>
      <c r="K22" s="453"/>
      <c r="L22" s="458" t="s">
        <v>160</v>
      </c>
      <c r="M22" s="463"/>
      <c r="N22" s="463"/>
      <c r="O22" s="463"/>
      <c r="P22" s="453"/>
      <c r="Q22" s="589" t="s">
        <v>161</v>
      </c>
      <c r="R22" s="590"/>
      <c r="S22" s="590"/>
      <c r="T22" s="590"/>
      <c r="U22" s="590"/>
      <c r="V22" s="591"/>
      <c r="W22" s="595" t="s">
        <v>162</v>
      </c>
      <c r="X22" s="581"/>
      <c r="Y22" s="582"/>
      <c r="Z22" s="458" t="s">
        <v>1</v>
      </c>
      <c r="AA22" s="463"/>
      <c r="AB22" s="463"/>
      <c r="AC22" s="463"/>
      <c r="AD22" s="463"/>
      <c r="AE22" s="463"/>
      <c r="AF22" s="463"/>
      <c r="AG22" s="453"/>
      <c r="AH22" s="608" t="s">
        <v>163</v>
      </c>
      <c r="AI22" s="463"/>
      <c r="AJ22" s="463"/>
      <c r="AK22" s="463"/>
      <c r="AL22" s="453"/>
      <c r="AM22" s="608" t="s">
        <v>164</v>
      </c>
      <c r="AN22" s="609"/>
      <c r="AO22" s="609"/>
      <c r="AP22" s="609"/>
      <c r="AQ22" s="609"/>
      <c r="AR22" s="610"/>
      <c r="AS22" s="589" t="s">
        <v>161</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165</v>
      </c>
      <c r="AZ23" s="407"/>
      <c r="BA23" s="407"/>
      <c r="BB23" s="407"/>
      <c r="BC23" s="407"/>
      <c r="BD23" s="407"/>
      <c r="BE23" s="407"/>
      <c r="BF23" s="407"/>
      <c r="BG23" s="407"/>
      <c r="BH23" s="407"/>
      <c r="BI23" s="407"/>
      <c r="BJ23" s="407"/>
      <c r="BK23" s="407"/>
      <c r="BL23" s="407"/>
      <c r="BM23" s="408"/>
      <c r="BN23" s="446">
        <v>24991277</v>
      </c>
      <c r="BO23" s="447"/>
      <c r="BP23" s="447"/>
      <c r="BQ23" s="447"/>
      <c r="BR23" s="447"/>
      <c r="BS23" s="447"/>
      <c r="BT23" s="447"/>
      <c r="BU23" s="448"/>
      <c r="BV23" s="446">
        <v>26310201</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166</v>
      </c>
      <c r="F24" s="476"/>
      <c r="G24" s="476"/>
      <c r="H24" s="476"/>
      <c r="I24" s="476"/>
      <c r="J24" s="476"/>
      <c r="K24" s="477"/>
      <c r="L24" s="497">
        <v>1</v>
      </c>
      <c r="M24" s="498"/>
      <c r="N24" s="498"/>
      <c r="O24" s="498"/>
      <c r="P24" s="537"/>
      <c r="Q24" s="497">
        <v>8360</v>
      </c>
      <c r="R24" s="498"/>
      <c r="S24" s="498"/>
      <c r="T24" s="498"/>
      <c r="U24" s="498"/>
      <c r="V24" s="537"/>
      <c r="W24" s="596"/>
      <c r="X24" s="584"/>
      <c r="Y24" s="585"/>
      <c r="Z24" s="496" t="s">
        <v>167</v>
      </c>
      <c r="AA24" s="476"/>
      <c r="AB24" s="476"/>
      <c r="AC24" s="476"/>
      <c r="AD24" s="476"/>
      <c r="AE24" s="476"/>
      <c r="AF24" s="476"/>
      <c r="AG24" s="477"/>
      <c r="AH24" s="497">
        <v>315</v>
      </c>
      <c r="AI24" s="498"/>
      <c r="AJ24" s="498"/>
      <c r="AK24" s="498"/>
      <c r="AL24" s="537"/>
      <c r="AM24" s="497">
        <v>902160</v>
      </c>
      <c r="AN24" s="498"/>
      <c r="AO24" s="498"/>
      <c r="AP24" s="498"/>
      <c r="AQ24" s="498"/>
      <c r="AR24" s="537"/>
      <c r="AS24" s="497">
        <v>2864</v>
      </c>
      <c r="AT24" s="498"/>
      <c r="AU24" s="498"/>
      <c r="AV24" s="498"/>
      <c r="AW24" s="498"/>
      <c r="AX24" s="499"/>
      <c r="AY24" s="616" t="s">
        <v>168</v>
      </c>
      <c r="AZ24" s="617"/>
      <c r="BA24" s="617"/>
      <c r="BB24" s="617"/>
      <c r="BC24" s="617"/>
      <c r="BD24" s="617"/>
      <c r="BE24" s="617"/>
      <c r="BF24" s="617"/>
      <c r="BG24" s="617"/>
      <c r="BH24" s="617"/>
      <c r="BI24" s="617"/>
      <c r="BJ24" s="617"/>
      <c r="BK24" s="617"/>
      <c r="BL24" s="617"/>
      <c r="BM24" s="618"/>
      <c r="BN24" s="446">
        <v>12095672</v>
      </c>
      <c r="BO24" s="447"/>
      <c r="BP24" s="447"/>
      <c r="BQ24" s="447"/>
      <c r="BR24" s="447"/>
      <c r="BS24" s="447"/>
      <c r="BT24" s="447"/>
      <c r="BU24" s="448"/>
      <c r="BV24" s="446">
        <v>12204865</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169</v>
      </c>
      <c r="F25" s="476"/>
      <c r="G25" s="476"/>
      <c r="H25" s="476"/>
      <c r="I25" s="476"/>
      <c r="J25" s="476"/>
      <c r="K25" s="477"/>
      <c r="L25" s="497">
        <v>1</v>
      </c>
      <c r="M25" s="498"/>
      <c r="N25" s="498"/>
      <c r="O25" s="498"/>
      <c r="P25" s="537"/>
      <c r="Q25" s="497">
        <v>6650</v>
      </c>
      <c r="R25" s="498"/>
      <c r="S25" s="498"/>
      <c r="T25" s="498"/>
      <c r="U25" s="498"/>
      <c r="V25" s="537"/>
      <c r="W25" s="596"/>
      <c r="X25" s="584"/>
      <c r="Y25" s="585"/>
      <c r="Z25" s="496" t="s">
        <v>170</v>
      </c>
      <c r="AA25" s="476"/>
      <c r="AB25" s="476"/>
      <c r="AC25" s="476"/>
      <c r="AD25" s="476"/>
      <c r="AE25" s="476"/>
      <c r="AF25" s="476"/>
      <c r="AG25" s="477"/>
      <c r="AH25" s="497">
        <v>56</v>
      </c>
      <c r="AI25" s="498"/>
      <c r="AJ25" s="498"/>
      <c r="AK25" s="498"/>
      <c r="AL25" s="537"/>
      <c r="AM25" s="497">
        <v>152488</v>
      </c>
      <c r="AN25" s="498"/>
      <c r="AO25" s="498"/>
      <c r="AP25" s="498"/>
      <c r="AQ25" s="498"/>
      <c r="AR25" s="537"/>
      <c r="AS25" s="497">
        <v>2723</v>
      </c>
      <c r="AT25" s="498"/>
      <c r="AU25" s="498"/>
      <c r="AV25" s="498"/>
      <c r="AW25" s="498"/>
      <c r="AX25" s="499"/>
      <c r="AY25" s="406" t="s">
        <v>171</v>
      </c>
      <c r="AZ25" s="407"/>
      <c r="BA25" s="407"/>
      <c r="BB25" s="407"/>
      <c r="BC25" s="407"/>
      <c r="BD25" s="407"/>
      <c r="BE25" s="407"/>
      <c r="BF25" s="407"/>
      <c r="BG25" s="407"/>
      <c r="BH25" s="407"/>
      <c r="BI25" s="407"/>
      <c r="BJ25" s="407"/>
      <c r="BK25" s="407"/>
      <c r="BL25" s="407"/>
      <c r="BM25" s="408"/>
      <c r="BN25" s="409">
        <v>1311297</v>
      </c>
      <c r="BO25" s="410"/>
      <c r="BP25" s="410"/>
      <c r="BQ25" s="410"/>
      <c r="BR25" s="410"/>
      <c r="BS25" s="410"/>
      <c r="BT25" s="410"/>
      <c r="BU25" s="411"/>
      <c r="BV25" s="409">
        <v>461626</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172</v>
      </c>
      <c r="F26" s="476"/>
      <c r="G26" s="476"/>
      <c r="H26" s="476"/>
      <c r="I26" s="476"/>
      <c r="J26" s="476"/>
      <c r="K26" s="477"/>
      <c r="L26" s="497">
        <v>1</v>
      </c>
      <c r="M26" s="498"/>
      <c r="N26" s="498"/>
      <c r="O26" s="498"/>
      <c r="P26" s="537"/>
      <c r="Q26" s="497">
        <v>6080</v>
      </c>
      <c r="R26" s="498"/>
      <c r="S26" s="498"/>
      <c r="T26" s="498"/>
      <c r="U26" s="498"/>
      <c r="V26" s="537"/>
      <c r="W26" s="596"/>
      <c r="X26" s="584"/>
      <c r="Y26" s="585"/>
      <c r="Z26" s="496" t="s">
        <v>173</v>
      </c>
      <c r="AA26" s="606"/>
      <c r="AB26" s="606"/>
      <c r="AC26" s="606"/>
      <c r="AD26" s="606"/>
      <c r="AE26" s="606"/>
      <c r="AF26" s="606"/>
      <c r="AG26" s="607"/>
      <c r="AH26" s="497">
        <v>7</v>
      </c>
      <c r="AI26" s="498"/>
      <c r="AJ26" s="498"/>
      <c r="AK26" s="498"/>
      <c r="AL26" s="537"/>
      <c r="AM26" s="497">
        <v>16534</v>
      </c>
      <c r="AN26" s="498"/>
      <c r="AO26" s="498"/>
      <c r="AP26" s="498"/>
      <c r="AQ26" s="498"/>
      <c r="AR26" s="537"/>
      <c r="AS26" s="497">
        <v>2362</v>
      </c>
      <c r="AT26" s="498"/>
      <c r="AU26" s="498"/>
      <c r="AV26" s="498"/>
      <c r="AW26" s="498"/>
      <c r="AX26" s="499"/>
      <c r="AY26" s="449" t="s">
        <v>174</v>
      </c>
      <c r="AZ26" s="450"/>
      <c r="BA26" s="450"/>
      <c r="BB26" s="450"/>
      <c r="BC26" s="450"/>
      <c r="BD26" s="450"/>
      <c r="BE26" s="450"/>
      <c r="BF26" s="450"/>
      <c r="BG26" s="450"/>
      <c r="BH26" s="450"/>
      <c r="BI26" s="450"/>
      <c r="BJ26" s="450"/>
      <c r="BK26" s="450"/>
      <c r="BL26" s="450"/>
      <c r="BM26" s="451"/>
      <c r="BN26" s="446" t="s">
        <v>134</v>
      </c>
      <c r="BO26" s="447"/>
      <c r="BP26" s="447"/>
      <c r="BQ26" s="447"/>
      <c r="BR26" s="447"/>
      <c r="BS26" s="447"/>
      <c r="BT26" s="447"/>
      <c r="BU26" s="448"/>
      <c r="BV26" s="446" t="s">
        <v>134</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175</v>
      </c>
      <c r="F27" s="476"/>
      <c r="G27" s="476"/>
      <c r="H27" s="476"/>
      <c r="I27" s="476"/>
      <c r="J27" s="476"/>
      <c r="K27" s="477"/>
      <c r="L27" s="497">
        <v>1</v>
      </c>
      <c r="M27" s="498"/>
      <c r="N27" s="498"/>
      <c r="O27" s="498"/>
      <c r="P27" s="537"/>
      <c r="Q27" s="497">
        <v>4180</v>
      </c>
      <c r="R27" s="498"/>
      <c r="S27" s="498"/>
      <c r="T27" s="498"/>
      <c r="U27" s="498"/>
      <c r="V27" s="537"/>
      <c r="W27" s="596"/>
      <c r="X27" s="584"/>
      <c r="Y27" s="585"/>
      <c r="Z27" s="496" t="s">
        <v>176</v>
      </c>
      <c r="AA27" s="476"/>
      <c r="AB27" s="476"/>
      <c r="AC27" s="476"/>
      <c r="AD27" s="476"/>
      <c r="AE27" s="476"/>
      <c r="AF27" s="476"/>
      <c r="AG27" s="477"/>
      <c r="AH27" s="497" t="s">
        <v>134</v>
      </c>
      <c r="AI27" s="498"/>
      <c r="AJ27" s="498"/>
      <c r="AK27" s="498"/>
      <c r="AL27" s="537"/>
      <c r="AM27" s="497" t="s">
        <v>134</v>
      </c>
      <c r="AN27" s="498"/>
      <c r="AO27" s="498"/>
      <c r="AP27" s="498"/>
      <c r="AQ27" s="498"/>
      <c r="AR27" s="537"/>
      <c r="AS27" s="497" t="s">
        <v>134</v>
      </c>
      <c r="AT27" s="498"/>
      <c r="AU27" s="498"/>
      <c r="AV27" s="498"/>
      <c r="AW27" s="498"/>
      <c r="AX27" s="499"/>
      <c r="AY27" s="538" t="s">
        <v>177</v>
      </c>
      <c r="AZ27" s="539"/>
      <c r="BA27" s="539"/>
      <c r="BB27" s="539"/>
      <c r="BC27" s="539"/>
      <c r="BD27" s="539"/>
      <c r="BE27" s="539"/>
      <c r="BF27" s="539"/>
      <c r="BG27" s="539"/>
      <c r="BH27" s="539"/>
      <c r="BI27" s="539"/>
      <c r="BJ27" s="539"/>
      <c r="BK27" s="539"/>
      <c r="BL27" s="539"/>
      <c r="BM27" s="540"/>
      <c r="BN27" s="619">
        <v>145169</v>
      </c>
      <c r="BO27" s="620"/>
      <c r="BP27" s="620"/>
      <c r="BQ27" s="620"/>
      <c r="BR27" s="620"/>
      <c r="BS27" s="620"/>
      <c r="BT27" s="620"/>
      <c r="BU27" s="621"/>
      <c r="BV27" s="619">
        <v>145069</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178</v>
      </c>
      <c r="F28" s="476"/>
      <c r="G28" s="476"/>
      <c r="H28" s="476"/>
      <c r="I28" s="476"/>
      <c r="J28" s="476"/>
      <c r="K28" s="477"/>
      <c r="L28" s="497">
        <v>1</v>
      </c>
      <c r="M28" s="498"/>
      <c r="N28" s="498"/>
      <c r="O28" s="498"/>
      <c r="P28" s="537"/>
      <c r="Q28" s="497">
        <v>3560</v>
      </c>
      <c r="R28" s="498"/>
      <c r="S28" s="498"/>
      <c r="T28" s="498"/>
      <c r="U28" s="498"/>
      <c r="V28" s="537"/>
      <c r="W28" s="596"/>
      <c r="X28" s="584"/>
      <c r="Y28" s="585"/>
      <c r="Z28" s="496" t="s">
        <v>179</v>
      </c>
      <c r="AA28" s="476"/>
      <c r="AB28" s="476"/>
      <c r="AC28" s="476"/>
      <c r="AD28" s="476"/>
      <c r="AE28" s="476"/>
      <c r="AF28" s="476"/>
      <c r="AG28" s="477"/>
      <c r="AH28" s="497" t="s">
        <v>134</v>
      </c>
      <c r="AI28" s="498"/>
      <c r="AJ28" s="498"/>
      <c r="AK28" s="498"/>
      <c r="AL28" s="537"/>
      <c r="AM28" s="497" t="s">
        <v>134</v>
      </c>
      <c r="AN28" s="498"/>
      <c r="AO28" s="498"/>
      <c r="AP28" s="498"/>
      <c r="AQ28" s="498"/>
      <c r="AR28" s="537"/>
      <c r="AS28" s="497" t="s">
        <v>134</v>
      </c>
      <c r="AT28" s="498"/>
      <c r="AU28" s="498"/>
      <c r="AV28" s="498"/>
      <c r="AW28" s="498"/>
      <c r="AX28" s="499"/>
      <c r="AY28" s="622" t="s">
        <v>180</v>
      </c>
      <c r="AZ28" s="623"/>
      <c r="BA28" s="623"/>
      <c r="BB28" s="624"/>
      <c r="BC28" s="406" t="s">
        <v>41</v>
      </c>
      <c r="BD28" s="407"/>
      <c r="BE28" s="407"/>
      <c r="BF28" s="407"/>
      <c r="BG28" s="407"/>
      <c r="BH28" s="407"/>
      <c r="BI28" s="407"/>
      <c r="BJ28" s="407"/>
      <c r="BK28" s="407"/>
      <c r="BL28" s="407"/>
      <c r="BM28" s="408"/>
      <c r="BN28" s="409">
        <v>6622766</v>
      </c>
      <c r="BO28" s="410"/>
      <c r="BP28" s="410"/>
      <c r="BQ28" s="410"/>
      <c r="BR28" s="410"/>
      <c r="BS28" s="410"/>
      <c r="BT28" s="410"/>
      <c r="BU28" s="411"/>
      <c r="BV28" s="409">
        <v>6190046</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181</v>
      </c>
      <c r="F29" s="476"/>
      <c r="G29" s="476"/>
      <c r="H29" s="476"/>
      <c r="I29" s="476"/>
      <c r="J29" s="476"/>
      <c r="K29" s="477"/>
      <c r="L29" s="497">
        <v>13</v>
      </c>
      <c r="M29" s="498"/>
      <c r="N29" s="498"/>
      <c r="O29" s="498"/>
      <c r="P29" s="537"/>
      <c r="Q29" s="497">
        <v>3370</v>
      </c>
      <c r="R29" s="498"/>
      <c r="S29" s="498"/>
      <c r="T29" s="498"/>
      <c r="U29" s="498"/>
      <c r="V29" s="537"/>
      <c r="W29" s="597"/>
      <c r="X29" s="598"/>
      <c r="Y29" s="599"/>
      <c r="Z29" s="496" t="s">
        <v>182</v>
      </c>
      <c r="AA29" s="476"/>
      <c r="AB29" s="476"/>
      <c r="AC29" s="476"/>
      <c r="AD29" s="476"/>
      <c r="AE29" s="476"/>
      <c r="AF29" s="476"/>
      <c r="AG29" s="477"/>
      <c r="AH29" s="497">
        <v>315</v>
      </c>
      <c r="AI29" s="498"/>
      <c r="AJ29" s="498"/>
      <c r="AK29" s="498"/>
      <c r="AL29" s="537"/>
      <c r="AM29" s="497">
        <v>902160</v>
      </c>
      <c r="AN29" s="498"/>
      <c r="AO29" s="498"/>
      <c r="AP29" s="498"/>
      <c r="AQ29" s="498"/>
      <c r="AR29" s="537"/>
      <c r="AS29" s="497">
        <v>2864</v>
      </c>
      <c r="AT29" s="498"/>
      <c r="AU29" s="498"/>
      <c r="AV29" s="498"/>
      <c r="AW29" s="498"/>
      <c r="AX29" s="499"/>
      <c r="AY29" s="625"/>
      <c r="AZ29" s="626"/>
      <c r="BA29" s="626"/>
      <c r="BB29" s="627"/>
      <c r="BC29" s="480" t="s">
        <v>183</v>
      </c>
      <c r="BD29" s="481"/>
      <c r="BE29" s="481"/>
      <c r="BF29" s="481"/>
      <c r="BG29" s="481"/>
      <c r="BH29" s="481"/>
      <c r="BI29" s="481"/>
      <c r="BJ29" s="481"/>
      <c r="BK29" s="481"/>
      <c r="BL29" s="481"/>
      <c r="BM29" s="482"/>
      <c r="BN29" s="446">
        <v>101226</v>
      </c>
      <c r="BO29" s="447"/>
      <c r="BP29" s="447"/>
      <c r="BQ29" s="447"/>
      <c r="BR29" s="447"/>
      <c r="BS29" s="447"/>
      <c r="BT29" s="447"/>
      <c r="BU29" s="448"/>
      <c r="BV29" s="446">
        <v>100728</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184</v>
      </c>
      <c r="X30" s="604"/>
      <c r="Y30" s="604"/>
      <c r="Z30" s="604"/>
      <c r="AA30" s="604"/>
      <c r="AB30" s="604"/>
      <c r="AC30" s="604"/>
      <c r="AD30" s="604"/>
      <c r="AE30" s="604"/>
      <c r="AF30" s="604"/>
      <c r="AG30" s="605"/>
      <c r="AH30" s="562">
        <v>91</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43</v>
      </c>
      <c r="BD30" s="617"/>
      <c r="BE30" s="617"/>
      <c r="BF30" s="617"/>
      <c r="BG30" s="617"/>
      <c r="BH30" s="617"/>
      <c r="BI30" s="617"/>
      <c r="BJ30" s="617"/>
      <c r="BK30" s="617"/>
      <c r="BL30" s="617"/>
      <c r="BM30" s="618"/>
      <c r="BN30" s="619">
        <v>2114090</v>
      </c>
      <c r="BO30" s="620"/>
      <c r="BP30" s="620"/>
      <c r="BQ30" s="620"/>
      <c r="BR30" s="620"/>
      <c r="BS30" s="620"/>
      <c r="BT30" s="620"/>
      <c r="BU30" s="621"/>
      <c r="BV30" s="619">
        <v>2033979</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191</v>
      </c>
      <c r="D33" s="470"/>
      <c r="E33" s="435" t="s">
        <v>192</v>
      </c>
      <c r="F33" s="435"/>
      <c r="G33" s="435"/>
      <c r="H33" s="435"/>
      <c r="I33" s="435"/>
      <c r="J33" s="435"/>
      <c r="K33" s="435"/>
      <c r="L33" s="435"/>
      <c r="M33" s="435"/>
      <c r="N33" s="435"/>
      <c r="O33" s="435"/>
      <c r="P33" s="435"/>
      <c r="Q33" s="435"/>
      <c r="R33" s="435"/>
      <c r="S33" s="435"/>
      <c r="T33" s="195"/>
      <c r="U33" s="470" t="s">
        <v>191</v>
      </c>
      <c r="V33" s="470"/>
      <c r="W33" s="435" t="s">
        <v>192</v>
      </c>
      <c r="X33" s="435"/>
      <c r="Y33" s="435"/>
      <c r="Z33" s="435"/>
      <c r="AA33" s="435"/>
      <c r="AB33" s="435"/>
      <c r="AC33" s="435"/>
      <c r="AD33" s="435"/>
      <c r="AE33" s="435"/>
      <c r="AF33" s="435"/>
      <c r="AG33" s="435"/>
      <c r="AH33" s="435"/>
      <c r="AI33" s="435"/>
      <c r="AJ33" s="435"/>
      <c r="AK33" s="435"/>
      <c r="AL33" s="195"/>
      <c r="AM33" s="470" t="s">
        <v>191</v>
      </c>
      <c r="AN33" s="470"/>
      <c r="AO33" s="435" t="s">
        <v>192</v>
      </c>
      <c r="AP33" s="435"/>
      <c r="AQ33" s="435"/>
      <c r="AR33" s="435"/>
      <c r="AS33" s="435"/>
      <c r="AT33" s="435"/>
      <c r="AU33" s="435"/>
      <c r="AV33" s="435"/>
      <c r="AW33" s="435"/>
      <c r="AX33" s="435"/>
      <c r="AY33" s="435"/>
      <c r="AZ33" s="435"/>
      <c r="BA33" s="435"/>
      <c r="BB33" s="435"/>
      <c r="BC33" s="435"/>
      <c r="BD33" s="196"/>
      <c r="BE33" s="435" t="s">
        <v>193</v>
      </c>
      <c r="BF33" s="435"/>
      <c r="BG33" s="435" t="s">
        <v>194</v>
      </c>
      <c r="BH33" s="435"/>
      <c r="BI33" s="435"/>
      <c r="BJ33" s="435"/>
      <c r="BK33" s="435"/>
      <c r="BL33" s="435"/>
      <c r="BM33" s="435"/>
      <c r="BN33" s="435"/>
      <c r="BO33" s="435"/>
      <c r="BP33" s="435"/>
      <c r="BQ33" s="435"/>
      <c r="BR33" s="435"/>
      <c r="BS33" s="435"/>
      <c r="BT33" s="435"/>
      <c r="BU33" s="435"/>
      <c r="BV33" s="196"/>
      <c r="BW33" s="470" t="s">
        <v>193</v>
      </c>
      <c r="BX33" s="470"/>
      <c r="BY33" s="435" t="s">
        <v>195</v>
      </c>
      <c r="BZ33" s="435"/>
      <c r="CA33" s="435"/>
      <c r="CB33" s="435"/>
      <c r="CC33" s="435"/>
      <c r="CD33" s="435"/>
      <c r="CE33" s="435"/>
      <c r="CF33" s="435"/>
      <c r="CG33" s="435"/>
      <c r="CH33" s="435"/>
      <c r="CI33" s="435"/>
      <c r="CJ33" s="435"/>
      <c r="CK33" s="435"/>
      <c r="CL33" s="435"/>
      <c r="CM33" s="435"/>
      <c r="CN33" s="195"/>
      <c r="CO33" s="470" t="s">
        <v>191</v>
      </c>
      <c r="CP33" s="470"/>
      <c r="CQ33" s="435" t="s">
        <v>196</v>
      </c>
      <c r="CR33" s="435"/>
      <c r="CS33" s="435"/>
      <c r="CT33" s="435"/>
      <c r="CU33" s="435"/>
      <c r="CV33" s="435"/>
      <c r="CW33" s="435"/>
      <c r="CX33" s="435"/>
      <c r="CY33" s="435"/>
      <c r="CZ33" s="435"/>
      <c r="DA33" s="435"/>
      <c r="DB33" s="435"/>
      <c r="DC33" s="435"/>
      <c r="DD33" s="435"/>
      <c r="DE33" s="435"/>
      <c r="DF33" s="195"/>
      <c r="DG33" s="631" t="s">
        <v>197</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5</v>
      </c>
      <c r="V34" s="632"/>
      <c r="W34" s="633" t="str">
        <f>IF('各会計、関係団体の財政状況及び健全化判断比率'!B28="","",'各会計、関係団体の財政状況及び健全化判断比率'!B28)</f>
        <v>かほく市国民健康保険特別会計</v>
      </c>
      <c r="X34" s="633"/>
      <c r="Y34" s="633"/>
      <c r="Z34" s="633"/>
      <c r="AA34" s="633"/>
      <c r="AB34" s="633"/>
      <c r="AC34" s="633"/>
      <c r="AD34" s="633"/>
      <c r="AE34" s="633"/>
      <c r="AF34" s="633"/>
      <c r="AG34" s="633"/>
      <c r="AH34" s="633"/>
      <c r="AI34" s="633"/>
      <c r="AJ34" s="633"/>
      <c r="AK34" s="633"/>
      <c r="AL34" s="193"/>
      <c r="AM34" s="632">
        <f>IF(AO34="","",MAX(C34:D43,U34:V43)+1)</f>
        <v>8</v>
      </c>
      <c r="AN34" s="632"/>
      <c r="AO34" s="633" t="str">
        <f>IF('各会計、関係団体の財政状況及び健全化判断比率'!B31="","",'各会計、関係団体の財政状況及び健全化判断比率'!B31)</f>
        <v>かほく市水道事業会計</v>
      </c>
      <c r="AP34" s="633"/>
      <c r="AQ34" s="633"/>
      <c r="AR34" s="633"/>
      <c r="AS34" s="633"/>
      <c r="AT34" s="633"/>
      <c r="AU34" s="633"/>
      <c r="AV34" s="633"/>
      <c r="AW34" s="633"/>
      <c r="AX34" s="633"/>
      <c r="AY34" s="633"/>
      <c r="AZ34" s="633"/>
      <c r="BA34" s="633"/>
      <c r="BB34" s="633"/>
      <c r="BC34" s="633"/>
      <c r="BD34" s="193"/>
      <c r="BE34" s="632" t="str">
        <f>IF(BG34="","",MAX(C34:D43,U34:V43,AM34:AN43)+1)</f>
        <v/>
      </c>
      <c r="BF34" s="632"/>
      <c r="BG34" s="633"/>
      <c r="BH34" s="633"/>
      <c r="BI34" s="633"/>
      <c r="BJ34" s="633"/>
      <c r="BK34" s="633"/>
      <c r="BL34" s="633"/>
      <c r="BM34" s="633"/>
      <c r="BN34" s="633"/>
      <c r="BO34" s="633"/>
      <c r="BP34" s="633"/>
      <c r="BQ34" s="633"/>
      <c r="BR34" s="633"/>
      <c r="BS34" s="633"/>
      <c r="BT34" s="633"/>
      <c r="BU34" s="633"/>
      <c r="BV34" s="193"/>
      <c r="BW34" s="632">
        <f>IF(BY34="","",MAX(C34:D43,U34:V43,AM34:AN43,BE34:BF43)+1)</f>
        <v>10</v>
      </c>
      <c r="BX34" s="632"/>
      <c r="BY34" s="633" t="str">
        <f>IF('各会計、関係団体の財政状況及び健全化判断比率'!B68="","",'各会計、関係団体の財政状況及び健全化判断比率'!B68)</f>
        <v>河北郡市広域事務組合</v>
      </c>
      <c r="BZ34" s="633"/>
      <c r="CA34" s="633"/>
      <c r="CB34" s="633"/>
      <c r="CC34" s="633"/>
      <c r="CD34" s="633"/>
      <c r="CE34" s="633"/>
      <c r="CF34" s="633"/>
      <c r="CG34" s="633"/>
      <c r="CH34" s="633"/>
      <c r="CI34" s="633"/>
      <c r="CJ34" s="633"/>
      <c r="CK34" s="633"/>
      <c r="CL34" s="633"/>
      <c r="CM34" s="633"/>
      <c r="CN34" s="193"/>
      <c r="CO34" s="632">
        <f>IF(CQ34="","",MAX(C34:D43,U34:V43,AM34:AN43,BE34:BF43,BW34:BX43)+1)</f>
        <v>16</v>
      </c>
      <c r="CP34" s="632"/>
      <c r="CQ34" s="633" t="str">
        <f>IF('各会計、関係団体の財政状況及び健全化判断比率'!BS7="","",'各会計、関係団体の財政状況及び健全化判断比率'!BS7)</f>
        <v>かほく市土地開発公社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〇</v>
      </c>
      <c r="DH34" s="634"/>
      <c r="DI34" s="197"/>
      <c r="DJ34" s="165"/>
      <c r="DK34" s="165"/>
      <c r="DL34" s="165"/>
      <c r="DM34" s="165"/>
      <c r="DN34" s="165"/>
      <c r="DO34" s="165"/>
    </row>
    <row r="35" spans="1:119" ht="32.25" customHeight="1">
      <c r="A35" s="166"/>
      <c r="B35" s="192"/>
      <c r="C35" s="632">
        <f>IF(E35="","",C34+1)</f>
        <v>2</v>
      </c>
      <c r="D35" s="632"/>
      <c r="E35" s="633" t="str">
        <f>IF('各会計、関係団体の財政状況及び健全化判断比率'!B8="","",'各会計、関係団体の財政状況及び健全化判断比率'!B8)</f>
        <v>かほく市営バス事業特別会計</v>
      </c>
      <c r="F35" s="633"/>
      <c r="G35" s="633"/>
      <c r="H35" s="633"/>
      <c r="I35" s="633"/>
      <c r="J35" s="633"/>
      <c r="K35" s="633"/>
      <c r="L35" s="633"/>
      <c r="M35" s="633"/>
      <c r="N35" s="633"/>
      <c r="O35" s="633"/>
      <c r="P35" s="633"/>
      <c r="Q35" s="633"/>
      <c r="R35" s="633"/>
      <c r="S35" s="633"/>
      <c r="T35" s="193"/>
      <c r="U35" s="632">
        <f>IF(W35="","",U34+1)</f>
        <v>6</v>
      </c>
      <c r="V35" s="632"/>
      <c r="W35" s="633" t="str">
        <f>IF('各会計、関係団体の財政状況及び健全化判断比率'!B29="","",'各会計、関係団体の財政状況及び健全化判断比率'!B29)</f>
        <v>かほく市後期高齢者医療特別会計</v>
      </c>
      <c r="X35" s="633"/>
      <c r="Y35" s="633"/>
      <c r="Z35" s="633"/>
      <c r="AA35" s="633"/>
      <c r="AB35" s="633"/>
      <c r="AC35" s="633"/>
      <c r="AD35" s="633"/>
      <c r="AE35" s="633"/>
      <c r="AF35" s="633"/>
      <c r="AG35" s="633"/>
      <c r="AH35" s="633"/>
      <c r="AI35" s="633"/>
      <c r="AJ35" s="633"/>
      <c r="AK35" s="633"/>
      <c r="AL35" s="193"/>
      <c r="AM35" s="632">
        <f t="shared" ref="AM35:AM43" si="0">IF(AO35="","",AM34+1)</f>
        <v>9</v>
      </c>
      <c r="AN35" s="632"/>
      <c r="AO35" s="633" t="str">
        <f>IF('各会計、関係団体の財政状況及び健全化判断比率'!B32="","",'各会計、関係団体の財政状況及び健全化判断比率'!B32)</f>
        <v>かほく市下水道事業会計</v>
      </c>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11</v>
      </c>
      <c r="BX35" s="632"/>
      <c r="BY35" s="633" t="str">
        <f>IF('各会計、関係団体の財政状況及び健全化判断比率'!B69="","",'各会計、関係団体の財政状況及び健全化判断比率'!B69)</f>
        <v>石川県市町村職員退職手当組合</v>
      </c>
      <c r="BZ35" s="633"/>
      <c r="CA35" s="633"/>
      <c r="CB35" s="633"/>
      <c r="CC35" s="633"/>
      <c r="CD35" s="633"/>
      <c r="CE35" s="633"/>
      <c r="CF35" s="633"/>
      <c r="CG35" s="633"/>
      <c r="CH35" s="633"/>
      <c r="CI35" s="633"/>
      <c r="CJ35" s="633"/>
      <c r="CK35" s="633"/>
      <c r="CL35" s="633"/>
      <c r="CM35" s="633"/>
      <c r="CN35" s="193"/>
      <c r="CO35" s="632">
        <f t="shared" ref="CO35:CO43" si="3">IF(CQ35="","",CO34+1)</f>
        <v>17</v>
      </c>
      <c r="CP35" s="632"/>
      <c r="CQ35" s="633" t="str">
        <f>IF('各会計、関係団体の財政状況及び健全化判断比率'!BS8="","",'各会計、関係団体の財政状況及び健全化判断比率'!BS8)</f>
        <v>かほく市公共施設管理公社</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f>IF(E36="","",C35+1)</f>
        <v>3</v>
      </c>
      <c r="D36" s="632"/>
      <c r="E36" s="633" t="str">
        <f>IF('各会計、関係団体の財政状況及び健全化判断比率'!B9="","",'各会計、関係団体の財政状況及び健全化判断比率'!B9)</f>
        <v>かほく市墓地特別会計</v>
      </c>
      <c r="F36" s="633"/>
      <c r="G36" s="633"/>
      <c r="H36" s="633"/>
      <c r="I36" s="633"/>
      <c r="J36" s="633"/>
      <c r="K36" s="633"/>
      <c r="L36" s="633"/>
      <c r="M36" s="633"/>
      <c r="N36" s="633"/>
      <c r="O36" s="633"/>
      <c r="P36" s="633"/>
      <c r="Q36" s="633"/>
      <c r="R36" s="633"/>
      <c r="S36" s="633"/>
      <c r="T36" s="193"/>
      <c r="U36" s="632">
        <f t="shared" ref="U36:U43" si="4">IF(W36="","",U35+1)</f>
        <v>7</v>
      </c>
      <c r="V36" s="632"/>
      <c r="W36" s="633" t="str">
        <f>IF('各会計、関係団体の財政状況及び健全化判断比率'!B30="","",'各会計、関係団体の財政状況及び健全化判断比率'!B30)</f>
        <v>かほく市介護保険特別会計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12</v>
      </c>
      <c r="BX36" s="632"/>
      <c r="BY36" s="633" t="str">
        <f>IF('各会計、関係団体の財政状況及び健全化判断比率'!B70="","",'各会計、関係団体の財政状況及び健全化判断比率'!B70)</f>
        <v>石川県市町村消防団員等公務災害補償等組合</v>
      </c>
      <c r="BZ36" s="633"/>
      <c r="CA36" s="633"/>
      <c r="CB36" s="633"/>
      <c r="CC36" s="633"/>
      <c r="CD36" s="633"/>
      <c r="CE36" s="633"/>
      <c r="CF36" s="633"/>
      <c r="CG36" s="633"/>
      <c r="CH36" s="633"/>
      <c r="CI36" s="633"/>
      <c r="CJ36" s="633"/>
      <c r="CK36" s="633"/>
      <c r="CL36" s="633"/>
      <c r="CM36" s="633"/>
      <c r="CN36" s="193"/>
      <c r="CO36" s="632">
        <f t="shared" si="3"/>
        <v>18</v>
      </c>
      <c r="CP36" s="632"/>
      <c r="CQ36" s="633" t="str">
        <f>IF('各会計、関係団体の財政状況及び健全化判断比率'!BS9="","",'各会計、関係団体の財政状況及び健全化判断比率'!BS9)</f>
        <v>株式会社高松レストハウス</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f>IF(E37="","",C36+1)</f>
        <v>4</v>
      </c>
      <c r="D37" s="632"/>
      <c r="E37" s="633" t="str">
        <f>IF('各会計、関係団体の財政状況及び健全化判断比率'!B10="","",'各会計、関係団体の財政状況及び健全化判断比率'!B10)</f>
        <v>かほく市ケーブルテレビ事業特別会計</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13</v>
      </c>
      <c r="BX37" s="632"/>
      <c r="BY37" s="633" t="str">
        <f>IF('各会計、関係団体の財政状況及び健全化判断比率'!B71="","",'各会計、関係団体の財政状況及び健全化判断比率'!B71)</f>
        <v>石川県後期高齢者医療連合会（一般会計）</v>
      </c>
      <c r="BZ37" s="633"/>
      <c r="CA37" s="633"/>
      <c r="CB37" s="633"/>
      <c r="CC37" s="633"/>
      <c r="CD37" s="633"/>
      <c r="CE37" s="633"/>
      <c r="CF37" s="633"/>
      <c r="CG37" s="633"/>
      <c r="CH37" s="633"/>
      <c r="CI37" s="633"/>
      <c r="CJ37" s="633"/>
      <c r="CK37" s="633"/>
      <c r="CL37" s="633"/>
      <c r="CM37" s="633"/>
      <c r="CN37" s="193"/>
      <c r="CO37" s="632">
        <f t="shared" si="3"/>
        <v>19</v>
      </c>
      <c r="CP37" s="632"/>
      <c r="CQ37" s="633" t="str">
        <f>IF('各会計、関係団体の財政状況及び健全化判断比率'!BS10="","",'各会計、関係団体の財政状況及び健全化判断比率'!BS10)</f>
        <v>社会福祉法人相生会</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〇</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14</v>
      </c>
      <c r="BX38" s="632"/>
      <c r="BY38" s="633" t="str">
        <f>IF('各会計、関係団体の財政状況及び健全化判断比率'!B72="","",'各会計、関係団体の財政状況及び健全化判断比率'!B72)</f>
        <v>石川県後期高齢者医療連合会（後期高齢者医療特別会計）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15</v>
      </c>
      <c r="BX39" s="632"/>
      <c r="BY39" s="633" t="str">
        <f>IF('各会計、関係団体の財政状況及び健全化判断比率'!B73="","",'各会計、関係団体の財政状況及び健全化判断比率'!B73)</f>
        <v>石川県市町村消防賞じゅつ金組合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202</v>
      </c>
    </row>
    <row r="50" spans="5:5">
      <c r="E50" s="167" t="s">
        <v>203</v>
      </c>
    </row>
    <row r="51" spans="5:5">
      <c r="E51" s="167" t="s">
        <v>204</v>
      </c>
    </row>
    <row r="52" spans="5:5">
      <c r="E52" s="167" t="s">
        <v>205</v>
      </c>
    </row>
    <row r="53" spans="5:5">
      <c r="E53" s="167" t="s">
        <v>206</v>
      </c>
    </row>
    <row r="54" spans="5:5"/>
    <row r="55" spans="5:5"/>
    <row r="56" spans="5:5"/>
    <row r="57" spans="5:5" hidden="1"/>
    <row r="58" spans="5:5" hidden="1"/>
    <row r="59" spans="5:5" hidden="1"/>
  </sheetData>
  <sheetProtection algorithmName="SHA-512" hashValue="tosGjRf1gb6+ybNwtMmpX/GEMsckMvYEMZAPFys0BTCG5fFjM9LV/la32gwiAyGtWsvFCQDroX8YltSWFif9dw==" saltValue="nt7VTSnpGOsqi4HnUsTXG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I48" sqref="I48"/>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548</v>
      </c>
      <c r="G33" s="29" t="s">
        <v>549</v>
      </c>
      <c r="H33" s="29" t="s">
        <v>550</v>
      </c>
      <c r="I33" s="29" t="s">
        <v>551</v>
      </c>
      <c r="J33" s="30" t="s">
        <v>552</v>
      </c>
      <c r="K33" s="22"/>
      <c r="L33" s="22"/>
      <c r="M33" s="22"/>
      <c r="N33" s="22"/>
      <c r="O33" s="22"/>
      <c r="P33" s="22"/>
    </row>
    <row r="34" spans="1:16" ht="39" customHeight="1">
      <c r="A34" s="22"/>
      <c r="B34" s="31"/>
      <c r="C34" s="1224" t="s">
        <v>555</v>
      </c>
      <c r="D34" s="1224"/>
      <c r="E34" s="1225"/>
      <c r="F34" s="32">
        <v>6.17</v>
      </c>
      <c r="G34" s="33">
        <v>6.92</v>
      </c>
      <c r="H34" s="33">
        <v>7.23</v>
      </c>
      <c r="I34" s="33">
        <v>8.31</v>
      </c>
      <c r="J34" s="34">
        <v>9.2200000000000006</v>
      </c>
      <c r="K34" s="22"/>
      <c r="L34" s="22"/>
      <c r="M34" s="22"/>
      <c r="N34" s="22"/>
      <c r="O34" s="22"/>
      <c r="P34" s="22"/>
    </row>
    <row r="35" spans="1:16" ht="39" customHeight="1">
      <c r="A35" s="22"/>
      <c r="B35" s="35"/>
      <c r="C35" s="1218" t="s">
        <v>556</v>
      </c>
      <c r="D35" s="1219"/>
      <c r="E35" s="1220"/>
      <c r="F35" s="36">
        <v>2.54</v>
      </c>
      <c r="G35" s="37">
        <v>8.31</v>
      </c>
      <c r="H35" s="37">
        <v>8.31</v>
      </c>
      <c r="I35" s="37">
        <v>6.49</v>
      </c>
      <c r="J35" s="38">
        <v>2.67</v>
      </c>
      <c r="K35" s="22"/>
      <c r="L35" s="22"/>
      <c r="M35" s="22"/>
      <c r="N35" s="22"/>
      <c r="O35" s="22"/>
      <c r="P35" s="22"/>
    </row>
    <row r="36" spans="1:16" ht="39" customHeight="1">
      <c r="A36" s="22"/>
      <c r="B36" s="35"/>
      <c r="C36" s="1218" t="s">
        <v>557</v>
      </c>
      <c r="D36" s="1219"/>
      <c r="E36" s="1220"/>
      <c r="F36" s="36">
        <v>1.26</v>
      </c>
      <c r="G36" s="37">
        <v>1.34</v>
      </c>
      <c r="H36" s="37">
        <v>1.34</v>
      </c>
      <c r="I36" s="37">
        <v>1.6</v>
      </c>
      <c r="J36" s="38">
        <v>2</v>
      </c>
      <c r="K36" s="22"/>
      <c r="L36" s="22"/>
      <c r="M36" s="22"/>
      <c r="N36" s="22"/>
      <c r="O36" s="22"/>
      <c r="P36" s="22"/>
    </row>
    <row r="37" spans="1:16" ht="39" customHeight="1">
      <c r="A37" s="22"/>
      <c r="B37" s="35"/>
      <c r="C37" s="1218" t="s">
        <v>558</v>
      </c>
      <c r="D37" s="1219"/>
      <c r="E37" s="1220"/>
      <c r="F37" s="36">
        <v>1.71</v>
      </c>
      <c r="G37" s="37">
        <v>1.56</v>
      </c>
      <c r="H37" s="37">
        <v>0.28999999999999998</v>
      </c>
      <c r="I37" s="37">
        <v>0.61</v>
      </c>
      <c r="J37" s="38">
        <v>1.68</v>
      </c>
      <c r="K37" s="22"/>
      <c r="L37" s="22"/>
      <c r="M37" s="22"/>
      <c r="N37" s="22"/>
      <c r="O37" s="22"/>
      <c r="P37" s="22"/>
    </row>
    <row r="38" spans="1:16" ht="39" customHeight="1">
      <c r="A38" s="22"/>
      <c r="B38" s="35"/>
      <c r="C38" s="1218" t="s">
        <v>559</v>
      </c>
      <c r="D38" s="1219"/>
      <c r="E38" s="1220"/>
      <c r="F38" s="36">
        <v>0.49</v>
      </c>
      <c r="G38" s="37">
        <v>0.53</v>
      </c>
      <c r="H38" s="37">
        <v>0.68</v>
      </c>
      <c r="I38" s="37">
        <v>0.72</v>
      </c>
      <c r="J38" s="38">
        <v>0.74</v>
      </c>
      <c r="K38" s="22"/>
      <c r="L38" s="22"/>
      <c r="M38" s="22"/>
      <c r="N38" s="22"/>
      <c r="O38" s="22"/>
      <c r="P38" s="22"/>
    </row>
    <row r="39" spans="1:16" ht="39" customHeight="1">
      <c r="A39" s="22"/>
      <c r="B39" s="35"/>
      <c r="C39" s="1218" t="s">
        <v>560</v>
      </c>
      <c r="D39" s="1219"/>
      <c r="E39" s="1220"/>
      <c r="F39" s="36">
        <v>0.15</v>
      </c>
      <c r="G39" s="37">
        <v>0.2</v>
      </c>
      <c r="H39" s="37">
        <v>0.24</v>
      </c>
      <c r="I39" s="37">
        <v>0.28999999999999998</v>
      </c>
      <c r="J39" s="38">
        <v>0.34</v>
      </c>
      <c r="K39" s="22"/>
      <c r="L39" s="22"/>
      <c r="M39" s="22"/>
      <c r="N39" s="22"/>
      <c r="O39" s="22"/>
      <c r="P39" s="22"/>
    </row>
    <row r="40" spans="1:16" ht="39" customHeight="1">
      <c r="A40" s="22"/>
      <c r="B40" s="35"/>
      <c r="C40" s="1218" t="s">
        <v>561</v>
      </c>
      <c r="D40" s="1219"/>
      <c r="E40" s="1220"/>
      <c r="F40" s="36">
        <v>0</v>
      </c>
      <c r="G40" s="37">
        <v>0</v>
      </c>
      <c r="H40" s="37">
        <v>0</v>
      </c>
      <c r="I40" s="37">
        <v>0.02</v>
      </c>
      <c r="J40" s="38">
        <v>0.02</v>
      </c>
      <c r="K40" s="22"/>
      <c r="L40" s="22"/>
      <c r="M40" s="22"/>
      <c r="N40" s="22"/>
      <c r="O40" s="22"/>
      <c r="P40" s="22"/>
    </row>
    <row r="41" spans="1:16" ht="39" customHeight="1">
      <c r="A41" s="22"/>
      <c r="B41" s="35"/>
      <c r="C41" s="1218" t="s">
        <v>562</v>
      </c>
      <c r="D41" s="1219"/>
      <c r="E41" s="1220"/>
      <c r="F41" s="36">
        <v>0</v>
      </c>
      <c r="G41" s="37">
        <v>0.03</v>
      </c>
      <c r="H41" s="37">
        <v>0</v>
      </c>
      <c r="I41" s="37">
        <v>0</v>
      </c>
      <c r="J41" s="38">
        <v>0</v>
      </c>
      <c r="K41" s="22"/>
      <c r="L41" s="22"/>
      <c r="M41" s="22"/>
      <c r="N41" s="22"/>
      <c r="O41" s="22"/>
      <c r="P41" s="22"/>
    </row>
    <row r="42" spans="1:16" ht="39" customHeight="1">
      <c r="A42" s="22"/>
      <c r="B42" s="39"/>
      <c r="C42" s="1218" t="s">
        <v>563</v>
      </c>
      <c r="D42" s="1219"/>
      <c r="E42" s="1220"/>
      <c r="F42" s="36" t="s">
        <v>505</v>
      </c>
      <c r="G42" s="37" t="s">
        <v>505</v>
      </c>
      <c r="H42" s="37" t="s">
        <v>505</v>
      </c>
      <c r="I42" s="37" t="s">
        <v>505</v>
      </c>
      <c r="J42" s="38" t="s">
        <v>505</v>
      </c>
      <c r="K42" s="22"/>
      <c r="L42" s="22"/>
      <c r="M42" s="22"/>
      <c r="N42" s="22"/>
      <c r="O42" s="22"/>
      <c r="P42" s="22"/>
    </row>
    <row r="43" spans="1:16" ht="39" customHeight="1" thickBot="1">
      <c r="A43" s="22"/>
      <c r="B43" s="40"/>
      <c r="C43" s="1221" t="s">
        <v>564</v>
      </c>
      <c r="D43" s="1222"/>
      <c r="E43" s="1223"/>
      <c r="F43" s="41">
        <v>0.04</v>
      </c>
      <c r="G43" s="42">
        <v>0</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I9cxvZYULvK10j0dGeIi1cImiUJ+5iUwY+lE2h5+kaN2TH4kJEVaFLnI9ND7nraQEWNEnCXbc9lJaijuI1dD7w==" saltValue="0OuNwH/231Uh2PdOIMx9K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election activeCell="E48" sqref="E48:J48"/>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c r="A45" s="48"/>
      <c r="B45" s="1234" t="s">
        <v>10</v>
      </c>
      <c r="C45" s="1235"/>
      <c r="D45" s="58"/>
      <c r="E45" s="1240" t="s">
        <v>11</v>
      </c>
      <c r="F45" s="1240"/>
      <c r="G45" s="1240"/>
      <c r="H45" s="1240"/>
      <c r="I45" s="1240"/>
      <c r="J45" s="1241"/>
      <c r="K45" s="59">
        <v>2402</v>
      </c>
      <c r="L45" s="60">
        <v>2346</v>
      </c>
      <c r="M45" s="60">
        <v>2539</v>
      </c>
      <c r="N45" s="60">
        <v>2730</v>
      </c>
      <c r="O45" s="61">
        <v>2754</v>
      </c>
      <c r="P45" s="48"/>
      <c r="Q45" s="48"/>
      <c r="R45" s="48"/>
      <c r="S45" s="48"/>
      <c r="T45" s="48"/>
      <c r="U45" s="48"/>
    </row>
    <row r="46" spans="1:21" ht="30.75" customHeight="1">
      <c r="A46" s="48"/>
      <c r="B46" s="1236"/>
      <c r="C46" s="1237"/>
      <c r="D46" s="62"/>
      <c r="E46" s="1228" t="s">
        <v>12</v>
      </c>
      <c r="F46" s="1228"/>
      <c r="G46" s="1228"/>
      <c r="H46" s="1228"/>
      <c r="I46" s="1228"/>
      <c r="J46" s="1229"/>
      <c r="K46" s="63" t="s">
        <v>505</v>
      </c>
      <c r="L46" s="64" t="s">
        <v>505</v>
      </c>
      <c r="M46" s="64" t="s">
        <v>505</v>
      </c>
      <c r="N46" s="64" t="s">
        <v>505</v>
      </c>
      <c r="O46" s="65" t="s">
        <v>505</v>
      </c>
      <c r="P46" s="48"/>
      <c r="Q46" s="48"/>
      <c r="R46" s="48"/>
      <c r="S46" s="48"/>
      <c r="T46" s="48"/>
      <c r="U46" s="48"/>
    </row>
    <row r="47" spans="1:21" ht="30.75" customHeight="1">
      <c r="A47" s="48"/>
      <c r="B47" s="1236"/>
      <c r="C47" s="1237"/>
      <c r="D47" s="62"/>
      <c r="E47" s="1228" t="s">
        <v>13</v>
      </c>
      <c r="F47" s="1228"/>
      <c r="G47" s="1228"/>
      <c r="H47" s="1228"/>
      <c r="I47" s="1228"/>
      <c r="J47" s="1229"/>
      <c r="K47" s="63" t="s">
        <v>505</v>
      </c>
      <c r="L47" s="64" t="s">
        <v>505</v>
      </c>
      <c r="M47" s="64" t="s">
        <v>505</v>
      </c>
      <c r="N47" s="64" t="s">
        <v>505</v>
      </c>
      <c r="O47" s="65" t="s">
        <v>505</v>
      </c>
      <c r="P47" s="48"/>
      <c r="Q47" s="48"/>
      <c r="R47" s="48"/>
      <c r="S47" s="48"/>
      <c r="T47" s="48"/>
      <c r="U47" s="48"/>
    </row>
    <row r="48" spans="1:21" ht="30.75" customHeight="1">
      <c r="A48" s="48"/>
      <c r="B48" s="1236"/>
      <c r="C48" s="1237"/>
      <c r="D48" s="62"/>
      <c r="E48" s="1228" t="s">
        <v>14</v>
      </c>
      <c r="F48" s="1228"/>
      <c r="G48" s="1228"/>
      <c r="H48" s="1228"/>
      <c r="I48" s="1228"/>
      <c r="J48" s="1229"/>
      <c r="K48" s="63">
        <v>742</v>
      </c>
      <c r="L48" s="64">
        <v>920</v>
      </c>
      <c r="M48" s="64">
        <v>966</v>
      </c>
      <c r="N48" s="64">
        <v>976</v>
      </c>
      <c r="O48" s="65">
        <v>1000</v>
      </c>
      <c r="P48" s="48"/>
      <c r="Q48" s="48"/>
      <c r="R48" s="48"/>
      <c r="S48" s="48"/>
      <c r="T48" s="48"/>
      <c r="U48" s="48"/>
    </row>
    <row r="49" spans="1:21" ht="30.75" customHeight="1">
      <c r="A49" s="48"/>
      <c r="B49" s="1236"/>
      <c r="C49" s="1237"/>
      <c r="D49" s="62"/>
      <c r="E49" s="1228" t="s">
        <v>15</v>
      </c>
      <c r="F49" s="1228"/>
      <c r="G49" s="1228"/>
      <c r="H49" s="1228"/>
      <c r="I49" s="1228"/>
      <c r="J49" s="1229"/>
      <c r="K49" s="63">
        <v>356</v>
      </c>
      <c r="L49" s="64">
        <v>300</v>
      </c>
      <c r="M49" s="64">
        <v>301</v>
      </c>
      <c r="N49" s="64">
        <v>299</v>
      </c>
      <c r="O49" s="65">
        <v>211</v>
      </c>
      <c r="P49" s="48"/>
      <c r="Q49" s="48"/>
      <c r="R49" s="48"/>
      <c r="S49" s="48"/>
      <c r="T49" s="48"/>
      <c r="U49" s="48"/>
    </row>
    <row r="50" spans="1:21" ht="30.75" customHeight="1">
      <c r="A50" s="48"/>
      <c r="B50" s="1236"/>
      <c r="C50" s="1237"/>
      <c r="D50" s="62"/>
      <c r="E50" s="1228" t="s">
        <v>16</v>
      </c>
      <c r="F50" s="1228"/>
      <c r="G50" s="1228"/>
      <c r="H50" s="1228"/>
      <c r="I50" s="1228"/>
      <c r="J50" s="1229"/>
      <c r="K50" s="63" t="s">
        <v>505</v>
      </c>
      <c r="L50" s="64" t="s">
        <v>505</v>
      </c>
      <c r="M50" s="64" t="s">
        <v>505</v>
      </c>
      <c r="N50" s="64" t="s">
        <v>505</v>
      </c>
      <c r="O50" s="65" t="s">
        <v>505</v>
      </c>
      <c r="P50" s="48"/>
      <c r="Q50" s="48"/>
      <c r="R50" s="48"/>
      <c r="S50" s="48"/>
      <c r="T50" s="48"/>
      <c r="U50" s="48"/>
    </row>
    <row r="51" spans="1:21" ht="30.75" customHeight="1">
      <c r="A51" s="48"/>
      <c r="B51" s="1238"/>
      <c r="C51" s="1239"/>
      <c r="D51" s="66"/>
      <c r="E51" s="1228" t="s">
        <v>17</v>
      </c>
      <c r="F51" s="1228"/>
      <c r="G51" s="1228"/>
      <c r="H51" s="1228"/>
      <c r="I51" s="1228"/>
      <c r="J51" s="1229"/>
      <c r="K51" s="63" t="s">
        <v>505</v>
      </c>
      <c r="L51" s="64" t="s">
        <v>505</v>
      </c>
      <c r="M51" s="64">
        <v>0</v>
      </c>
      <c r="N51" s="64" t="s">
        <v>505</v>
      </c>
      <c r="O51" s="65" t="s">
        <v>505</v>
      </c>
      <c r="P51" s="48"/>
      <c r="Q51" s="48"/>
      <c r="R51" s="48"/>
      <c r="S51" s="48"/>
      <c r="T51" s="48"/>
      <c r="U51" s="48"/>
    </row>
    <row r="52" spans="1:21" ht="30.75" customHeight="1">
      <c r="A52" s="48"/>
      <c r="B52" s="1226" t="s">
        <v>18</v>
      </c>
      <c r="C52" s="1227"/>
      <c r="D52" s="66"/>
      <c r="E52" s="1228" t="s">
        <v>19</v>
      </c>
      <c r="F52" s="1228"/>
      <c r="G52" s="1228"/>
      <c r="H52" s="1228"/>
      <c r="I52" s="1228"/>
      <c r="J52" s="1229"/>
      <c r="K52" s="63">
        <v>2705</v>
      </c>
      <c r="L52" s="64">
        <v>2844</v>
      </c>
      <c r="M52" s="64">
        <v>3039</v>
      </c>
      <c r="N52" s="64">
        <v>3146</v>
      </c>
      <c r="O52" s="65">
        <v>3079</v>
      </c>
      <c r="P52" s="48"/>
      <c r="Q52" s="48"/>
      <c r="R52" s="48"/>
      <c r="S52" s="48"/>
      <c r="T52" s="48"/>
      <c r="U52" s="48"/>
    </row>
    <row r="53" spans="1:21" ht="30.75" customHeight="1" thickBot="1">
      <c r="A53" s="48"/>
      <c r="B53" s="1230" t="s">
        <v>20</v>
      </c>
      <c r="C53" s="1231"/>
      <c r="D53" s="67"/>
      <c r="E53" s="1232" t="s">
        <v>21</v>
      </c>
      <c r="F53" s="1232"/>
      <c r="G53" s="1232"/>
      <c r="H53" s="1232"/>
      <c r="I53" s="1232"/>
      <c r="J53" s="1233"/>
      <c r="K53" s="68">
        <v>795</v>
      </c>
      <c r="L53" s="69">
        <v>722</v>
      </c>
      <c r="M53" s="69">
        <v>767</v>
      </c>
      <c r="N53" s="69">
        <v>859</v>
      </c>
      <c r="O53" s="70">
        <v>886</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WrpoNJtj6YggO2RtTAEl2693PeDDqwovChOGiUYJoIcZgBBNvkECruvqQ76n8HDFaafEkTSLzoPr/BDau5ZEFQ==" saltValue="WWr0IOyaC9YpFtFJChu+k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election activeCell="I48" sqref="I48"/>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548</v>
      </c>
      <c r="J40" s="79" t="s">
        <v>549</v>
      </c>
      <c r="K40" s="79" t="s">
        <v>550</v>
      </c>
      <c r="L40" s="79" t="s">
        <v>551</v>
      </c>
      <c r="M40" s="80" t="s">
        <v>552</v>
      </c>
    </row>
    <row r="41" spans="2:13" ht="27.75" customHeight="1">
      <c r="B41" s="1242" t="s">
        <v>23</v>
      </c>
      <c r="C41" s="1243"/>
      <c r="D41" s="81"/>
      <c r="E41" s="1248" t="s">
        <v>24</v>
      </c>
      <c r="F41" s="1248"/>
      <c r="G41" s="1248"/>
      <c r="H41" s="1249"/>
      <c r="I41" s="82">
        <v>28788</v>
      </c>
      <c r="J41" s="83">
        <v>28568</v>
      </c>
      <c r="K41" s="83">
        <v>27597</v>
      </c>
      <c r="L41" s="83">
        <v>26310</v>
      </c>
      <c r="M41" s="84">
        <v>24991</v>
      </c>
    </row>
    <row r="42" spans="2:13" ht="27.75" customHeight="1">
      <c r="B42" s="1244"/>
      <c r="C42" s="1245"/>
      <c r="D42" s="85"/>
      <c r="E42" s="1250" t="s">
        <v>25</v>
      </c>
      <c r="F42" s="1250"/>
      <c r="G42" s="1250"/>
      <c r="H42" s="1251"/>
      <c r="I42" s="86" t="s">
        <v>505</v>
      </c>
      <c r="J42" s="87" t="s">
        <v>505</v>
      </c>
      <c r="K42" s="87" t="s">
        <v>505</v>
      </c>
      <c r="L42" s="87">
        <v>41</v>
      </c>
      <c r="M42" s="88">
        <v>42</v>
      </c>
    </row>
    <row r="43" spans="2:13" ht="27.75" customHeight="1">
      <c r="B43" s="1244"/>
      <c r="C43" s="1245"/>
      <c r="D43" s="85"/>
      <c r="E43" s="1250" t="s">
        <v>26</v>
      </c>
      <c r="F43" s="1250"/>
      <c r="G43" s="1250"/>
      <c r="H43" s="1251"/>
      <c r="I43" s="86">
        <v>11995</v>
      </c>
      <c r="J43" s="87">
        <v>11849</v>
      </c>
      <c r="K43" s="87">
        <v>10944</v>
      </c>
      <c r="L43" s="87">
        <v>9909</v>
      </c>
      <c r="M43" s="88">
        <v>9074</v>
      </c>
    </row>
    <row r="44" spans="2:13" ht="27.75" customHeight="1">
      <c r="B44" s="1244"/>
      <c r="C44" s="1245"/>
      <c r="D44" s="85"/>
      <c r="E44" s="1250" t="s">
        <v>27</v>
      </c>
      <c r="F44" s="1250"/>
      <c r="G44" s="1250"/>
      <c r="H44" s="1251"/>
      <c r="I44" s="86">
        <v>1304</v>
      </c>
      <c r="J44" s="87">
        <v>1158</v>
      </c>
      <c r="K44" s="87">
        <v>866</v>
      </c>
      <c r="L44" s="87">
        <v>574</v>
      </c>
      <c r="M44" s="88">
        <v>368</v>
      </c>
    </row>
    <row r="45" spans="2:13" ht="27.75" customHeight="1">
      <c r="B45" s="1244"/>
      <c r="C45" s="1245"/>
      <c r="D45" s="85"/>
      <c r="E45" s="1250" t="s">
        <v>28</v>
      </c>
      <c r="F45" s="1250"/>
      <c r="G45" s="1250"/>
      <c r="H45" s="1251"/>
      <c r="I45" s="86">
        <v>2669</v>
      </c>
      <c r="J45" s="87">
        <v>2584</v>
      </c>
      <c r="K45" s="87">
        <v>2476</v>
      </c>
      <c r="L45" s="87">
        <v>2459</v>
      </c>
      <c r="M45" s="88">
        <v>2336</v>
      </c>
    </row>
    <row r="46" spans="2:13" ht="27.75" customHeight="1">
      <c r="B46" s="1244"/>
      <c r="C46" s="1245"/>
      <c r="D46" s="89"/>
      <c r="E46" s="1250" t="s">
        <v>29</v>
      </c>
      <c r="F46" s="1250"/>
      <c r="G46" s="1250"/>
      <c r="H46" s="1251"/>
      <c r="I46" s="86">
        <v>109</v>
      </c>
      <c r="J46" s="87">
        <v>109</v>
      </c>
      <c r="K46" s="87">
        <v>109</v>
      </c>
      <c r="L46" s="87">
        <v>85</v>
      </c>
      <c r="M46" s="88">
        <v>69</v>
      </c>
    </row>
    <row r="47" spans="2:13" ht="27.75" customHeight="1">
      <c r="B47" s="1244"/>
      <c r="C47" s="1245"/>
      <c r="D47" s="90"/>
      <c r="E47" s="1252" t="s">
        <v>30</v>
      </c>
      <c r="F47" s="1253"/>
      <c r="G47" s="1253"/>
      <c r="H47" s="1254"/>
      <c r="I47" s="86" t="s">
        <v>505</v>
      </c>
      <c r="J47" s="87" t="s">
        <v>505</v>
      </c>
      <c r="K47" s="87" t="s">
        <v>505</v>
      </c>
      <c r="L47" s="87" t="s">
        <v>505</v>
      </c>
      <c r="M47" s="88" t="s">
        <v>505</v>
      </c>
    </row>
    <row r="48" spans="2:13" ht="27.75" customHeight="1">
      <c r="B48" s="1244"/>
      <c r="C48" s="1245"/>
      <c r="D48" s="85"/>
      <c r="E48" s="1250" t="s">
        <v>31</v>
      </c>
      <c r="F48" s="1250"/>
      <c r="G48" s="1250"/>
      <c r="H48" s="1251"/>
      <c r="I48" s="86" t="s">
        <v>505</v>
      </c>
      <c r="J48" s="87" t="s">
        <v>505</v>
      </c>
      <c r="K48" s="87" t="s">
        <v>505</v>
      </c>
      <c r="L48" s="87" t="s">
        <v>505</v>
      </c>
      <c r="M48" s="88" t="s">
        <v>505</v>
      </c>
    </row>
    <row r="49" spans="2:13" ht="27.75" customHeight="1">
      <c r="B49" s="1246"/>
      <c r="C49" s="1247"/>
      <c r="D49" s="85"/>
      <c r="E49" s="1250" t="s">
        <v>32</v>
      </c>
      <c r="F49" s="1250"/>
      <c r="G49" s="1250"/>
      <c r="H49" s="1251"/>
      <c r="I49" s="86" t="s">
        <v>505</v>
      </c>
      <c r="J49" s="87" t="s">
        <v>505</v>
      </c>
      <c r="K49" s="87" t="s">
        <v>505</v>
      </c>
      <c r="L49" s="87" t="s">
        <v>505</v>
      </c>
      <c r="M49" s="88" t="s">
        <v>505</v>
      </c>
    </row>
    <row r="50" spans="2:13" ht="27.75" customHeight="1">
      <c r="B50" s="1255" t="s">
        <v>33</v>
      </c>
      <c r="C50" s="1256"/>
      <c r="D50" s="91"/>
      <c r="E50" s="1250" t="s">
        <v>34</v>
      </c>
      <c r="F50" s="1250"/>
      <c r="G50" s="1250"/>
      <c r="H50" s="1251"/>
      <c r="I50" s="86">
        <v>4860</v>
      </c>
      <c r="J50" s="87">
        <v>5315</v>
      </c>
      <c r="K50" s="87">
        <v>6152</v>
      </c>
      <c r="L50" s="87">
        <v>6746</v>
      </c>
      <c r="M50" s="88">
        <v>7419</v>
      </c>
    </row>
    <row r="51" spans="2:13" ht="27.75" customHeight="1">
      <c r="B51" s="1244"/>
      <c r="C51" s="1245"/>
      <c r="D51" s="85"/>
      <c r="E51" s="1250" t="s">
        <v>35</v>
      </c>
      <c r="F51" s="1250"/>
      <c r="G51" s="1250"/>
      <c r="H51" s="1251"/>
      <c r="I51" s="86">
        <v>4520</v>
      </c>
      <c r="J51" s="87">
        <v>4287</v>
      </c>
      <c r="K51" s="87">
        <v>3633</v>
      </c>
      <c r="L51" s="87">
        <v>3216</v>
      </c>
      <c r="M51" s="88">
        <v>2969</v>
      </c>
    </row>
    <row r="52" spans="2:13" ht="27.75" customHeight="1">
      <c r="B52" s="1246"/>
      <c r="C52" s="1247"/>
      <c r="D52" s="85"/>
      <c r="E52" s="1250" t="s">
        <v>36</v>
      </c>
      <c r="F52" s="1250"/>
      <c r="G52" s="1250"/>
      <c r="H52" s="1251"/>
      <c r="I52" s="86">
        <v>30335</v>
      </c>
      <c r="J52" s="87">
        <v>29512</v>
      </c>
      <c r="K52" s="87">
        <v>28002</v>
      </c>
      <c r="L52" s="87">
        <v>26333</v>
      </c>
      <c r="M52" s="88">
        <v>24762</v>
      </c>
    </row>
    <row r="53" spans="2:13" ht="27.75" customHeight="1" thickBot="1">
      <c r="B53" s="1257" t="s">
        <v>37</v>
      </c>
      <c r="C53" s="1258"/>
      <c r="D53" s="92"/>
      <c r="E53" s="1259" t="s">
        <v>38</v>
      </c>
      <c r="F53" s="1259"/>
      <c r="G53" s="1259"/>
      <c r="H53" s="1260"/>
      <c r="I53" s="93">
        <v>5150</v>
      </c>
      <c r="J53" s="94">
        <v>5154</v>
      </c>
      <c r="K53" s="94">
        <v>4204</v>
      </c>
      <c r="L53" s="94">
        <v>3084</v>
      </c>
      <c r="M53" s="95">
        <v>1730</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2w1gKRTAEWcaO89OTIMvpqBeV2/AeGZINvBQRAT9cjIEFG9ycv8V25ctiIJLhu48vleSIkXx8usdD31XoDToWQ==" saltValue="/ZG73k4qtwxMf7f5lGv0j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election activeCell="H58" sqref="H58"/>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550</v>
      </c>
      <c r="G54" s="104" t="s">
        <v>551</v>
      </c>
      <c r="H54" s="105" t="s">
        <v>552</v>
      </c>
    </row>
    <row r="55" spans="2:8" ht="52.5" customHeight="1">
      <c r="B55" s="106"/>
      <c r="C55" s="1269" t="s">
        <v>41</v>
      </c>
      <c r="D55" s="1269"/>
      <c r="E55" s="1270"/>
      <c r="F55" s="107">
        <v>5702</v>
      </c>
      <c r="G55" s="107">
        <v>6190</v>
      </c>
      <c r="H55" s="108">
        <v>6623</v>
      </c>
    </row>
    <row r="56" spans="2:8" ht="52.5" customHeight="1">
      <c r="B56" s="109"/>
      <c r="C56" s="1271" t="s">
        <v>42</v>
      </c>
      <c r="D56" s="1271"/>
      <c r="E56" s="1272"/>
      <c r="F56" s="110">
        <v>101</v>
      </c>
      <c r="G56" s="110">
        <v>101</v>
      </c>
      <c r="H56" s="111">
        <v>101</v>
      </c>
    </row>
    <row r="57" spans="2:8" ht="53.25" customHeight="1">
      <c r="B57" s="109"/>
      <c r="C57" s="1273" t="s">
        <v>43</v>
      </c>
      <c r="D57" s="1273"/>
      <c r="E57" s="1274"/>
      <c r="F57" s="112">
        <v>2049</v>
      </c>
      <c r="G57" s="112">
        <v>2034</v>
      </c>
      <c r="H57" s="113">
        <v>2114</v>
      </c>
    </row>
    <row r="58" spans="2:8" ht="45.75" customHeight="1">
      <c r="B58" s="114"/>
      <c r="C58" s="1261" t="s">
        <v>44</v>
      </c>
      <c r="D58" s="1262"/>
      <c r="E58" s="1263"/>
      <c r="F58" s="115">
        <v>1858</v>
      </c>
      <c r="G58" s="115">
        <v>1732</v>
      </c>
      <c r="H58" s="116">
        <v>1696</v>
      </c>
    </row>
    <row r="59" spans="2:8" ht="45.75" customHeight="1">
      <c r="B59" s="114"/>
      <c r="C59" s="1261" t="s">
        <v>44</v>
      </c>
      <c r="D59" s="1262"/>
      <c r="E59" s="1263"/>
      <c r="F59" s="115" t="s">
        <v>581</v>
      </c>
      <c r="G59" s="115">
        <v>105</v>
      </c>
      <c r="H59" s="116">
        <v>214</v>
      </c>
    </row>
    <row r="60" spans="2:8" ht="45.75" customHeight="1">
      <c r="B60" s="114"/>
      <c r="C60" s="1261" t="s">
        <v>44</v>
      </c>
      <c r="D60" s="1262"/>
      <c r="E60" s="1263"/>
      <c r="F60" s="115" t="s">
        <v>582</v>
      </c>
      <c r="G60" s="115">
        <v>63</v>
      </c>
      <c r="H60" s="116">
        <v>64</v>
      </c>
    </row>
    <row r="61" spans="2:8" ht="45.75" customHeight="1">
      <c r="B61" s="114"/>
      <c r="C61" s="1261" t="s">
        <v>44</v>
      </c>
      <c r="D61" s="1262"/>
      <c r="E61" s="1263"/>
      <c r="F61" s="115">
        <v>51</v>
      </c>
      <c r="G61" s="115">
        <v>48</v>
      </c>
      <c r="H61" s="116">
        <v>40</v>
      </c>
    </row>
    <row r="62" spans="2:8" ht="45.75" customHeight="1" thickBot="1">
      <c r="B62" s="117"/>
      <c r="C62" s="1264" t="s">
        <v>44</v>
      </c>
      <c r="D62" s="1265"/>
      <c r="E62" s="1266"/>
      <c r="F62" s="118">
        <v>2</v>
      </c>
      <c r="G62" s="118">
        <v>40</v>
      </c>
      <c r="H62" s="119">
        <v>40</v>
      </c>
    </row>
    <row r="63" spans="2:8" ht="52.5" customHeight="1" thickBot="1">
      <c r="B63" s="120"/>
      <c r="C63" s="1267" t="s">
        <v>45</v>
      </c>
      <c r="D63" s="1267"/>
      <c r="E63" s="1268"/>
      <c r="F63" s="121">
        <v>7852</v>
      </c>
      <c r="G63" s="121">
        <v>8325</v>
      </c>
      <c r="H63" s="122">
        <v>8838</v>
      </c>
    </row>
    <row r="64" spans="2:8" ht="15" customHeight="1"/>
    <row r="65" ht="0" hidden="1" customHeight="1"/>
    <row r="66" ht="0" hidden="1" customHeight="1"/>
  </sheetData>
  <sheetProtection algorithmName="SHA-512" hashValue="YV51o2y5thNy/hd0P+h+9Siv7Jq7cc4mqWkndWqQSC9tow1hoxBkDWd6WrBfyhPQ6xdPNBuyQK4MTV9PRErQSg==" saltValue="lxDJNr+ajN32pOR0yDgJg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U16" zoomScaleNormal="100" zoomScaleSheetLayoutView="55" workbookViewId="0">
      <selection activeCell="DE29" sqref="DE29"/>
    </sheetView>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583</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583</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584</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585</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3" t="s">
        <v>586</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587</v>
      </c>
    </row>
    <row r="50" spans="1:109">
      <c r="B50" s="374"/>
      <c r="G50" s="1275"/>
      <c r="H50" s="1275"/>
      <c r="I50" s="1275"/>
      <c r="J50" s="1275"/>
      <c r="K50" s="384"/>
      <c r="L50" s="384"/>
      <c r="M50" s="385"/>
      <c r="N50" s="385"/>
      <c r="AN50" s="1276"/>
      <c r="AO50" s="1277"/>
      <c r="AP50" s="1277"/>
      <c r="AQ50" s="1277"/>
      <c r="AR50" s="1277"/>
      <c r="AS50" s="1277"/>
      <c r="AT50" s="1277"/>
      <c r="AU50" s="1277"/>
      <c r="AV50" s="1277"/>
      <c r="AW50" s="1277"/>
      <c r="AX50" s="1277"/>
      <c r="AY50" s="1277"/>
      <c r="AZ50" s="1277"/>
      <c r="BA50" s="1277"/>
      <c r="BB50" s="1277"/>
      <c r="BC50" s="1277"/>
      <c r="BD50" s="1277"/>
      <c r="BE50" s="1277"/>
      <c r="BF50" s="1277"/>
      <c r="BG50" s="1277"/>
      <c r="BH50" s="1277"/>
      <c r="BI50" s="1277"/>
      <c r="BJ50" s="1277"/>
      <c r="BK50" s="1277"/>
      <c r="BL50" s="1277"/>
      <c r="BM50" s="1277"/>
      <c r="BN50" s="1277"/>
      <c r="BO50" s="1278"/>
      <c r="BP50" s="1279" t="s">
        <v>548</v>
      </c>
      <c r="BQ50" s="1279"/>
      <c r="BR50" s="1279"/>
      <c r="BS50" s="1279"/>
      <c r="BT50" s="1279"/>
      <c r="BU50" s="1279"/>
      <c r="BV50" s="1279"/>
      <c r="BW50" s="1279"/>
      <c r="BX50" s="1279" t="s">
        <v>549</v>
      </c>
      <c r="BY50" s="1279"/>
      <c r="BZ50" s="1279"/>
      <c r="CA50" s="1279"/>
      <c r="CB50" s="1279"/>
      <c r="CC50" s="1279"/>
      <c r="CD50" s="1279"/>
      <c r="CE50" s="1279"/>
      <c r="CF50" s="1279" t="s">
        <v>550</v>
      </c>
      <c r="CG50" s="1279"/>
      <c r="CH50" s="1279"/>
      <c r="CI50" s="1279"/>
      <c r="CJ50" s="1279"/>
      <c r="CK50" s="1279"/>
      <c r="CL50" s="1279"/>
      <c r="CM50" s="1279"/>
      <c r="CN50" s="1279" t="s">
        <v>551</v>
      </c>
      <c r="CO50" s="1279"/>
      <c r="CP50" s="1279"/>
      <c r="CQ50" s="1279"/>
      <c r="CR50" s="1279"/>
      <c r="CS50" s="1279"/>
      <c r="CT50" s="1279"/>
      <c r="CU50" s="1279"/>
      <c r="CV50" s="1279" t="s">
        <v>552</v>
      </c>
      <c r="CW50" s="1279"/>
      <c r="CX50" s="1279"/>
      <c r="CY50" s="1279"/>
      <c r="CZ50" s="1279"/>
      <c r="DA50" s="1279"/>
      <c r="DB50" s="1279"/>
      <c r="DC50" s="1279"/>
    </row>
    <row r="51" spans="1:109" ht="13.5" customHeight="1">
      <c r="B51" s="374"/>
      <c r="G51" s="1293"/>
      <c r="H51" s="1293"/>
      <c r="I51" s="1294"/>
      <c r="J51" s="1294"/>
      <c r="K51" s="1292"/>
      <c r="L51" s="1292"/>
      <c r="M51" s="1292"/>
      <c r="N51" s="1292"/>
      <c r="AM51" s="383"/>
      <c r="AN51" s="1282" t="s">
        <v>588</v>
      </c>
      <c r="AO51" s="1282"/>
      <c r="AP51" s="1282"/>
      <c r="AQ51" s="1282"/>
      <c r="AR51" s="1282"/>
      <c r="AS51" s="1282"/>
      <c r="AT51" s="1282"/>
      <c r="AU51" s="1282"/>
      <c r="AV51" s="1282"/>
      <c r="AW51" s="1282"/>
      <c r="AX51" s="1282"/>
      <c r="AY51" s="1282"/>
      <c r="AZ51" s="1282"/>
      <c r="BA51" s="1282"/>
      <c r="BB51" s="1282" t="s">
        <v>590</v>
      </c>
      <c r="BC51" s="1282"/>
      <c r="BD51" s="1282"/>
      <c r="BE51" s="1282"/>
      <c r="BF51" s="1282"/>
      <c r="BG51" s="1282"/>
      <c r="BH51" s="1282"/>
      <c r="BI51" s="1282"/>
      <c r="BJ51" s="1282"/>
      <c r="BK51" s="1282"/>
      <c r="BL51" s="1282"/>
      <c r="BM51" s="1282"/>
      <c r="BN51" s="1282"/>
      <c r="BO51" s="1282"/>
      <c r="BP51" s="1281"/>
      <c r="BQ51" s="1280"/>
      <c r="BR51" s="1280"/>
      <c r="BS51" s="1280"/>
      <c r="BT51" s="1280"/>
      <c r="BU51" s="1280"/>
      <c r="BV51" s="1280"/>
      <c r="BW51" s="1280"/>
      <c r="BX51" s="1281"/>
      <c r="BY51" s="1280"/>
      <c r="BZ51" s="1280"/>
      <c r="CA51" s="1280"/>
      <c r="CB51" s="1280"/>
      <c r="CC51" s="1280"/>
      <c r="CD51" s="1280"/>
      <c r="CE51" s="1280"/>
      <c r="CF51" s="1280">
        <v>53.6</v>
      </c>
      <c r="CG51" s="1280"/>
      <c r="CH51" s="1280"/>
      <c r="CI51" s="1280"/>
      <c r="CJ51" s="1280"/>
      <c r="CK51" s="1280"/>
      <c r="CL51" s="1280"/>
      <c r="CM51" s="1280"/>
      <c r="CN51" s="1280">
        <v>40.4</v>
      </c>
      <c r="CO51" s="1280"/>
      <c r="CP51" s="1280"/>
      <c r="CQ51" s="1280"/>
      <c r="CR51" s="1280"/>
      <c r="CS51" s="1280"/>
      <c r="CT51" s="1280"/>
      <c r="CU51" s="1280"/>
      <c r="CV51" s="1280">
        <v>22.5</v>
      </c>
      <c r="CW51" s="1280"/>
      <c r="CX51" s="1280"/>
      <c r="CY51" s="1280"/>
      <c r="CZ51" s="1280"/>
      <c r="DA51" s="1280"/>
      <c r="DB51" s="1280"/>
      <c r="DC51" s="1280"/>
    </row>
    <row r="52" spans="1:109">
      <c r="B52" s="374"/>
      <c r="G52" s="1293"/>
      <c r="H52" s="1293"/>
      <c r="I52" s="1294"/>
      <c r="J52" s="1294"/>
      <c r="K52" s="1292"/>
      <c r="L52" s="1292"/>
      <c r="M52" s="1292"/>
      <c r="N52" s="1292"/>
      <c r="AM52" s="383"/>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0"/>
      <c r="BQ52" s="1280"/>
      <c r="BR52" s="1280"/>
      <c r="BS52" s="1280"/>
      <c r="BT52" s="1280"/>
      <c r="BU52" s="1280"/>
      <c r="BV52" s="1280"/>
      <c r="BW52" s="1280"/>
      <c r="BX52" s="1280"/>
      <c r="BY52" s="1280"/>
      <c r="BZ52" s="1280"/>
      <c r="CA52" s="1280"/>
      <c r="CB52" s="1280"/>
      <c r="CC52" s="1280"/>
      <c r="CD52" s="1280"/>
      <c r="CE52" s="1280"/>
      <c r="CF52" s="1280"/>
      <c r="CG52" s="1280"/>
      <c r="CH52" s="1280"/>
      <c r="CI52" s="1280"/>
      <c r="CJ52" s="1280"/>
      <c r="CK52" s="1280"/>
      <c r="CL52" s="1280"/>
      <c r="CM52" s="1280"/>
      <c r="CN52" s="1280"/>
      <c r="CO52" s="1280"/>
      <c r="CP52" s="1280"/>
      <c r="CQ52" s="1280"/>
      <c r="CR52" s="1280"/>
      <c r="CS52" s="1280"/>
      <c r="CT52" s="1280"/>
      <c r="CU52" s="1280"/>
      <c r="CV52" s="1280"/>
      <c r="CW52" s="1280"/>
      <c r="CX52" s="1280"/>
      <c r="CY52" s="1280"/>
      <c r="CZ52" s="1280"/>
      <c r="DA52" s="1280"/>
      <c r="DB52" s="1280"/>
      <c r="DC52" s="1280"/>
    </row>
    <row r="53" spans="1:109">
      <c r="A53" s="382"/>
      <c r="B53" s="374"/>
      <c r="G53" s="1293"/>
      <c r="H53" s="1293"/>
      <c r="I53" s="1275"/>
      <c r="J53" s="1275"/>
      <c r="K53" s="1292"/>
      <c r="L53" s="1292"/>
      <c r="M53" s="1292"/>
      <c r="N53" s="1292"/>
      <c r="AM53" s="383"/>
      <c r="AN53" s="1282"/>
      <c r="AO53" s="1282"/>
      <c r="AP53" s="1282"/>
      <c r="AQ53" s="1282"/>
      <c r="AR53" s="1282"/>
      <c r="AS53" s="1282"/>
      <c r="AT53" s="1282"/>
      <c r="AU53" s="1282"/>
      <c r="AV53" s="1282"/>
      <c r="AW53" s="1282"/>
      <c r="AX53" s="1282"/>
      <c r="AY53" s="1282"/>
      <c r="AZ53" s="1282"/>
      <c r="BA53" s="1282"/>
      <c r="BB53" s="1282" t="s">
        <v>591</v>
      </c>
      <c r="BC53" s="1282"/>
      <c r="BD53" s="1282"/>
      <c r="BE53" s="1282"/>
      <c r="BF53" s="1282"/>
      <c r="BG53" s="1282"/>
      <c r="BH53" s="1282"/>
      <c r="BI53" s="1282"/>
      <c r="BJ53" s="1282"/>
      <c r="BK53" s="1282"/>
      <c r="BL53" s="1282"/>
      <c r="BM53" s="1282"/>
      <c r="BN53" s="1282"/>
      <c r="BO53" s="1282"/>
      <c r="BP53" s="1281"/>
      <c r="BQ53" s="1280"/>
      <c r="BR53" s="1280"/>
      <c r="BS53" s="1280"/>
      <c r="BT53" s="1280"/>
      <c r="BU53" s="1280"/>
      <c r="BV53" s="1280"/>
      <c r="BW53" s="1280"/>
      <c r="BX53" s="1281"/>
      <c r="BY53" s="1280"/>
      <c r="BZ53" s="1280"/>
      <c r="CA53" s="1280"/>
      <c r="CB53" s="1280"/>
      <c r="CC53" s="1280"/>
      <c r="CD53" s="1280"/>
      <c r="CE53" s="1280"/>
      <c r="CF53" s="1280">
        <v>49.5</v>
      </c>
      <c r="CG53" s="1280"/>
      <c r="CH53" s="1280"/>
      <c r="CI53" s="1280"/>
      <c r="CJ53" s="1280"/>
      <c r="CK53" s="1280"/>
      <c r="CL53" s="1280"/>
      <c r="CM53" s="1280"/>
      <c r="CN53" s="1280">
        <v>51.9</v>
      </c>
      <c r="CO53" s="1280"/>
      <c r="CP53" s="1280"/>
      <c r="CQ53" s="1280"/>
      <c r="CR53" s="1280"/>
      <c r="CS53" s="1280"/>
      <c r="CT53" s="1280"/>
      <c r="CU53" s="1280"/>
      <c r="CV53" s="1280">
        <v>53.7</v>
      </c>
      <c r="CW53" s="1280"/>
      <c r="CX53" s="1280"/>
      <c r="CY53" s="1280"/>
      <c r="CZ53" s="1280"/>
      <c r="DA53" s="1280"/>
      <c r="DB53" s="1280"/>
      <c r="DC53" s="1280"/>
    </row>
    <row r="54" spans="1:109">
      <c r="A54" s="382"/>
      <c r="B54" s="374"/>
      <c r="G54" s="1293"/>
      <c r="H54" s="1293"/>
      <c r="I54" s="1275"/>
      <c r="J54" s="1275"/>
      <c r="K54" s="1292"/>
      <c r="L54" s="1292"/>
      <c r="M54" s="1292"/>
      <c r="N54" s="1292"/>
      <c r="AM54" s="383"/>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0"/>
      <c r="BQ54" s="1280"/>
      <c r="BR54" s="1280"/>
      <c r="BS54" s="1280"/>
      <c r="BT54" s="1280"/>
      <c r="BU54" s="1280"/>
      <c r="BV54" s="1280"/>
      <c r="BW54" s="1280"/>
      <c r="BX54" s="1280"/>
      <c r="BY54" s="1280"/>
      <c r="BZ54" s="1280"/>
      <c r="CA54" s="1280"/>
      <c r="CB54" s="1280"/>
      <c r="CC54" s="1280"/>
      <c r="CD54" s="1280"/>
      <c r="CE54" s="1280"/>
      <c r="CF54" s="1280"/>
      <c r="CG54" s="1280"/>
      <c r="CH54" s="1280"/>
      <c r="CI54" s="1280"/>
      <c r="CJ54" s="1280"/>
      <c r="CK54" s="1280"/>
      <c r="CL54" s="1280"/>
      <c r="CM54" s="1280"/>
      <c r="CN54" s="1280"/>
      <c r="CO54" s="1280"/>
      <c r="CP54" s="1280"/>
      <c r="CQ54" s="1280"/>
      <c r="CR54" s="1280"/>
      <c r="CS54" s="1280"/>
      <c r="CT54" s="1280"/>
      <c r="CU54" s="1280"/>
      <c r="CV54" s="1280"/>
      <c r="CW54" s="1280"/>
      <c r="CX54" s="1280"/>
      <c r="CY54" s="1280"/>
      <c r="CZ54" s="1280"/>
      <c r="DA54" s="1280"/>
      <c r="DB54" s="1280"/>
      <c r="DC54" s="1280"/>
    </row>
    <row r="55" spans="1:109">
      <c r="A55" s="382"/>
      <c r="B55" s="374"/>
      <c r="G55" s="1275"/>
      <c r="H55" s="1275"/>
      <c r="I55" s="1275"/>
      <c r="J55" s="1275"/>
      <c r="K55" s="1292"/>
      <c r="L55" s="1292"/>
      <c r="M55" s="1292"/>
      <c r="N55" s="1292"/>
      <c r="AN55" s="1279" t="s">
        <v>592</v>
      </c>
      <c r="AO55" s="1279"/>
      <c r="AP55" s="1279"/>
      <c r="AQ55" s="1279"/>
      <c r="AR55" s="1279"/>
      <c r="AS55" s="1279"/>
      <c r="AT55" s="1279"/>
      <c r="AU55" s="1279"/>
      <c r="AV55" s="1279"/>
      <c r="AW55" s="1279"/>
      <c r="AX55" s="1279"/>
      <c r="AY55" s="1279"/>
      <c r="AZ55" s="1279"/>
      <c r="BA55" s="1279"/>
      <c r="BB55" s="1282" t="s">
        <v>589</v>
      </c>
      <c r="BC55" s="1282"/>
      <c r="BD55" s="1282"/>
      <c r="BE55" s="1282"/>
      <c r="BF55" s="1282"/>
      <c r="BG55" s="1282"/>
      <c r="BH55" s="1282"/>
      <c r="BI55" s="1282"/>
      <c r="BJ55" s="1282"/>
      <c r="BK55" s="1282"/>
      <c r="BL55" s="1282"/>
      <c r="BM55" s="1282"/>
      <c r="BN55" s="1282"/>
      <c r="BO55" s="1282"/>
      <c r="BP55" s="1281"/>
      <c r="BQ55" s="1280"/>
      <c r="BR55" s="1280"/>
      <c r="BS55" s="1280"/>
      <c r="BT55" s="1280"/>
      <c r="BU55" s="1280"/>
      <c r="BV55" s="1280"/>
      <c r="BW55" s="1280"/>
      <c r="BX55" s="1281"/>
      <c r="BY55" s="1280"/>
      <c r="BZ55" s="1280"/>
      <c r="CA55" s="1280"/>
      <c r="CB55" s="1280"/>
      <c r="CC55" s="1280"/>
      <c r="CD55" s="1280"/>
      <c r="CE55" s="1280"/>
      <c r="CF55" s="1280">
        <v>56.8</v>
      </c>
      <c r="CG55" s="1280"/>
      <c r="CH55" s="1280"/>
      <c r="CI55" s="1280"/>
      <c r="CJ55" s="1280"/>
      <c r="CK55" s="1280"/>
      <c r="CL55" s="1280"/>
      <c r="CM55" s="1280"/>
      <c r="CN55" s="1280">
        <v>52.3</v>
      </c>
      <c r="CO55" s="1280"/>
      <c r="CP55" s="1280"/>
      <c r="CQ55" s="1280"/>
      <c r="CR55" s="1280"/>
      <c r="CS55" s="1280"/>
      <c r="CT55" s="1280"/>
      <c r="CU55" s="1280"/>
      <c r="CV55" s="1280">
        <v>55.4</v>
      </c>
      <c r="CW55" s="1280"/>
      <c r="CX55" s="1280"/>
      <c r="CY55" s="1280"/>
      <c r="CZ55" s="1280"/>
      <c r="DA55" s="1280"/>
      <c r="DB55" s="1280"/>
      <c r="DC55" s="1280"/>
    </row>
    <row r="56" spans="1:109">
      <c r="A56" s="382"/>
      <c r="B56" s="374"/>
      <c r="G56" s="1275"/>
      <c r="H56" s="1275"/>
      <c r="I56" s="1275"/>
      <c r="J56" s="1275"/>
      <c r="K56" s="1292"/>
      <c r="L56" s="1292"/>
      <c r="M56" s="1292"/>
      <c r="N56" s="1292"/>
      <c r="AN56" s="1279"/>
      <c r="AO56" s="1279"/>
      <c r="AP56" s="1279"/>
      <c r="AQ56" s="1279"/>
      <c r="AR56" s="1279"/>
      <c r="AS56" s="1279"/>
      <c r="AT56" s="1279"/>
      <c r="AU56" s="1279"/>
      <c r="AV56" s="1279"/>
      <c r="AW56" s="1279"/>
      <c r="AX56" s="1279"/>
      <c r="AY56" s="1279"/>
      <c r="AZ56" s="1279"/>
      <c r="BA56" s="1279"/>
      <c r="BB56" s="1282"/>
      <c r="BC56" s="1282"/>
      <c r="BD56" s="1282"/>
      <c r="BE56" s="1282"/>
      <c r="BF56" s="1282"/>
      <c r="BG56" s="1282"/>
      <c r="BH56" s="1282"/>
      <c r="BI56" s="1282"/>
      <c r="BJ56" s="1282"/>
      <c r="BK56" s="1282"/>
      <c r="BL56" s="1282"/>
      <c r="BM56" s="1282"/>
      <c r="BN56" s="1282"/>
      <c r="BO56" s="1282"/>
      <c r="BP56" s="1280"/>
      <c r="BQ56" s="1280"/>
      <c r="BR56" s="1280"/>
      <c r="BS56" s="1280"/>
      <c r="BT56" s="1280"/>
      <c r="BU56" s="1280"/>
      <c r="BV56" s="1280"/>
      <c r="BW56" s="1280"/>
      <c r="BX56" s="1280"/>
      <c r="BY56" s="1280"/>
      <c r="BZ56" s="1280"/>
      <c r="CA56" s="1280"/>
      <c r="CB56" s="1280"/>
      <c r="CC56" s="1280"/>
      <c r="CD56" s="1280"/>
      <c r="CE56" s="1280"/>
      <c r="CF56" s="1280"/>
      <c r="CG56" s="1280"/>
      <c r="CH56" s="1280"/>
      <c r="CI56" s="1280"/>
      <c r="CJ56" s="1280"/>
      <c r="CK56" s="1280"/>
      <c r="CL56" s="1280"/>
      <c r="CM56" s="1280"/>
      <c r="CN56" s="1280"/>
      <c r="CO56" s="1280"/>
      <c r="CP56" s="1280"/>
      <c r="CQ56" s="1280"/>
      <c r="CR56" s="1280"/>
      <c r="CS56" s="1280"/>
      <c r="CT56" s="1280"/>
      <c r="CU56" s="1280"/>
      <c r="CV56" s="1280"/>
      <c r="CW56" s="1280"/>
      <c r="CX56" s="1280"/>
      <c r="CY56" s="1280"/>
      <c r="CZ56" s="1280"/>
      <c r="DA56" s="1280"/>
      <c r="DB56" s="1280"/>
      <c r="DC56" s="1280"/>
    </row>
    <row r="57" spans="1:109" s="382" customFormat="1">
      <c r="B57" s="386"/>
      <c r="G57" s="1275"/>
      <c r="H57" s="1275"/>
      <c r="I57" s="1295"/>
      <c r="J57" s="1295"/>
      <c r="K57" s="1292"/>
      <c r="L57" s="1292"/>
      <c r="M57" s="1292"/>
      <c r="N57" s="1292"/>
      <c r="AM57" s="367"/>
      <c r="AN57" s="1279"/>
      <c r="AO57" s="1279"/>
      <c r="AP57" s="1279"/>
      <c r="AQ57" s="1279"/>
      <c r="AR57" s="1279"/>
      <c r="AS57" s="1279"/>
      <c r="AT57" s="1279"/>
      <c r="AU57" s="1279"/>
      <c r="AV57" s="1279"/>
      <c r="AW57" s="1279"/>
      <c r="AX57" s="1279"/>
      <c r="AY57" s="1279"/>
      <c r="AZ57" s="1279"/>
      <c r="BA57" s="1279"/>
      <c r="BB57" s="1282" t="s">
        <v>593</v>
      </c>
      <c r="BC57" s="1282"/>
      <c r="BD57" s="1282"/>
      <c r="BE57" s="1282"/>
      <c r="BF57" s="1282"/>
      <c r="BG57" s="1282"/>
      <c r="BH57" s="1282"/>
      <c r="BI57" s="1282"/>
      <c r="BJ57" s="1282"/>
      <c r="BK57" s="1282"/>
      <c r="BL57" s="1282"/>
      <c r="BM57" s="1282"/>
      <c r="BN57" s="1282"/>
      <c r="BO57" s="1282"/>
      <c r="BP57" s="1281"/>
      <c r="BQ57" s="1280"/>
      <c r="BR57" s="1280"/>
      <c r="BS57" s="1280"/>
      <c r="BT57" s="1280"/>
      <c r="BU57" s="1280"/>
      <c r="BV57" s="1280"/>
      <c r="BW57" s="1280"/>
      <c r="BX57" s="1281"/>
      <c r="BY57" s="1280"/>
      <c r="BZ57" s="1280"/>
      <c r="CA57" s="1280"/>
      <c r="CB57" s="1280"/>
      <c r="CC57" s="1280"/>
      <c r="CD57" s="1280"/>
      <c r="CE57" s="1280"/>
      <c r="CF57" s="1280">
        <v>54</v>
      </c>
      <c r="CG57" s="1280"/>
      <c r="CH57" s="1280"/>
      <c r="CI57" s="1280"/>
      <c r="CJ57" s="1280"/>
      <c r="CK57" s="1280"/>
      <c r="CL57" s="1280"/>
      <c r="CM57" s="1280"/>
      <c r="CN57" s="1280">
        <v>57.1</v>
      </c>
      <c r="CO57" s="1280"/>
      <c r="CP57" s="1280"/>
      <c r="CQ57" s="1280"/>
      <c r="CR57" s="1280"/>
      <c r="CS57" s="1280"/>
      <c r="CT57" s="1280"/>
      <c r="CU57" s="1280"/>
      <c r="CV57" s="1280">
        <v>55.2</v>
      </c>
      <c r="CW57" s="1280"/>
      <c r="CX57" s="1280"/>
      <c r="CY57" s="1280"/>
      <c r="CZ57" s="1280"/>
      <c r="DA57" s="1280"/>
      <c r="DB57" s="1280"/>
      <c r="DC57" s="1280"/>
      <c r="DD57" s="387"/>
      <c r="DE57" s="386"/>
    </row>
    <row r="58" spans="1:109" s="382" customFormat="1">
      <c r="A58" s="367"/>
      <c r="B58" s="386"/>
      <c r="G58" s="1275"/>
      <c r="H58" s="1275"/>
      <c r="I58" s="1295"/>
      <c r="J58" s="1295"/>
      <c r="K58" s="1292"/>
      <c r="L58" s="1292"/>
      <c r="M58" s="1292"/>
      <c r="N58" s="1292"/>
      <c r="AM58" s="367"/>
      <c r="AN58" s="1279"/>
      <c r="AO58" s="1279"/>
      <c r="AP58" s="1279"/>
      <c r="AQ58" s="1279"/>
      <c r="AR58" s="1279"/>
      <c r="AS58" s="1279"/>
      <c r="AT58" s="1279"/>
      <c r="AU58" s="1279"/>
      <c r="AV58" s="1279"/>
      <c r="AW58" s="1279"/>
      <c r="AX58" s="1279"/>
      <c r="AY58" s="1279"/>
      <c r="AZ58" s="1279"/>
      <c r="BA58" s="1279"/>
      <c r="BB58" s="1282"/>
      <c r="BC58" s="1282"/>
      <c r="BD58" s="1282"/>
      <c r="BE58" s="1282"/>
      <c r="BF58" s="1282"/>
      <c r="BG58" s="1282"/>
      <c r="BH58" s="1282"/>
      <c r="BI58" s="1282"/>
      <c r="BJ58" s="1282"/>
      <c r="BK58" s="1282"/>
      <c r="BL58" s="1282"/>
      <c r="BM58" s="1282"/>
      <c r="BN58" s="1282"/>
      <c r="BO58" s="1282"/>
      <c r="BP58" s="1280"/>
      <c r="BQ58" s="1280"/>
      <c r="BR58" s="1280"/>
      <c r="BS58" s="1280"/>
      <c r="BT58" s="1280"/>
      <c r="BU58" s="1280"/>
      <c r="BV58" s="1280"/>
      <c r="BW58" s="1280"/>
      <c r="BX58" s="1280"/>
      <c r="BY58" s="1280"/>
      <c r="BZ58" s="1280"/>
      <c r="CA58" s="1280"/>
      <c r="CB58" s="1280"/>
      <c r="CC58" s="1280"/>
      <c r="CD58" s="1280"/>
      <c r="CE58" s="1280"/>
      <c r="CF58" s="1280"/>
      <c r="CG58" s="1280"/>
      <c r="CH58" s="1280"/>
      <c r="CI58" s="1280"/>
      <c r="CJ58" s="1280"/>
      <c r="CK58" s="1280"/>
      <c r="CL58" s="1280"/>
      <c r="CM58" s="1280"/>
      <c r="CN58" s="1280"/>
      <c r="CO58" s="1280"/>
      <c r="CP58" s="1280"/>
      <c r="CQ58" s="1280"/>
      <c r="CR58" s="1280"/>
      <c r="CS58" s="1280"/>
      <c r="CT58" s="1280"/>
      <c r="CU58" s="1280"/>
      <c r="CV58" s="1280"/>
      <c r="CW58" s="1280"/>
      <c r="CX58" s="1280"/>
      <c r="CY58" s="1280"/>
      <c r="CZ58" s="1280"/>
      <c r="DA58" s="1280"/>
      <c r="DB58" s="1280"/>
      <c r="DC58" s="1280"/>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594</v>
      </c>
    </row>
    <row r="64" spans="1:109">
      <c r="B64" s="374"/>
      <c r="G64" s="381"/>
      <c r="I64" s="394"/>
      <c r="J64" s="394"/>
      <c r="K64" s="394"/>
      <c r="L64" s="394"/>
      <c r="M64" s="394"/>
      <c r="N64" s="395"/>
      <c r="AM64" s="381"/>
      <c r="AN64" s="381" t="s">
        <v>585</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3" t="s">
        <v>595</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587</v>
      </c>
    </row>
    <row r="72" spans="2:107">
      <c r="B72" s="374"/>
      <c r="G72" s="1275"/>
      <c r="H72" s="1275"/>
      <c r="I72" s="1275"/>
      <c r="J72" s="1275"/>
      <c r="K72" s="384"/>
      <c r="L72" s="384"/>
      <c r="M72" s="385"/>
      <c r="N72" s="385"/>
      <c r="AN72" s="1276"/>
      <c r="AO72" s="1277"/>
      <c r="AP72" s="1277"/>
      <c r="AQ72" s="1277"/>
      <c r="AR72" s="1277"/>
      <c r="AS72" s="1277"/>
      <c r="AT72" s="1277"/>
      <c r="AU72" s="1277"/>
      <c r="AV72" s="1277"/>
      <c r="AW72" s="1277"/>
      <c r="AX72" s="1277"/>
      <c r="AY72" s="1277"/>
      <c r="AZ72" s="1277"/>
      <c r="BA72" s="1277"/>
      <c r="BB72" s="1277"/>
      <c r="BC72" s="1277"/>
      <c r="BD72" s="1277"/>
      <c r="BE72" s="1277"/>
      <c r="BF72" s="1277"/>
      <c r="BG72" s="1277"/>
      <c r="BH72" s="1277"/>
      <c r="BI72" s="1277"/>
      <c r="BJ72" s="1277"/>
      <c r="BK72" s="1277"/>
      <c r="BL72" s="1277"/>
      <c r="BM72" s="1277"/>
      <c r="BN72" s="1277"/>
      <c r="BO72" s="1278"/>
      <c r="BP72" s="1279" t="s">
        <v>548</v>
      </c>
      <c r="BQ72" s="1279"/>
      <c r="BR72" s="1279"/>
      <c r="BS72" s="1279"/>
      <c r="BT72" s="1279"/>
      <c r="BU72" s="1279"/>
      <c r="BV72" s="1279"/>
      <c r="BW72" s="1279"/>
      <c r="BX72" s="1279" t="s">
        <v>549</v>
      </c>
      <c r="BY72" s="1279"/>
      <c r="BZ72" s="1279"/>
      <c r="CA72" s="1279"/>
      <c r="CB72" s="1279"/>
      <c r="CC72" s="1279"/>
      <c r="CD72" s="1279"/>
      <c r="CE72" s="1279"/>
      <c r="CF72" s="1279" t="s">
        <v>550</v>
      </c>
      <c r="CG72" s="1279"/>
      <c r="CH72" s="1279"/>
      <c r="CI72" s="1279"/>
      <c r="CJ72" s="1279"/>
      <c r="CK72" s="1279"/>
      <c r="CL72" s="1279"/>
      <c r="CM72" s="1279"/>
      <c r="CN72" s="1279" t="s">
        <v>551</v>
      </c>
      <c r="CO72" s="1279"/>
      <c r="CP72" s="1279"/>
      <c r="CQ72" s="1279"/>
      <c r="CR72" s="1279"/>
      <c r="CS72" s="1279"/>
      <c r="CT72" s="1279"/>
      <c r="CU72" s="1279"/>
      <c r="CV72" s="1279" t="s">
        <v>552</v>
      </c>
      <c r="CW72" s="1279"/>
      <c r="CX72" s="1279"/>
      <c r="CY72" s="1279"/>
      <c r="CZ72" s="1279"/>
      <c r="DA72" s="1279"/>
      <c r="DB72" s="1279"/>
      <c r="DC72" s="1279"/>
    </row>
    <row r="73" spans="2:107">
      <c r="B73" s="374"/>
      <c r="G73" s="1293"/>
      <c r="H73" s="1293"/>
      <c r="I73" s="1293"/>
      <c r="J73" s="1293"/>
      <c r="K73" s="1296"/>
      <c r="L73" s="1296"/>
      <c r="M73" s="1296"/>
      <c r="N73" s="1296"/>
      <c r="AM73" s="383"/>
      <c r="AN73" s="1282" t="s">
        <v>588</v>
      </c>
      <c r="AO73" s="1282"/>
      <c r="AP73" s="1282"/>
      <c r="AQ73" s="1282"/>
      <c r="AR73" s="1282"/>
      <c r="AS73" s="1282"/>
      <c r="AT73" s="1282"/>
      <c r="AU73" s="1282"/>
      <c r="AV73" s="1282"/>
      <c r="AW73" s="1282"/>
      <c r="AX73" s="1282"/>
      <c r="AY73" s="1282"/>
      <c r="AZ73" s="1282"/>
      <c r="BA73" s="1282"/>
      <c r="BB73" s="1282" t="s">
        <v>596</v>
      </c>
      <c r="BC73" s="1282"/>
      <c r="BD73" s="1282"/>
      <c r="BE73" s="1282"/>
      <c r="BF73" s="1282"/>
      <c r="BG73" s="1282"/>
      <c r="BH73" s="1282"/>
      <c r="BI73" s="1282"/>
      <c r="BJ73" s="1282"/>
      <c r="BK73" s="1282"/>
      <c r="BL73" s="1282"/>
      <c r="BM73" s="1282"/>
      <c r="BN73" s="1282"/>
      <c r="BO73" s="1282"/>
      <c r="BP73" s="1280">
        <v>65.2</v>
      </c>
      <c r="BQ73" s="1280"/>
      <c r="BR73" s="1280"/>
      <c r="BS73" s="1280"/>
      <c r="BT73" s="1280"/>
      <c r="BU73" s="1280"/>
      <c r="BV73" s="1280"/>
      <c r="BW73" s="1280"/>
      <c r="BX73" s="1280">
        <v>67.3</v>
      </c>
      <c r="BY73" s="1280"/>
      <c r="BZ73" s="1280"/>
      <c r="CA73" s="1280"/>
      <c r="CB73" s="1280"/>
      <c r="CC73" s="1280"/>
      <c r="CD73" s="1280"/>
      <c r="CE73" s="1280"/>
      <c r="CF73" s="1280">
        <v>53.6</v>
      </c>
      <c r="CG73" s="1280"/>
      <c r="CH73" s="1280"/>
      <c r="CI73" s="1280"/>
      <c r="CJ73" s="1280"/>
      <c r="CK73" s="1280"/>
      <c r="CL73" s="1280"/>
      <c r="CM73" s="1280"/>
      <c r="CN73" s="1280">
        <v>40.4</v>
      </c>
      <c r="CO73" s="1280"/>
      <c r="CP73" s="1280"/>
      <c r="CQ73" s="1280"/>
      <c r="CR73" s="1280"/>
      <c r="CS73" s="1280"/>
      <c r="CT73" s="1280"/>
      <c r="CU73" s="1280"/>
      <c r="CV73" s="1280">
        <v>22.5</v>
      </c>
      <c r="CW73" s="1280"/>
      <c r="CX73" s="1280"/>
      <c r="CY73" s="1280"/>
      <c r="CZ73" s="1280"/>
      <c r="DA73" s="1280"/>
      <c r="DB73" s="1280"/>
      <c r="DC73" s="1280"/>
    </row>
    <row r="74" spans="2:107">
      <c r="B74" s="374"/>
      <c r="G74" s="1293"/>
      <c r="H74" s="1293"/>
      <c r="I74" s="1293"/>
      <c r="J74" s="1293"/>
      <c r="K74" s="1296"/>
      <c r="L74" s="1296"/>
      <c r="M74" s="1296"/>
      <c r="N74" s="1296"/>
      <c r="AM74" s="383"/>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0"/>
      <c r="BQ74" s="1280"/>
      <c r="BR74" s="1280"/>
      <c r="BS74" s="1280"/>
      <c r="BT74" s="1280"/>
      <c r="BU74" s="1280"/>
      <c r="BV74" s="1280"/>
      <c r="BW74" s="1280"/>
      <c r="BX74" s="1280"/>
      <c r="BY74" s="1280"/>
      <c r="BZ74" s="1280"/>
      <c r="CA74" s="1280"/>
      <c r="CB74" s="1280"/>
      <c r="CC74" s="1280"/>
      <c r="CD74" s="1280"/>
      <c r="CE74" s="1280"/>
      <c r="CF74" s="1280"/>
      <c r="CG74" s="1280"/>
      <c r="CH74" s="1280"/>
      <c r="CI74" s="1280"/>
      <c r="CJ74" s="1280"/>
      <c r="CK74" s="1280"/>
      <c r="CL74" s="1280"/>
      <c r="CM74" s="1280"/>
      <c r="CN74" s="1280"/>
      <c r="CO74" s="1280"/>
      <c r="CP74" s="1280"/>
      <c r="CQ74" s="1280"/>
      <c r="CR74" s="1280"/>
      <c r="CS74" s="1280"/>
      <c r="CT74" s="1280"/>
      <c r="CU74" s="1280"/>
      <c r="CV74" s="1280"/>
      <c r="CW74" s="1280"/>
      <c r="CX74" s="1280"/>
      <c r="CY74" s="1280"/>
      <c r="CZ74" s="1280"/>
      <c r="DA74" s="1280"/>
      <c r="DB74" s="1280"/>
      <c r="DC74" s="1280"/>
    </row>
    <row r="75" spans="2:107">
      <c r="B75" s="374"/>
      <c r="G75" s="1293"/>
      <c r="H75" s="1293"/>
      <c r="I75" s="1275"/>
      <c r="J75" s="1275"/>
      <c r="K75" s="1292"/>
      <c r="L75" s="1292"/>
      <c r="M75" s="1292"/>
      <c r="N75" s="1292"/>
      <c r="AM75" s="383"/>
      <c r="AN75" s="1282"/>
      <c r="AO75" s="1282"/>
      <c r="AP75" s="1282"/>
      <c r="AQ75" s="1282"/>
      <c r="AR75" s="1282"/>
      <c r="AS75" s="1282"/>
      <c r="AT75" s="1282"/>
      <c r="AU75" s="1282"/>
      <c r="AV75" s="1282"/>
      <c r="AW75" s="1282"/>
      <c r="AX75" s="1282"/>
      <c r="AY75" s="1282"/>
      <c r="AZ75" s="1282"/>
      <c r="BA75" s="1282"/>
      <c r="BB75" s="1282" t="s">
        <v>597</v>
      </c>
      <c r="BC75" s="1282"/>
      <c r="BD75" s="1282"/>
      <c r="BE75" s="1282"/>
      <c r="BF75" s="1282"/>
      <c r="BG75" s="1282"/>
      <c r="BH75" s="1282"/>
      <c r="BI75" s="1282"/>
      <c r="BJ75" s="1282"/>
      <c r="BK75" s="1282"/>
      <c r="BL75" s="1282"/>
      <c r="BM75" s="1282"/>
      <c r="BN75" s="1282"/>
      <c r="BO75" s="1282"/>
      <c r="BP75" s="1280">
        <v>10.7</v>
      </c>
      <c r="BQ75" s="1280"/>
      <c r="BR75" s="1280"/>
      <c r="BS75" s="1280"/>
      <c r="BT75" s="1280"/>
      <c r="BU75" s="1280"/>
      <c r="BV75" s="1280"/>
      <c r="BW75" s="1280"/>
      <c r="BX75" s="1280">
        <v>9.9</v>
      </c>
      <c r="BY75" s="1280"/>
      <c r="BZ75" s="1280"/>
      <c r="CA75" s="1280"/>
      <c r="CB75" s="1280"/>
      <c r="CC75" s="1280"/>
      <c r="CD75" s="1280"/>
      <c r="CE75" s="1280"/>
      <c r="CF75" s="1280">
        <v>9.6999999999999993</v>
      </c>
      <c r="CG75" s="1280"/>
      <c r="CH75" s="1280"/>
      <c r="CI75" s="1280"/>
      <c r="CJ75" s="1280"/>
      <c r="CK75" s="1280"/>
      <c r="CL75" s="1280"/>
      <c r="CM75" s="1280"/>
      <c r="CN75" s="1280">
        <v>10.1</v>
      </c>
      <c r="CO75" s="1280"/>
      <c r="CP75" s="1280"/>
      <c r="CQ75" s="1280"/>
      <c r="CR75" s="1280"/>
      <c r="CS75" s="1280"/>
      <c r="CT75" s="1280"/>
      <c r="CU75" s="1280"/>
      <c r="CV75" s="1280">
        <v>10.8</v>
      </c>
      <c r="CW75" s="1280"/>
      <c r="CX75" s="1280"/>
      <c r="CY75" s="1280"/>
      <c r="CZ75" s="1280"/>
      <c r="DA75" s="1280"/>
      <c r="DB75" s="1280"/>
      <c r="DC75" s="1280"/>
    </row>
    <row r="76" spans="2:107">
      <c r="B76" s="374"/>
      <c r="G76" s="1293"/>
      <c r="H76" s="1293"/>
      <c r="I76" s="1275"/>
      <c r="J76" s="1275"/>
      <c r="K76" s="1292"/>
      <c r="L76" s="1292"/>
      <c r="M76" s="1292"/>
      <c r="N76" s="1292"/>
      <c r="AM76" s="383"/>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0"/>
      <c r="BQ76" s="1280"/>
      <c r="BR76" s="1280"/>
      <c r="BS76" s="1280"/>
      <c r="BT76" s="1280"/>
      <c r="BU76" s="1280"/>
      <c r="BV76" s="1280"/>
      <c r="BW76" s="1280"/>
      <c r="BX76" s="1280"/>
      <c r="BY76" s="1280"/>
      <c r="BZ76" s="1280"/>
      <c r="CA76" s="1280"/>
      <c r="CB76" s="1280"/>
      <c r="CC76" s="1280"/>
      <c r="CD76" s="1280"/>
      <c r="CE76" s="1280"/>
      <c r="CF76" s="1280"/>
      <c r="CG76" s="1280"/>
      <c r="CH76" s="1280"/>
      <c r="CI76" s="1280"/>
      <c r="CJ76" s="1280"/>
      <c r="CK76" s="1280"/>
      <c r="CL76" s="1280"/>
      <c r="CM76" s="1280"/>
      <c r="CN76" s="1280"/>
      <c r="CO76" s="1280"/>
      <c r="CP76" s="1280"/>
      <c r="CQ76" s="1280"/>
      <c r="CR76" s="1280"/>
      <c r="CS76" s="1280"/>
      <c r="CT76" s="1280"/>
      <c r="CU76" s="1280"/>
      <c r="CV76" s="1280"/>
      <c r="CW76" s="1280"/>
      <c r="CX76" s="1280"/>
      <c r="CY76" s="1280"/>
      <c r="CZ76" s="1280"/>
      <c r="DA76" s="1280"/>
      <c r="DB76" s="1280"/>
      <c r="DC76" s="1280"/>
    </row>
    <row r="77" spans="2:107">
      <c r="B77" s="374"/>
      <c r="G77" s="1275"/>
      <c r="H77" s="1275"/>
      <c r="I77" s="1275"/>
      <c r="J77" s="1275"/>
      <c r="K77" s="1296"/>
      <c r="L77" s="1296"/>
      <c r="M77" s="1296"/>
      <c r="N77" s="1296"/>
      <c r="AN77" s="1279" t="s">
        <v>598</v>
      </c>
      <c r="AO77" s="1279"/>
      <c r="AP77" s="1279"/>
      <c r="AQ77" s="1279"/>
      <c r="AR77" s="1279"/>
      <c r="AS77" s="1279"/>
      <c r="AT77" s="1279"/>
      <c r="AU77" s="1279"/>
      <c r="AV77" s="1279"/>
      <c r="AW77" s="1279"/>
      <c r="AX77" s="1279"/>
      <c r="AY77" s="1279"/>
      <c r="AZ77" s="1279"/>
      <c r="BA77" s="1279"/>
      <c r="BB77" s="1282" t="s">
        <v>589</v>
      </c>
      <c r="BC77" s="1282"/>
      <c r="BD77" s="1282"/>
      <c r="BE77" s="1282"/>
      <c r="BF77" s="1282"/>
      <c r="BG77" s="1282"/>
      <c r="BH77" s="1282"/>
      <c r="BI77" s="1282"/>
      <c r="BJ77" s="1282"/>
      <c r="BK77" s="1282"/>
      <c r="BL77" s="1282"/>
      <c r="BM77" s="1282"/>
      <c r="BN77" s="1282"/>
      <c r="BO77" s="1282"/>
      <c r="BP77" s="1280">
        <v>65.3</v>
      </c>
      <c r="BQ77" s="1280"/>
      <c r="BR77" s="1280"/>
      <c r="BS77" s="1280"/>
      <c r="BT77" s="1280"/>
      <c r="BU77" s="1280"/>
      <c r="BV77" s="1280"/>
      <c r="BW77" s="1280"/>
      <c r="BX77" s="1280">
        <v>60.8</v>
      </c>
      <c r="BY77" s="1280"/>
      <c r="BZ77" s="1280"/>
      <c r="CA77" s="1280"/>
      <c r="CB77" s="1280"/>
      <c r="CC77" s="1280"/>
      <c r="CD77" s="1280"/>
      <c r="CE77" s="1280"/>
      <c r="CF77" s="1280">
        <v>56.8</v>
      </c>
      <c r="CG77" s="1280"/>
      <c r="CH77" s="1280"/>
      <c r="CI77" s="1280"/>
      <c r="CJ77" s="1280"/>
      <c r="CK77" s="1280"/>
      <c r="CL77" s="1280"/>
      <c r="CM77" s="1280"/>
      <c r="CN77" s="1280">
        <v>52.3</v>
      </c>
      <c r="CO77" s="1280"/>
      <c r="CP77" s="1280"/>
      <c r="CQ77" s="1280"/>
      <c r="CR77" s="1280"/>
      <c r="CS77" s="1280"/>
      <c r="CT77" s="1280"/>
      <c r="CU77" s="1280"/>
      <c r="CV77" s="1280">
        <v>55.4</v>
      </c>
      <c r="CW77" s="1280"/>
      <c r="CX77" s="1280"/>
      <c r="CY77" s="1280"/>
      <c r="CZ77" s="1280"/>
      <c r="DA77" s="1280"/>
      <c r="DB77" s="1280"/>
      <c r="DC77" s="1280"/>
    </row>
    <row r="78" spans="2:107">
      <c r="B78" s="374"/>
      <c r="G78" s="1275"/>
      <c r="H78" s="1275"/>
      <c r="I78" s="1275"/>
      <c r="J78" s="1275"/>
      <c r="K78" s="1296"/>
      <c r="L78" s="1296"/>
      <c r="M78" s="1296"/>
      <c r="N78" s="1296"/>
      <c r="AN78" s="1279"/>
      <c r="AO78" s="1279"/>
      <c r="AP78" s="1279"/>
      <c r="AQ78" s="1279"/>
      <c r="AR78" s="1279"/>
      <c r="AS78" s="1279"/>
      <c r="AT78" s="1279"/>
      <c r="AU78" s="1279"/>
      <c r="AV78" s="1279"/>
      <c r="AW78" s="1279"/>
      <c r="AX78" s="1279"/>
      <c r="AY78" s="1279"/>
      <c r="AZ78" s="1279"/>
      <c r="BA78" s="1279"/>
      <c r="BB78" s="1282"/>
      <c r="BC78" s="1282"/>
      <c r="BD78" s="1282"/>
      <c r="BE78" s="1282"/>
      <c r="BF78" s="1282"/>
      <c r="BG78" s="1282"/>
      <c r="BH78" s="1282"/>
      <c r="BI78" s="1282"/>
      <c r="BJ78" s="1282"/>
      <c r="BK78" s="1282"/>
      <c r="BL78" s="1282"/>
      <c r="BM78" s="1282"/>
      <c r="BN78" s="1282"/>
      <c r="BO78" s="1282"/>
      <c r="BP78" s="1280"/>
      <c r="BQ78" s="1280"/>
      <c r="BR78" s="1280"/>
      <c r="BS78" s="1280"/>
      <c r="BT78" s="1280"/>
      <c r="BU78" s="1280"/>
      <c r="BV78" s="1280"/>
      <c r="BW78" s="1280"/>
      <c r="BX78" s="1280"/>
      <c r="BY78" s="1280"/>
      <c r="BZ78" s="1280"/>
      <c r="CA78" s="1280"/>
      <c r="CB78" s="1280"/>
      <c r="CC78" s="1280"/>
      <c r="CD78" s="1280"/>
      <c r="CE78" s="1280"/>
      <c r="CF78" s="1280"/>
      <c r="CG78" s="1280"/>
      <c r="CH78" s="1280"/>
      <c r="CI78" s="1280"/>
      <c r="CJ78" s="1280"/>
      <c r="CK78" s="1280"/>
      <c r="CL78" s="1280"/>
      <c r="CM78" s="1280"/>
      <c r="CN78" s="1280"/>
      <c r="CO78" s="1280"/>
      <c r="CP78" s="1280"/>
      <c r="CQ78" s="1280"/>
      <c r="CR78" s="1280"/>
      <c r="CS78" s="1280"/>
      <c r="CT78" s="1280"/>
      <c r="CU78" s="1280"/>
      <c r="CV78" s="1280"/>
      <c r="CW78" s="1280"/>
      <c r="CX78" s="1280"/>
      <c r="CY78" s="1280"/>
      <c r="CZ78" s="1280"/>
      <c r="DA78" s="1280"/>
      <c r="DB78" s="1280"/>
      <c r="DC78" s="1280"/>
    </row>
    <row r="79" spans="2:107">
      <c r="B79" s="374"/>
      <c r="G79" s="1275"/>
      <c r="H79" s="1275"/>
      <c r="I79" s="1295"/>
      <c r="J79" s="1295"/>
      <c r="K79" s="1297"/>
      <c r="L79" s="1297"/>
      <c r="M79" s="1297"/>
      <c r="N79" s="1297"/>
      <c r="AN79" s="1279"/>
      <c r="AO79" s="1279"/>
      <c r="AP79" s="1279"/>
      <c r="AQ79" s="1279"/>
      <c r="AR79" s="1279"/>
      <c r="AS79" s="1279"/>
      <c r="AT79" s="1279"/>
      <c r="AU79" s="1279"/>
      <c r="AV79" s="1279"/>
      <c r="AW79" s="1279"/>
      <c r="AX79" s="1279"/>
      <c r="AY79" s="1279"/>
      <c r="AZ79" s="1279"/>
      <c r="BA79" s="1279"/>
      <c r="BB79" s="1282" t="s">
        <v>599</v>
      </c>
      <c r="BC79" s="1282"/>
      <c r="BD79" s="1282"/>
      <c r="BE79" s="1282"/>
      <c r="BF79" s="1282"/>
      <c r="BG79" s="1282"/>
      <c r="BH79" s="1282"/>
      <c r="BI79" s="1282"/>
      <c r="BJ79" s="1282"/>
      <c r="BK79" s="1282"/>
      <c r="BL79" s="1282"/>
      <c r="BM79" s="1282"/>
      <c r="BN79" s="1282"/>
      <c r="BO79" s="1282"/>
      <c r="BP79" s="1280">
        <v>12</v>
      </c>
      <c r="BQ79" s="1280"/>
      <c r="BR79" s="1280"/>
      <c r="BS79" s="1280"/>
      <c r="BT79" s="1280"/>
      <c r="BU79" s="1280"/>
      <c r="BV79" s="1280"/>
      <c r="BW79" s="1280"/>
      <c r="BX79" s="1280">
        <v>11.1</v>
      </c>
      <c r="BY79" s="1280"/>
      <c r="BZ79" s="1280"/>
      <c r="CA79" s="1280"/>
      <c r="CB79" s="1280"/>
      <c r="CC79" s="1280"/>
      <c r="CD79" s="1280"/>
      <c r="CE79" s="1280"/>
      <c r="CF79" s="1280">
        <v>10.199999999999999</v>
      </c>
      <c r="CG79" s="1280"/>
      <c r="CH79" s="1280"/>
      <c r="CI79" s="1280"/>
      <c r="CJ79" s="1280"/>
      <c r="CK79" s="1280"/>
      <c r="CL79" s="1280"/>
      <c r="CM79" s="1280"/>
      <c r="CN79" s="1280">
        <v>10</v>
      </c>
      <c r="CO79" s="1280"/>
      <c r="CP79" s="1280"/>
      <c r="CQ79" s="1280"/>
      <c r="CR79" s="1280"/>
      <c r="CS79" s="1280"/>
      <c r="CT79" s="1280"/>
      <c r="CU79" s="1280"/>
      <c r="CV79" s="1280">
        <v>9.6999999999999993</v>
      </c>
      <c r="CW79" s="1280"/>
      <c r="CX79" s="1280"/>
      <c r="CY79" s="1280"/>
      <c r="CZ79" s="1280"/>
      <c r="DA79" s="1280"/>
      <c r="DB79" s="1280"/>
      <c r="DC79" s="1280"/>
    </row>
    <row r="80" spans="2:107">
      <c r="B80" s="374"/>
      <c r="G80" s="1275"/>
      <c r="H80" s="1275"/>
      <c r="I80" s="1295"/>
      <c r="J80" s="1295"/>
      <c r="K80" s="1297"/>
      <c r="L80" s="1297"/>
      <c r="M80" s="1297"/>
      <c r="N80" s="1297"/>
      <c r="AN80" s="1279"/>
      <c r="AO80" s="1279"/>
      <c r="AP80" s="1279"/>
      <c r="AQ80" s="1279"/>
      <c r="AR80" s="1279"/>
      <c r="AS80" s="1279"/>
      <c r="AT80" s="1279"/>
      <c r="AU80" s="1279"/>
      <c r="AV80" s="1279"/>
      <c r="AW80" s="1279"/>
      <c r="AX80" s="1279"/>
      <c r="AY80" s="1279"/>
      <c r="AZ80" s="1279"/>
      <c r="BA80" s="1279"/>
      <c r="BB80" s="1282"/>
      <c r="BC80" s="1282"/>
      <c r="BD80" s="1282"/>
      <c r="BE80" s="1282"/>
      <c r="BF80" s="1282"/>
      <c r="BG80" s="1282"/>
      <c r="BH80" s="1282"/>
      <c r="BI80" s="1282"/>
      <c r="BJ80" s="1282"/>
      <c r="BK80" s="1282"/>
      <c r="BL80" s="1282"/>
      <c r="BM80" s="1282"/>
      <c r="BN80" s="1282"/>
      <c r="BO80" s="1282"/>
      <c r="BP80" s="1280"/>
      <c r="BQ80" s="1280"/>
      <c r="BR80" s="1280"/>
      <c r="BS80" s="1280"/>
      <c r="BT80" s="1280"/>
      <c r="BU80" s="1280"/>
      <c r="BV80" s="1280"/>
      <c r="BW80" s="1280"/>
      <c r="BX80" s="1280"/>
      <c r="BY80" s="1280"/>
      <c r="BZ80" s="1280"/>
      <c r="CA80" s="1280"/>
      <c r="CB80" s="1280"/>
      <c r="CC80" s="1280"/>
      <c r="CD80" s="1280"/>
      <c r="CE80" s="1280"/>
      <c r="CF80" s="1280"/>
      <c r="CG80" s="1280"/>
      <c r="CH80" s="1280"/>
      <c r="CI80" s="1280"/>
      <c r="CJ80" s="1280"/>
      <c r="CK80" s="1280"/>
      <c r="CL80" s="1280"/>
      <c r="CM80" s="1280"/>
      <c r="CN80" s="1280"/>
      <c r="CO80" s="1280"/>
      <c r="CP80" s="1280"/>
      <c r="CQ80" s="1280"/>
      <c r="CR80" s="1280"/>
      <c r="CS80" s="1280"/>
      <c r="CT80" s="1280"/>
      <c r="CU80" s="1280"/>
      <c r="CV80" s="1280"/>
      <c r="CW80" s="1280"/>
      <c r="CX80" s="1280"/>
      <c r="CY80" s="1280"/>
      <c r="CZ80" s="1280"/>
      <c r="DA80" s="1280"/>
      <c r="DB80" s="1280"/>
      <c r="DC80" s="1280"/>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LEXeboJgXFISXzK3H1ooY3lDkXU/dfeHjKpSs2HKXX8KUXpGqsGDTUPrMeE/bmzO1ITG98YGBaDHcQVsABJzXQ==" saltValue="DPS+seqRISQd9iao/TFeB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election activeCell="AN70" sqref="AN70"/>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493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4WAS3peuYtkxrjUA5JjwJ1LM5RUY4k7dWfAVWYRah7iuyDXdO0hlrdIlnVpUzVHAFMDF+iIg8JI11JuRyqeXDg==" saltValue="yImxQVYBUVcsZYNCw0xH3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0" zoomScaleNormal="100" zoomScaleSheetLayoutView="55" workbookViewId="0">
      <selection activeCell="AN70" sqref="AN70"/>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PX2qFW+LcTUA+BoeXSqbtW9/O6tBX8cUtp+66wqFGXjep0EUvLxIYGbdqIxaLr7pUIoTgqKJZGJ8A6f+Ifk6sQ==" saltValue="H9CUCYTTFD6/tmPoVDyc/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545</v>
      </c>
      <c r="G2" s="136"/>
      <c r="H2" s="137"/>
    </row>
    <row r="3" spans="1:8">
      <c r="A3" s="133" t="s">
        <v>538</v>
      </c>
      <c r="B3" s="138"/>
      <c r="C3" s="139"/>
      <c r="D3" s="140">
        <v>81630</v>
      </c>
      <c r="E3" s="141"/>
      <c r="F3" s="142">
        <v>90961</v>
      </c>
      <c r="G3" s="143"/>
      <c r="H3" s="144"/>
    </row>
    <row r="4" spans="1:8">
      <c r="A4" s="145"/>
      <c r="B4" s="146"/>
      <c r="C4" s="147"/>
      <c r="D4" s="148">
        <v>53670</v>
      </c>
      <c r="E4" s="149"/>
      <c r="F4" s="150">
        <v>37720</v>
      </c>
      <c r="G4" s="151"/>
      <c r="H4" s="152"/>
    </row>
    <row r="5" spans="1:8">
      <c r="A5" s="133" t="s">
        <v>540</v>
      </c>
      <c r="B5" s="138"/>
      <c r="C5" s="139"/>
      <c r="D5" s="140">
        <v>60963</v>
      </c>
      <c r="E5" s="141"/>
      <c r="F5" s="142">
        <v>106614</v>
      </c>
      <c r="G5" s="143"/>
      <c r="H5" s="144"/>
    </row>
    <row r="6" spans="1:8">
      <c r="A6" s="145"/>
      <c r="B6" s="146"/>
      <c r="C6" s="147"/>
      <c r="D6" s="148">
        <v>43747</v>
      </c>
      <c r="E6" s="149"/>
      <c r="F6" s="150">
        <v>45545</v>
      </c>
      <c r="G6" s="151"/>
      <c r="H6" s="152"/>
    </row>
    <row r="7" spans="1:8">
      <c r="A7" s="133" t="s">
        <v>541</v>
      </c>
      <c r="B7" s="138"/>
      <c r="C7" s="139"/>
      <c r="D7" s="140">
        <v>37915</v>
      </c>
      <c r="E7" s="141"/>
      <c r="F7" s="142">
        <v>81768</v>
      </c>
      <c r="G7" s="143"/>
      <c r="H7" s="144"/>
    </row>
    <row r="8" spans="1:8">
      <c r="A8" s="145"/>
      <c r="B8" s="146"/>
      <c r="C8" s="147"/>
      <c r="D8" s="148">
        <v>21888</v>
      </c>
      <c r="E8" s="149"/>
      <c r="F8" s="150">
        <v>37917</v>
      </c>
      <c r="G8" s="151"/>
      <c r="H8" s="152"/>
    </row>
    <row r="9" spans="1:8">
      <c r="A9" s="133" t="s">
        <v>542</v>
      </c>
      <c r="B9" s="138"/>
      <c r="C9" s="139"/>
      <c r="D9" s="140">
        <v>33329</v>
      </c>
      <c r="E9" s="141"/>
      <c r="F9" s="142">
        <v>65876</v>
      </c>
      <c r="G9" s="143"/>
      <c r="H9" s="144"/>
    </row>
    <row r="10" spans="1:8">
      <c r="A10" s="145"/>
      <c r="B10" s="146"/>
      <c r="C10" s="147"/>
      <c r="D10" s="148">
        <v>16821</v>
      </c>
      <c r="E10" s="149"/>
      <c r="F10" s="150">
        <v>36484</v>
      </c>
      <c r="G10" s="151"/>
      <c r="H10" s="152"/>
    </row>
    <row r="11" spans="1:8">
      <c r="A11" s="133" t="s">
        <v>543</v>
      </c>
      <c r="B11" s="138"/>
      <c r="C11" s="139"/>
      <c r="D11" s="140">
        <v>44145</v>
      </c>
      <c r="E11" s="141"/>
      <c r="F11" s="142">
        <v>68468</v>
      </c>
      <c r="G11" s="143"/>
      <c r="H11" s="144"/>
    </row>
    <row r="12" spans="1:8">
      <c r="A12" s="145"/>
      <c r="B12" s="146"/>
      <c r="C12" s="153"/>
      <c r="D12" s="148">
        <v>15631</v>
      </c>
      <c r="E12" s="149"/>
      <c r="F12" s="150">
        <v>34140</v>
      </c>
      <c r="G12" s="151"/>
      <c r="H12" s="152"/>
    </row>
    <row r="13" spans="1:8">
      <c r="A13" s="133"/>
      <c r="B13" s="138"/>
      <c r="C13" s="154"/>
      <c r="D13" s="155">
        <v>51596</v>
      </c>
      <c r="E13" s="156"/>
      <c r="F13" s="157">
        <v>82737</v>
      </c>
      <c r="G13" s="158"/>
      <c r="H13" s="144"/>
    </row>
    <row r="14" spans="1:8">
      <c r="A14" s="145"/>
      <c r="B14" s="146"/>
      <c r="C14" s="147"/>
      <c r="D14" s="148">
        <v>30351</v>
      </c>
      <c r="E14" s="149"/>
      <c r="F14" s="150">
        <v>38361</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2.74</v>
      </c>
      <c r="C19" s="159">
        <f>ROUND(VALUE(SUBSTITUTE(実質収支比率等に係る経年分析!G$48,"▲","-")),2)</f>
        <v>8.5299999999999994</v>
      </c>
      <c r="D19" s="159">
        <f>ROUND(VALUE(SUBSTITUTE(実質収支比率等に係る経年分析!H$48,"▲","-")),2)</f>
        <v>8.56</v>
      </c>
      <c r="E19" s="159">
        <f>ROUND(VALUE(SUBSTITUTE(実質収支比率等に係る経年分析!I$48,"▲","-")),2)</f>
        <v>6.82</v>
      </c>
      <c r="F19" s="159">
        <f>ROUND(VALUE(SUBSTITUTE(実質収支比率等に係る経年分析!J$48,"▲","-")),2)</f>
        <v>3.05</v>
      </c>
    </row>
    <row r="20" spans="1:11">
      <c r="A20" s="159" t="s">
        <v>49</v>
      </c>
      <c r="B20" s="159">
        <f>ROUND(VALUE(SUBSTITUTE(実質収支比率等に係る経年分析!F$47,"▲","-")),2)</f>
        <v>44.22</v>
      </c>
      <c r="C20" s="159">
        <f>ROUND(VALUE(SUBSTITUTE(実質収支比率等に係る経年分析!G$47,"▲","-")),2)</f>
        <v>46.89</v>
      </c>
      <c r="D20" s="159">
        <f>ROUND(VALUE(SUBSTITUTE(実質収支比率等に係る経年分析!H$47,"▲","-")),2)</f>
        <v>54.09</v>
      </c>
      <c r="E20" s="159">
        <f>ROUND(VALUE(SUBSTITUTE(実質収支比率等に係る経年分析!I$47,"▲","-")),2)</f>
        <v>59.29</v>
      </c>
      <c r="F20" s="159">
        <f>ROUND(VALUE(SUBSTITUTE(実質収支比率等に係る経年分析!J$47,"▲","-")),2)</f>
        <v>63.64</v>
      </c>
    </row>
    <row r="21" spans="1:11">
      <c r="A21" s="159" t="s">
        <v>50</v>
      </c>
      <c r="B21" s="159">
        <f>IF(ISNUMBER(VALUE(SUBSTITUTE(実質収支比率等に係る経年分析!F$49,"▲","-"))),ROUND(VALUE(SUBSTITUTE(実質収支比率等に係る経年分析!F$49,"▲","-")),2),NA())</f>
        <v>3.56</v>
      </c>
      <c r="C21" s="159">
        <f>IF(ISNUMBER(VALUE(SUBSTITUTE(実質収支比率等に係る経年分析!G$49,"▲","-"))),ROUND(VALUE(SUBSTITUTE(実質収支比率等に係る経年分析!G$49,"▲","-")),2),NA())</f>
        <v>6.66</v>
      </c>
      <c r="D21" s="159">
        <f>IF(ISNUMBER(VALUE(SUBSTITUTE(実質収支比率等に係る経年分析!H$49,"▲","-"))),ROUND(VALUE(SUBSTITUTE(実質収支比率等に係る経年分析!H$49,"▲","-")),2),NA())</f>
        <v>3.94</v>
      </c>
      <c r="E21" s="159">
        <f>IF(ISNUMBER(VALUE(SUBSTITUTE(実質収支比率等に係る経年分析!I$49,"▲","-"))),ROUND(VALUE(SUBSTITUTE(実質収支比率等に係る経年分析!I$49,"▲","-")),2),NA())</f>
        <v>-1.47</v>
      </c>
      <c r="F21" s="159">
        <f>IF(ISNUMBER(VALUE(SUBSTITUTE(実質収支比率等に係る経年分析!J$49,"▲","-"))),ROUND(VALUE(SUBSTITUTE(実質収支比率等に係る経年分析!J$49,"▲","-")),2),NA())</f>
        <v>-3</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0.04</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かほく市後期高齢者医療特別会計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0.03</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かほく市営バス事業特別会計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0.02</v>
      </c>
    </row>
    <row r="31" spans="1:11">
      <c r="A31" s="160" t="str">
        <f>IF(連結実質赤字比率に係る赤字・黒字の構成分析!C$39="",NA(),連結実質赤字比率に係る赤字・黒字の構成分析!C$39)</f>
        <v>かほく市ケーブルテレビ事業特別会計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0.15</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0.24</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0.28999999999999998</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0.34</v>
      </c>
    </row>
    <row r="32" spans="1:11">
      <c r="A32" s="160" t="str">
        <f>IF(連結実質赤字比率に係る赤字・黒字の構成分析!C$38="",NA(),連結実質赤字比率に係る赤字・黒字の構成分析!C$38)</f>
        <v>かほく市介護保険特別会計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0.49</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0.53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0.68</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0.72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0.74</v>
      </c>
    </row>
    <row r="33" spans="1:16">
      <c r="A33" s="160" t="str">
        <f>IF(連結実質赤字比率に係る赤字・黒字の構成分析!C$37="",NA(),連結実質赤字比率に係る赤字・黒字の構成分析!C$37)</f>
        <v>かほく市国民健康保険特別会計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1.71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1.56</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0.28999999999999998</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0.61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1.68</v>
      </c>
    </row>
    <row r="34" spans="1:16">
      <c r="A34" s="160" t="str">
        <f>IF(連結実質赤字比率に係る赤字・黒字の構成分析!C$36="",NA(),連結実質赤字比率に係る赤字・黒字の構成分析!C$36)</f>
        <v>かほく市下水道事業会計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1.26</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1.34</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1.34</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1.6</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2.54</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8.31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8.31</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6.49</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2.67</v>
      </c>
    </row>
    <row r="36" spans="1:16">
      <c r="A36" s="160" t="str">
        <f>IF(連結実質赤字比率に係る赤字・黒字の構成分析!C$34="",NA(),連結実質赤字比率に係る赤字・黒字の構成分析!C$34)</f>
        <v>かほく市水道事業会計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6.17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6.92</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7.23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8.31</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9.2200000000000006</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2705</v>
      </c>
      <c r="E42" s="161"/>
      <c r="F42" s="161"/>
      <c r="G42" s="161">
        <f>'実質公債費比率（分子）の構造'!L$52</f>
        <v>2844</v>
      </c>
      <c r="H42" s="161"/>
      <c r="I42" s="161"/>
      <c r="J42" s="161">
        <f>'実質公債費比率（分子）の構造'!M$52</f>
        <v>3039</v>
      </c>
      <c r="K42" s="161"/>
      <c r="L42" s="161"/>
      <c r="M42" s="161">
        <f>'実質公債費比率（分子）の構造'!N$52</f>
        <v>3146</v>
      </c>
      <c r="N42" s="161"/>
      <c r="O42" s="161"/>
      <c r="P42" s="161">
        <f>'実質公債費比率（分子）の構造'!O$52</f>
        <v>3079</v>
      </c>
    </row>
    <row r="43" spans="1:16">
      <c r="A43" s="161" t="s">
        <v>58</v>
      </c>
      <c r="B43" s="161" t="str">
        <f>'実質公債費比率（分子）の構造'!K$51</f>
        <v>-</v>
      </c>
      <c r="C43" s="161"/>
      <c r="D43" s="161"/>
      <c r="E43" s="161" t="str">
        <f>'実質公債費比率（分子）の構造'!L$51</f>
        <v>-</v>
      </c>
      <c r="F43" s="161"/>
      <c r="G43" s="161"/>
      <c r="H43" s="161">
        <f>'実質公債費比率（分子）の構造'!M$51</f>
        <v>0</v>
      </c>
      <c r="I43" s="161"/>
      <c r="J43" s="161"/>
      <c r="K43" s="161" t="str">
        <f>'実質公債費比率（分子）の構造'!N$51</f>
        <v>-</v>
      </c>
      <c r="L43" s="161"/>
      <c r="M43" s="161"/>
      <c r="N43" s="161" t="str">
        <f>'実質公債費比率（分子）の構造'!O$51</f>
        <v>-</v>
      </c>
      <c r="O43" s="161"/>
      <c r="P43" s="161"/>
    </row>
    <row r="44" spans="1:16">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60</v>
      </c>
      <c r="B45" s="161">
        <f>'実質公債費比率（分子）の構造'!K$49</f>
        <v>356</v>
      </c>
      <c r="C45" s="161"/>
      <c r="D45" s="161"/>
      <c r="E45" s="161">
        <f>'実質公債費比率（分子）の構造'!L$49</f>
        <v>300</v>
      </c>
      <c r="F45" s="161"/>
      <c r="G45" s="161"/>
      <c r="H45" s="161">
        <f>'実質公債費比率（分子）の構造'!M$49</f>
        <v>301</v>
      </c>
      <c r="I45" s="161"/>
      <c r="J45" s="161"/>
      <c r="K45" s="161">
        <f>'実質公債費比率（分子）の構造'!N$49</f>
        <v>299</v>
      </c>
      <c r="L45" s="161"/>
      <c r="M45" s="161"/>
      <c r="N45" s="161">
        <f>'実質公債費比率（分子）の構造'!O$49</f>
        <v>211</v>
      </c>
      <c r="O45" s="161"/>
      <c r="P45" s="161"/>
    </row>
    <row r="46" spans="1:16">
      <c r="A46" s="161" t="s">
        <v>61</v>
      </c>
      <c r="B46" s="161">
        <f>'実質公債費比率（分子）の構造'!K$48</f>
        <v>742</v>
      </c>
      <c r="C46" s="161"/>
      <c r="D46" s="161"/>
      <c r="E46" s="161">
        <f>'実質公債費比率（分子）の構造'!L$48</f>
        <v>920</v>
      </c>
      <c r="F46" s="161"/>
      <c r="G46" s="161"/>
      <c r="H46" s="161">
        <f>'実質公債費比率（分子）の構造'!M$48</f>
        <v>966</v>
      </c>
      <c r="I46" s="161"/>
      <c r="J46" s="161"/>
      <c r="K46" s="161">
        <f>'実質公債費比率（分子）の構造'!N$48</f>
        <v>976</v>
      </c>
      <c r="L46" s="161"/>
      <c r="M46" s="161"/>
      <c r="N46" s="161">
        <f>'実質公債費比率（分子）の構造'!O$48</f>
        <v>1000</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2402</v>
      </c>
      <c r="C49" s="161"/>
      <c r="D49" s="161"/>
      <c r="E49" s="161">
        <f>'実質公債費比率（分子）の構造'!L$45</f>
        <v>2346</v>
      </c>
      <c r="F49" s="161"/>
      <c r="G49" s="161"/>
      <c r="H49" s="161">
        <f>'実質公債費比率（分子）の構造'!M$45</f>
        <v>2539</v>
      </c>
      <c r="I49" s="161"/>
      <c r="J49" s="161"/>
      <c r="K49" s="161">
        <f>'実質公債費比率（分子）の構造'!N$45</f>
        <v>2730</v>
      </c>
      <c r="L49" s="161"/>
      <c r="M49" s="161"/>
      <c r="N49" s="161">
        <f>'実質公債費比率（分子）の構造'!O$45</f>
        <v>2754</v>
      </c>
      <c r="O49" s="161"/>
      <c r="P49" s="161"/>
    </row>
    <row r="50" spans="1:16">
      <c r="A50" s="161" t="s">
        <v>65</v>
      </c>
      <c r="B50" s="161" t="e">
        <f>NA()</f>
        <v>#N/A</v>
      </c>
      <c r="C50" s="161">
        <f>IF(ISNUMBER('実質公債費比率（分子）の構造'!K$53),'実質公債費比率（分子）の構造'!K$53,NA())</f>
        <v>795</v>
      </c>
      <c r="D50" s="161" t="e">
        <f>NA()</f>
        <v>#N/A</v>
      </c>
      <c r="E50" s="161" t="e">
        <f>NA()</f>
        <v>#N/A</v>
      </c>
      <c r="F50" s="161">
        <f>IF(ISNUMBER('実質公債費比率（分子）の構造'!L$53),'実質公債費比率（分子）の構造'!L$53,NA())</f>
        <v>722</v>
      </c>
      <c r="G50" s="161" t="e">
        <f>NA()</f>
        <v>#N/A</v>
      </c>
      <c r="H50" s="161" t="e">
        <f>NA()</f>
        <v>#N/A</v>
      </c>
      <c r="I50" s="161">
        <f>IF(ISNUMBER('実質公債費比率（分子）の構造'!M$53),'実質公債費比率（分子）の構造'!M$53,NA())</f>
        <v>767</v>
      </c>
      <c r="J50" s="161" t="e">
        <f>NA()</f>
        <v>#N/A</v>
      </c>
      <c r="K50" s="161" t="e">
        <f>NA()</f>
        <v>#N/A</v>
      </c>
      <c r="L50" s="161">
        <f>IF(ISNUMBER('実質公債費比率（分子）の構造'!N$53),'実質公債費比率（分子）の構造'!N$53,NA())</f>
        <v>859</v>
      </c>
      <c r="M50" s="161" t="e">
        <f>NA()</f>
        <v>#N/A</v>
      </c>
      <c r="N50" s="161" t="e">
        <f>NA()</f>
        <v>#N/A</v>
      </c>
      <c r="O50" s="161">
        <f>IF(ISNUMBER('実質公債費比率（分子）の構造'!O$53),'実質公債費比率（分子）の構造'!O$53,NA())</f>
        <v>886</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36</v>
      </c>
      <c r="B56" s="160"/>
      <c r="C56" s="160"/>
      <c r="D56" s="160">
        <f>'将来負担比率（分子）の構造'!I$52</f>
        <v>30335</v>
      </c>
      <c r="E56" s="160"/>
      <c r="F56" s="160"/>
      <c r="G56" s="160">
        <f>'将来負担比率（分子）の構造'!J$52</f>
        <v>29512</v>
      </c>
      <c r="H56" s="160"/>
      <c r="I56" s="160"/>
      <c r="J56" s="160">
        <f>'将来負担比率（分子）の構造'!K$52</f>
        <v>28002</v>
      </c>
      <c r="K56" s="160"/>
      <c r="L56" s="160"/>
      <c r="M56" s="160">
        <f>'将来負担比率（分子）の構造'!L$52</f>
        <v>26333</v>
      </c>
      <c r="N56" s="160"/>
      <c r="O56" s="160"/>
      <c r="P56" s="160">
        <f>'将来負担比率（分子）の構造'!M$52</f>
        <v>24762</v>
      </c>
    </row>
    <row r="57" spans="1:16">
      <c r="A57" s="160" t="s">
        <v>35</v>
      </c>
      <c r="B57" s="160"/>
      <c r="C57" s="160"/>
      <c r="D57" s="160">
        <f>'将来負担比率（分子）の構造'!I$51</f>
        <v>4520</v>
      </c>
      <c r="E57" s="160"/>
      <c r="F57" s="160"/>
      <c r="G57" s="160">
        <f>'将来負担比率（分子）の構造'!J$51</f>
        <v>4287</v>
      </c>
      <c r="H57" s="160"/>
      <c r="I57" s="160"/>
      <c r="J57" s="160">
        <f>'将来負担比率（分子）の構造'!K$51</f>
        <v>3633</v>
      </c>
      <c r="K57" s="160"/>
      <c r="L57" s="160"/>
      <c r="M57" s="160">
        <f>'将来負担比率（分子）の構造'!L$51</f>
        <v>3216</v>
      </c>
      <c r="N57" s="160"/>
      <c r="O57" s="160"/>
      <c r="P57" s="160">
        <f>'将来負担比率（分子）の構造'!M$51</f>
        <v>2969</v>
      </c>
    </row>
    <row r="58" spans="1:16">
      <c r="A58" s="160" t="s">
        <v>34</v>
      </c>
      <c r="B58" s="160"/>
      <c r="C58" s="160"/>
      <c r="D58" s="160">
        <f>'将来負担比率（分子）の構造'!I$50</f>
        <v>4860</v>
      </c>
      <c r="E58" s="160"/>
      <c r="F58" s="160"/>
      <c r="G58" s="160">
        <f>'将来負担比率（分子）の構造'!J$50</f>
        <v>5315</v>
      </c>
      <c r="H58" s="160"/>
      <c r="I58" s="160"/>
      <c r="J58" s="160">
        <f>'将来負担比率（分子）の構造'!K$50</f>
        <v>6152</v>
      </c>
      <c r="K58" s="160"/>
      <c r="L58" s="160"/>
      <c r="M58" s="160">
        <f>'将来負担比率（分子）の構造'!L$50</f>
        <v>6746</v>
      </c>
      <c r="N58" s="160"/>
      <c r="O58" s="160"/>
      <c r="P58" s="160">
        <f>'将来負担比率（分子）の構造'!M$50</f>
        <v>7419</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f>'将来負担比率（分子）の構造'!I$46</f>
        <v>109</v>
      </c>
      <c r="C61" s="160"/>
      <c r="D61" s="160"/>
      <c r="E61" s="160">
        <f>'将来負担比率（分子）の構造'!J$46</f>
        <v>109</v>
      </c>
      <c r="F61" s="160"/>
      <c r="G61" s="160"/>
      <c r="H61" s="160">
        <f>'将来負担比率（分子）の構造'!K$46</f>
        <v>109</v>
      </c>
      <c r="I61" s="160"/>
      <c r="J61" s="160"/>
      <c r="K61" s="160">
        <f>'将来負担比率（分子）の構造'!L$46</f>
        <v>85</v>
      </c>
      <c r="L61" s="160"/>
      <c r="M61" s="160"/>
      <c r="N61" s="160">
        <f>'将来負担比率（分子）の構造'!M$46</f>
        <v>69</v>
      </c>
      <c r="O61" s="160"/>
      <c r="P61" s="160"/>
    </row>
    <row r="62" spans="1:16">
      <c r="A62" s="160" t="s">
        <v>28</v>
      </c>
      <c r="B62" s="160">
        <f>'将来負担比率（分子）の構造'!I$45</f>
        <v>2669</v>
      </c>
      <c r="C62" s="160"/>
      <c r="D62" s="160"/>
      <c r="E62" s="160">
        <f>'将来負担比率（分子）の構造'!J$45</f>
        <v>2584</v>
      </c>
      <c r="F62" s="160"/>
      <c r="G62" s="160"/>
      <c r="H62" s="160">
        <f>'将来負担比率（分子）の構造'!K$45</f>
        <v>2476</v>
      </c>
      <c r="I62" s="160"/>
      <c r="J62" s="160"/>
      <c r="K62" s="160">
        <f>'将来負担比率（分子）の構造'!L$45</f>
        <v>2459</v>
      </c>
      <c r="L62" s="160"/>
      <c r="M62" s="160"/>
      <c r="N62" s="160">
        <f>'将来負担比率（分子）の構造'!M$45</f>
        <v>2336</v>
      </c>
      <c r="O62" s="160"/>
      <c r="P62" s="160"/>
    </row>
    <row r="63" spans="1:16">
      <c r="A63" s="160" t="s">
        <v>27</v>
      </c>
      <c r="B63" s="160">
        <f>'将来負担比率（分子）の構造'!I$44</f>
        <v>1304</v>
      </c>
      <c r="C63" s="160"/>
      <c r="D63" s="160"/>
      <c r="E63" s="160">
        <f>'将来負担比率（分子）の構造'!J$44</f>
        <v>1158</v>
      </c>
      <c r="F63" s="160"/>
      <c r="G63" s="160"/>
      <c r="H63" s="160">
        <f>'将来負担比率（分子）の構造'!K$44</f>
        <v>866</v>
      </c>
      <c r="I63" s="160"/>
      <c r="J63" s="160"/>
      <c r="K63" s="160">
        <f>'将来負担比率（分子）の構造'!L$44</f>
        <v>574</v>
      </c>
      <c r="L63" s="160"/>
      <c r="M63" s="160"/>
      <c r="N63" s="160">
        <f>'将来負担比率（分子）の構造'!M$44</f>
        <v>368</v>
      </c>
      <c r="O63" s="160"/>
      <c r="P63" s="160"/>
    </row>
    <row r="64" spans="1:16">
      <c r="A64" s="160" t="s">
        <v>26</v>
      </c>
      <c r="B64" s="160">
        <f>'将来負担比率（分子）の構造'!I$43</f>
        <v>11995</v>
      </c>
      <c r="C64" s="160"/>
      <c r="D64" s="160"/>
      <c r="E64" s="160">
        <f>'将来負担比率（分子）の構造'!J$43</f>
        <v>11849</v>
      </c>
      <c r="F64" s="160"/>
      <c r="G64" s="160"/>
      <c r="H64" s="160">
        <f>'将来負担比率（分子）の構造'!K$43</f>
        <v>10944</v>
      </c>
      <c r="I64" s="160"/>
      <c r="J64" s="160"/>
      <c r="K64" s="160">
        <f>'将来負担比率（分子）の構造'!L$43</f>
        <v>9909</v>
      </c>
      <c r="L64" s="160"/>
      <c r="M64" s="160"/>
      <c r="N64" s="160">
        <f>'将来負担比率（分子）の構造'!M$43</f>
        <v>9074</v>
      </c>
      <c r="O64" s="160"/>
      <c r="P64" s="160"/>
    </row>
    <row r="65" spans="1:16">
      <c r="A65" s="160" t="s">
        <v>25</v>
      </c>
      <c r="B65" s="160" t="str">
        <f>'将来負担比率（分子）の構造'!I$42</f>
        <v>-</v>
      </c>
      <c r="C65" s="160"/>
      <c r="D65" s="160"/>
      <c r="E65" s="160" t="str">
        <f>'将来負担比率（分子）の構造'!J$42</f>
        <v>-</v>
      </c>
      <c r="F65" s="160"/>
      <c r="G65" s="160"/>
      <c r="H65" s="160" t="str">
        <f>'将来負担比率（分子）の構造'!K$42</f>
        <v>-</v>
      </c>
      <c r="I65" s="160"/>
      <c r="J65" s="160"/>
      <c r="K65" s="160">
        <f>'将来負担比率（分子）の構造'!L$42</f>
        <v>41</v>
      </c>
      <c r="L65" s="160"/>
      <c r="M65" s="160"/>
      <c r="N65" s="160">
        <f>'将来負担比率（分子）の構造'!M$42</f>
        <v>42</v>
      </c>
      <c r="O65" s="160"/>
      <c r="P65" s="160"/>
    </row>
    <row r="66" spans="1:16">
      <c r="A66" s="160" t="s">
        <v>24</v>
      </c>
      <c r="B66" s="160">
        <f>'将来負担比率（分子）の構造'!I$41</f>
        <v>28788</v>
      </c>
      <c r="C66" s="160"/>
      <c r="D66" s="160"/>
      <c r="E66" s="160">
        <f>'将来負担比率（分子）の構造'!J$41</f>
        <v>28568</v>
      </c>
      <c r="F66" s="160"/>
      <c r="G66" s="160"/>
      <c r="H66" s="160">
        <f>'将来負担比率（分子）の構造'!K$41</f>
        <v>27597</v>
      </c>
      <c r="I66" s="160"/>
      <c r="J66" s="160"/>
      <c r="K66" s="160">
        <f>'将来負担比率（分子）の構造'!L$41</f>
        <v>26310</v>
      </c>
      <c r="L66" s="160"/>
      <c r="M66" s="160"/>
      <c r="N66" s="160">
        <f>'将来負担比率（分子）の構造'!M$41</f>
        <v>24991</v>
      </c>
      <c r="O66" s="160"/>
      <c r="P66" s="160"/>
    </row>
    <row r="67" spans="1:16">
      <c r="A67" s="160" t="s">
        <v>69</v>
      </c>
      <c r="B67" s="160" t="e">
        <f>NA()</f>
        <v>#N/A</v>
      </c>
      <c r="C67" s="160">
        <f>IF(ISNUMBER('将来負担比率（分子）の構造'!I$53), IF('将来負担比率（分子）の構造'!I$53 &lt; 0, 0, '将来負担比率（分子）の構造'!I$53), NA())</f>
        <v>5150</v>
      </c>
      <c r="D67" s="160" t="e">
        <f>NA()</f>
        <v>#N/A</v>
      </c>
      <c r="E67" s="160" t="e">
        <f>NA()</f>
        <v>#N/A</v>
      </c>
      <c r="F67" s="160">
        <f>IF(ISNUMBER('将来負担比率（分子）の構造'!J$53), IF('将来負担比率（分子）の構造'!J$53 &lt; 0, 0, '将来負担比率（分子）の構造'!J$53), NA())</f>
        <v>5154</v>
      </c>
      <c r="G67" s="160" t="e">
        <f>NA()</f>
        <v>#N/A</v>
      </c>
      <c r="H67" s="160" t="e">
        <f>NA()</f>
        <v>#N/A</v>
      </c>
      <c r="I67" s="160">
        <f>IF(ISNUMBER('将来負担比率（分子）の構造'!K$53), IF('将来負担比率（分子）の構造'!K$53 &lt; 0, 0, '将来負担比率（分子）の構造'!K$53), NA())</f>
        <v>4204</v>
      </c>
      <c r="J67" s="160" t="e">
        <f>NA()</f>
        <v>#N/A</v>
      </c>
      <c r="K67" s="160" t="e">
        <f>NA()</f>
        <v>#N/A</v>
      </c>
      <c r="L67" s="160">
        <f>IF(ISNUMBER('将来負担比率（分子）の構造'!L$53), IF('将来負担比率（分子）の構造'!L$53 &lt; 0, 0, '将来負担比率（分子）の構造'!L$53), NA())</f>
        <v>3084</v>
      </c>
      <c r="M67" s="160" t="e">
        <f>NA()</f>
        <v>#N/A</v>
      </c>
      <c r="N67" s="160" t="e">
        <f>NA()</f>
        <v>#N/A</v>
      </c>
      <c r="O67" s="160">
        <f>IF(ISNUMBER('将来負担比率（分子）の構造'!M$53), IF('将来負担比率（分子）の構造'!M$53 &lt; 0, 0, '将来負担比率（分子）の構造'!M$53), NA())</f>
        <v>1730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5702</v>
      </c>
      <c r="C72" s="164">
        <f>基金残高に係る経年分析!G55</f>
        <v>6190</v>
      </c>
      <c r="D72" s="164">
        <f>基金残高に係る経年分析!H55</f>
        <v>6623</v>
      </c>
    </row>
    <row r="73" spans="1:16">
      <c r="A73" s="163" t="s">
        <v>72</v>
      </c>
      <c r="B73" s="164">
        <f>基金残高に係る経年分析!F56</f>
        <v>101</v>
      </c>
      <c r="C73" s="164">
        <f>基金残高に係る経年分析!G56</f>
        <v>101</v>
      </c>
      <c r="D73" s="164">
        <f>基金残高に係る経年分析!H56</f>
        <v>101</v>
      </c>
    </row>
    <row r="74" spans="1:16">
      <c r="A74" s="163" t="s">
        <v>73</v>
      </c>
      <c r="B74" s="164">
        <f>基金残高に係る経年分析!F57</f>
        <v>2049</v>
      </c>
      <c r="C74" s="164">
        <f>基金残高に係る経年分析!G57</f>
        <v>2034</v>
      </c>
      <c r="D74" s="164">
        <f>基金残高に係る経年分析!H57</f>
        <v>2114</v>
      </c>
    </row>
  </sheetData>
  <sheetProtection algorithmName="SHA-512" hashValue="/Ne3QYGeStHWIpyXjyobiXmnnWfPy0vuYdytxPO1WRpf14ykTNzxGKCA8V835INMC19Wzp+8plltiema5Jv3Nw==" saltValue="NE+KtDkkui7KGwdGYIDf0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207</v>
      </c>
      <c r="DI1" s="636"/>
      <c r="DJ1" s="636"/>
      <c r="DK1" s="636"/>
      <c r="DL1" s="636"/>
      <c r="DM1" s="636"/>
      <c r="DN1" s="637"/>
      <c r="DO1" s="205"/>
      <c r="DP1" s="635" t="s">
        <v>208</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210</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211</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212</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213</v>
      </c>
      <c r="S4" s="639"/>
      <c r="T4" s="639"/>
      <c r="U4" s="639"/>
      <c r="V4" s="639"/>
      <c r="W4" s="639"/>
      <c r="X4" s="639"/>
      <c r="Y4" s="640"/>
      <c r="Z4" s="638" t="s">
        <v>214</v>
      </c>
      <c r="AA4" s="639"/>
      <c r="AB4" s="639"/>
      <c r="AC4" s="640"/>
      <c r="AD4" s="638" t="s">
        <v>215</v>
      </c>
      <c r="AE4" s="639"/>
      <c r="AF4" s="639"/>
      <c r="AG4" s="639"/>
      <c r="AH4" s="639"/>
      <c r="AI4" s="639"/>
      <c r="AJ4" s="639"/>
      <c r="AK4" s="640"/>
      <c r="AL4" s="638" t="s">
        <v>214</v>
      </c>
      <c r="AM4" s="639"/>
      <c r="AN4" s="639"/>
      <c r="AO4" s="640"/>
      <c r="AP4" s="644" t="s">
        <v>216</v>
      </c>
      <c r="AQ4" s="644"/>
      <c r="AR4" s="644"/>
      <c r="AS4" s="644"/>
      <c r="AT4" s="644"/>
      <c r="AU4" s="644"/>
      <c r="AV4" s="644"/>
      <c r="AW4" s="644"/>
      <c r="AX4" s="644"/>
      <c r="AY4" s="644"/>
      <c r="AZ4" s="644"/>
      <c r="BA4" s="644"/>
      <c r="BB4" s="644"/>
      <c r="BC4" s="644"/>
      <c r="BD4" s="644"/>
      <c r="BE4" s="644"/>
      <c r="BF4" s="644"/>
      <c r="BG4" s="644" t="s">
        <v>217</v>
      </c>
      <c r="BH4" s="644"/>
      <c r="BI4" s="644"/>
      <c r="BJ4" s="644"/>
      <c r="BK4" s="644"/>
      <c r="BL4" s="644"/>
      <c r="BM4" s="644"/>
      <c r="BN4" s="644"/>
      <c r="BO4" s="644" t="s">
        <v>214</v>
      </c>
      <c r="BP4" s="644"/>
      <c r="BQ4" s="644"/>
      <c r="BR4" s="644"/>
      <c r="BS4" s="644" t="s">
        <v>218</v>
      </c>
      <c r="BT4" s="644"/>
      <c r="BU4" s="644"/>
      <c r="BV4" s="644"/>
      <c r="BW4" s="644"/>
      <c r="BX4" s="644"/>
      <c r="BY4" s="644"/>
      <c r="BZ4" s="644"/>
      <c r="CA4" s="644"/>
      <c r="CB4" s="644"/>
      <c r="CD4" s="641" t="s">
        <v>219</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220</v>
      </c>
      <c r="C5" s="646"/>
      <c r="D5" s="646"/>
      <c r="E5" s="646"/>
      <c r="F5" s="646"/>
      <c r="G5" s="646"/>
      <c r="H5" s="646"/>
      <c r="I5" s="646"/>
      <c r="J5" s="646"/>
      <c r="K5" s="646"/>
      <c r="L5" s="646"/>
      <c r="M5" s="646"/>
      <c r="N5" s="646"/>
      <c r="O5" s="646"/>
      <c r="P5" s="646"/>
      <c r="Q5" s="647"/>
      <c r="R5" s="648">
        <v>4142627</v>
      </c>
      <c r="S5" s="649"/>
      <c r="T5" s="649"/>
      <c r="U5" s="649"/>
      <c r="V5" s="649"/>
      <c r="W5" s="649"/>
      <c r="X5" s="649"/>
      <c r="Y5" s="650"/>
      <c r="Z5" s="651">
        <v>25.7</v>
      </c>
      <c r="AA5" s="651"/>
      <c r="AB5" s="651"/>
      <c r="AC5" s="651"/>
      <c r="AD5" s="652">
        <v>3818719</v>
      </c>
      <c r="AE5" s="652"/>
      <c r="AF5" s="652"/>
      <c r="AG5" s="652"/>
      <c r="AH5" s="652"/>
      <c r="AI5" s="652"/>
      <c r="AJ5" s="652"/>
      <c r="AK5" s="652"/>
      <c r="AL5" s="653">
        <v>38.1</v>
      </c>
      <c r="AM5" s="654"/>
      <c r="AN5" s="654"/>
      <c r="AO5" s="655"/>
      <c r="AP5" s="645" t="s">
        <v>221</v>
      </c>
      <c r="AQ5" s="646"/>
      <c r="AR5" s="646"/>
      <c r="AS5" s="646"/>
      <c r="AT5" s="646"/>
      <c r="AU5" s="646"/>
      <c r="AV5" s="646"/>
      <c r="AW5" s="646"/>
      <c r="AX5" s="646"/>
      <c r="AY5" s="646"/>
      <c r="AZ5" s="646"/>
      <c r="BA5" s="646"/>
      <c r="BB5" s="646"/>
      <c r="BC5" s="646"/>
      <c r="BD5" s="646"/>
      <c r="BE5" s="646"/>
      <c r="BF5" s="647"/>
      <c r="BG5" s="659">
        <v>3818719</v>
      </c>
      <c r="BH5" s="660"/>
      <c r="BI5" s="660"/>
      <c r="BJ5" s="660"/>
      <c r="BK5" s="660"/>
      <c r="BL5" s="660"/>
      <c r="BM5" s="660"/>
      <c r="BN5" s="661"/>
      <c r="BO5" s="662">
        <v>92.2</v>
      </c>
      <c r="BP5" s="662"/>
      <c r="BQ5" s="662"/>
      <c r="BR5" s="662"/>
      <c r="BS5" s="663">
        <v>35203</v>
      </c>
      <c r="BT5" s="663"/>
      <c r="BU5" s="663"/>
      <c r="BV5" s="663"/>
      <c r="BW5" s="663"/>
      <c r="BX5" s="663"/>
      <c r="BY5" s="663"/>
      <c r="BZ5" s="663"/>
      <c r="CA5" s="663"/>
      <c r="CB5" s="667"/>
      <c r="CD5" s="641" t="s">
        <v>216</v>
      </c>
      <c r="CE5" s="642"/>
      <c r="CF5" s="642"/>
      <c r="CG5" s="642"/>
      <c r="CH5" s="642"/>
      <c r="CI5" s="642"/>
      <c r="CJ5" s="642"/>
      <c r="CK5" s="642"/>
      <c r="CL5" s="642"/>
      <c r="CM5" s="642"/>
      <c r="CN5" s="642"/>
      <c r="CO5" s="642"/>
      <c r="CP5" s="642"/>
      <c r="CQ5" s="643"/>
      <c r="CR5" s="641" t="s">
        <v>222</v>
      </c>
      <c r="CS5" s="642"/>
      <c r="CT5" s="642"/>
      <c r="CU5" s="642"/>
      <c r="CV5" s="642"/>
      <c r="CW5" s="642"/>
      <c r="CX5" s="642"/>
      <c r="CY5" s="643"/>
      <c r="CZ5" s="641" t="s">
        <v>214</v>
      </c>
      <c r="DA5" s="642"/>
      <c r="DB5" s="642"/>
      <c r="DC5" s="643"/>
      <c r="DD5" s="641" t="s">
        <v>223</v>
      </c>
      <c r="DE5" s="642"/>
      <c r="DF5" s="642"/>
      <c r="DG5" s="642"/>
      <c r="DH5" s="642"/>
      <c r="DI5" s="642"/>
      <c r="DJ5" s="642"/>
      <c r="DK5" s="642"/>
      <c r="DL5" s="642"/>
      <c r="DM5" s="642"/>
      <c r="DN5" s="642"/>
      <c r="DO5" s="642"/>
      <c r="DP5" s="643"/>
      <c r="DQ5" s="641" t="s">
        <v>224</v>
      </c>
      <c r="DR5" s="642"/>
      <c r="DS5" s="642"/>
      <c r="DT5" s="642"/>
      <c r="DU5" s="642"/>
      <c r="DV5" s="642"/>
      <c r="DW5" s="642"/>
      <c r="DX5" s="642"/>
      <c r="DY5" s="642"/>
      <c r="DZ5" s="642"/>
      <c r="EA5" s="642"/>
      <c r="EB5" s="642"/>
      <c r="EC5" s="643"/>
    </row>
    <row r="6" spans="2:143" ht="11.25" customHeight="1">
      <c r="B6" s="656" t="s">
        <v>225</v>
      </c>
      <c r="C6" s="657"/>
      <c r="D6" s="657"/>
      <c r="E6" s="657"/>
      <c r="F6" s="657"/>
      <c r="G6" s="657"/>
      <c r="H6" s="657"/>
      <c r="I6" s="657"/>
      <c r="J6" s="657"/>
      <c r="K6" s="657"/>
      <c r="L6" s="657"/>
      <c r="M6" s="657"/>
      <c r="N6" s="657"/>
      <c r="O6" s="657"/>
      <c r="P6" s="657"/>
      <c r="Q6" s="658"/>
      <c r="R6" s="659">
        <v>112447</v>
      </c>
      <c r="S6" s="660"/>
      <c r="T6" s="660"/>
      <c r="U6" s="660"/>
      <c r="V6" s="660"/>
      <c r="W6" s="660"/>
      <c r="X6" s="660"/>
      <c r="Y6" s="661"/>
      <c r="Z6" s="662">
        <v>0.7</v>
      </c>
      <c r="AA6" s="662"/>
      <c r="AB6" s="662"/>
      <c r="AC6" s="662"/>
      <c r="AD6" s="663">
        <v>112447</v>
      </c>
      <c r="AE6" s="663"/>
      <c r="AF6" s="663"/>
      <c r="AG6" s="663"/>
      <c r="AH6" s="663"/>
      <c r="AI6" s="663"/>
      <c r="AJ6" s="663"/>
      <c r="AK6" s="663"/>
      <c r="AL6" s="664">
        <v>1.1000000000000001</v>
      </c>
      <c r="AM6" s="665"/>
      <c r="AN6" s="665"/>
      <c r="AO6" s="666"/>
      <c r="AP6" s="656" t="s">
        <v>226</v>
      </c>
      <c r="AQ6" s="657"/>
      <c r="AR6" s="657"/>
      <c r="AS6" s="657"/>
      <c r="AT6" s="657"/>
      <c r="AU6" s="657"/>
      <c r="AV6" s="657"/>
      <c r="AW6" s="657"/>
      <c r="AX6" s="657"/>
      <c r="AY6" s="657"/>
      <c r="AZ6" s="657"/>
      <c r="BA6" s="657"/>
      <c r="BB6" s="657"/>
      <c r="BC6" s="657"/>
      <c r="BD6" s="657"/>
      <c r="BE6" s="657"/>
      <c r="BF6" s="658"/>
      <c r="BG6" s="659">
        <v>3818719</v>
      </c>
      <c r="BH6" s="660"/>
      <c r="BI6" s="660"/>
      <c r="BJ6" s="660"/>
      <c r="BK6" s="660"/>
      <c r="BL6" s="660"/>
      <c r="BM6" s="660"/>
      <c r="BN6" s="661"/>
      <c r="BO6" s="662">
        <v>92.2</v>
      </c>
      <c r="BP6" s="662"/>
      <c r="BQ6" s="662"/>
      <c r="BR6" s="662"/>
      <c r="BS6" s="663">
        <v>35203</v>
      </c>
      <c r="BT6" s="663"/>
      <c r="BU6" s="663"/>
      <c r="BV6" s="663"/>
      <c r="BW6" s="663"/>
      <c r="BX6" s="663"/>
      <c r="BY6" s="663"/>
      <c r="BZ6" s="663"/>
      <c r="CA6" s="663"/>
      <c r="CB6" s="667"/>
      <c r="CD6" s="670" t="s">
        <v>227</v>
      </c>
      <c r="CE6" s="671"/>
      <c r="CF6" s="671"/>
      <c r="CG6" s="671"/>
      <c r="CH6" s="671"/>
      <c r="CI6" s="671"/>
      <c r="CJ6" s="671"/>
      <c r="CK6" s="671"/>
      <c r="CL6" s="671"/>
      <c r="CM6" s="671"/>
      <c r="CN6" s="671"/>
      <c r="CO6" s="671"/>
      <c r="CP6" s="671"/>
      <c r="CQ6" s="672"/>
      <c r="CR6" s="659">
        <v>151301</v>
      </c>
      <c r="CS6" s="660"/>
      <c r="CT6" s="660"/>
      <c r="CU6" s="660"/>
      <c r="CV6" s="660"/>
      <c r="CW6" s="660"/>
      <c r="CX6" s="660"/>
      <c r="CY6" s="661"/>
      <c r="CZ6" s="653">
        <v>1</v>
      </c>
      <c r="DA6" s="654"/>
      <c r="DB6" s="654"/>
      <c r="DC6" s="673"/>
      <c r="DD6" s="668" t="s">
        <v>123</v>
      </c>
      <c r="DE6" s="660"/>
      <c r="DF6" s="660"/>
      <c r="DG6" s="660"/>
      <c r="DH6" s="660"/>
      <c r="DI6" s="660"/>
      <c r="DJ6" s="660"/>
      <c r="DK6" s="660"/>
      <c r="DL6" s="660"/>
      <c r="DM6" s="660"/>
      <c r="DN6" s="660"/>
      <c r="DO6" s="660"/>
      <c r="DP6" s="661"/>
      <c r="DQ6" s="668">
        <v>151301</v>
      </c>
      <c r="DR6" s="660"/>
      <c r="DS6" s="660"/>
      <c r="DT6" s="660"/>
      <c r="DU6" s="660"/>
      <c r="DV6" s="660"/>
      <c r="DW6" s="660"/>
      <c r="DX6" s="660"/>
      <c r="DY6" s="660"/>
      <c r="DZ6" s="660"/>
      <c r="EA6" s="660"/>
      <c r="EB6" s="660"/>
      <c r="EC6" s="669"/>
    </row>
    <row r="7" spans="2:143" ht="11.25" customHeight="1">
      <c r="B7" s="656" t="s">
        <v>228</v>
      </c>
      <c r="C7" s="657"/>
      <c r="D7" s="657"/>
      <c r="E7" s="657"/>
      <c r="F7" s="657"/>
      <c r="G7" s="657"/>
      <c r="H7" s="657"/>
      <c r="I7" s="657"/>
      <c r="J7" s="657"/>
      <c r="K7" s="657"/>
      <c r="L7" s="657"/>
      <c r="M7" s="657"/>
      <c r="N7" s="657"/>
      <c r="O7" s="657"/>
      <c r="P7" s="657"/>
      <c r="Q7" s="658"/>
      <c r="R7" s="659">
        <v>7865</v>
      </c>
      <c r="S7" s="660"/>
      <c r="T7" s="660"/>
      <c r="U7" s="660"/>
      <c r="V7" s="660"/>
      <c r="W7" s="660"/>
      <c r="X7" s="660"/>
      <c r="Y7" s="661"/>
      <c r="Z7" s="662">
        <v>0</v>
      </c>
      <c r="AA7" s="662"/>
      <c r="AB7" s="662"/>
      <c r="AC7" s="662"/>
      <c r="AD7" s="663">
        <v>7865</v>
      </c>
      <c r="AE7" s="663"/>
      <c r="AF7" s="663"/>
      <c r="AG7" s="663"/>
      <c r="AH7" s="663"/>
      <c r="AI7" s="663"/>
      <c r="AJ7" s="663"/>
      <c r="AK7" s="663"/>
      <c r="AL7" s="664">
        <v>0.1</v>
      </c>
      <c r="AM7" s="665"/>
      <c r="AN7" s="665"/>
      <c r="AO7" s="666"/>
      <c r="AP7" s="656" t="s">
        <v>229</v>
      </c>
      <c r="AQ7" s="657"/>
      <c r="AR7" s="657"/>
      <c r="AS7" s="657"/>
      <c r="AT7" s="657"/>
      <c r="AU7" s="657"/>
      <c r="AV7" s="657"/>
      <c r="AW7" s="657"/>
      <c r="AX7" s="657"/>
      <c r="AY7" s="657"/>
      <c r="AZ7" s="657"/>
      <c r="BA7" s="657"/>
      <c r="BB7" s="657"/>
      <c r="BC7" s="657"/>
      <c r="BD7" s="657"/>
      <c r="BE7" s="657"/>
      <c r="BF7" s="658"/>
      <c r="BG7" s="659">
        <v>1882170</v>
      </c>
      <c r="BH7" s="660"/>
      <c r="BI7" s="660"/>
      <c r="BJ7" s="660"/>
      <c r="BK7" s="660"/>
      <c r="BL7" s="660"/>
      <c r="BM7" s="660"/>
      <c r="BN7" s="661"/>
      <c r="BO7" s="662">
        <v>45.4</v>
      </c>
      <c r="BP7" s="662"/>
      <c r="BQ7" s="662"/>
      <c r="BR7" s="662"/>
      <c r="BS7" s="663">
        <v>35203</v>
      </c>
      <c r="BT7" s="663"/>
      <c r="BU7" s="663"/>
      <c r="BV7" s="663"/>
      <c r="BW7" s="663"/>
      <c r="BX7" s="663"/>
      <c r="BY7" s="663"/>
      <c r="BZ7" s="663"/>
      <c r="CA7" s="663"/>
      <c r="CB7" s="667"/>
      <c r="CD7" s="674" t="s">
        <v>230</v>
      </c>
      <c r="CE7" s="675"/>
      <c r="CF7" s="675"/>
      <c r="CG7" s="675"/>
      <c r="CH7" s="675"/>
      <c r="CI7" s="675"/>
      <c r="CJ7" s="675"/>
      <c r="CK7" s="675"/>
      <c r="CL7" s="675"/>
      <c r="CM7" s="675"/>
      <c r="CN7" s="675"/>
      <c r="CO7" s="675"/>
      <c r="CP7" s="675"/>
      <c r="CQ7" s="676"/>
      <c r="CR7" s="659">
        <v>1819410</v>
      </c>
      <c r="CS7" s="660"/>
      <c r="CT7" s="660"/>
      <c r="CU7" s="660"/>
      <c r="CV7" s="660"/>
      <c r="CW7" s="660"/>
      <c r="CX7" s="660"/>
      <c r="CY7" s="661"/>
      <c r="CZ7" s="662">
        <v>11.5</v>
      </c>
      <c r="DA7" s="662"/>
      <c r="DB7" s="662"/>
      <c r="DC7" s="662"/>
      <c r="DD7" s="668">
        <v>52752</v>
      </c>
      <c r="DE7" s="660"/>
      <c r="DF7" s="660"/>
      <c r="DG7" s="660"/>
      <c r="DH7" s="660"/>
      <c r="DI7" s="660"/>
      <c r="DJ7" s="660"/>
      <c r="DK7" s="660"/>
      <c r="DL7" s="660"/>
      <c r="DM7" s="660"/>
      <c r="DN7" s="660"/>
      <c r="DO7" s="660"/>
      <c r="DP7" s="661"/>
      <c r="DQ7" s="668">
        <v>1522865</v>
      </c>
      <c r="DR7" s="660"/>
      <c r="DS7" s="660"/>
      <c r="DT7" s="660"/>
      <c r="DU7" s="660"/>
      <c r="DV7" s="660"/>
      <c r="DW7" s="660"/>
      <c r="DX7" s="660"/>
      <c r="DY7" s="660"/>
      <c r="DZ7" s="660"/>
      <c r="EA7" s="660"/>
      <c r="EB7" s="660"/>
      <c r="EC7" s="669"/>
    </row>
    <row r="8" spans="2:143" ht="11.25" customHeight="1">
      <c r="B8" s="656" t="s">
        <v>231</v>
      </c>
      <c r="C8" s="657"/>
      <c r="D8" s="657"/>
      <c r="E8" s="657"/>
      <c r="F8" s="657"/>
      <c r="G8" s="657"/>
      <c r="H8" s="657"/>
      <c r="I8" s="657"/>
      <c r="J8" s="657"/>
      <c r="K8" s="657"/>
      <c r="L8" s="657"/>
      <c r="M8" s="657"/>
      <c r="N8" s="657"/>
      <c r="O8" s="657"/>
      <c r="P8" s="657"/>
      <c r="Q8" s="658"/>
      <c r="R8" s="659">
        <v>16698</v>
      </c>
      <c r="S8" s="660"/>
      <c r="T8" s="660"/>
      <c r="U8" s="660"/>
      <c r="V8" s="660"/>
      <c r="W8" s="660"/>
      <c r="X8" s="660"/>
      <c r="Y8" s="661"/>
      <c r="Z8" s="662">
        <v>0.1</v>
      </c>
      <c r="AA8" s="662"/>
      <c r="AB8" s="662"/>
      <c r="AC8" s="662"/>
      <c r="AD8" s="663">
        <v>16698</v>
      </c>
      <c r="AE8" s="663"/>
      <c r="AF8" s="663"/>
      <c r="AG8" s="663"/>
      <c r="AH8" s="663"/>
      <c r="AI8" s="663"/>
      <c r="AJ8" s="663"/>
      <c r="AK8" s="663"/>
      <c r="AL8" s="664">
        <v>0.2</v>
      </c>
      <c r="AM8" s="665"/>
      <c r="AN8" s="665"/>
      <c r="AO8" s="666"/>
      <c r="AP8" s="656" t="s">
        <v>232</v>
      </c>
      <c r="AQ8" s="657"/>
      <c r="AR8" s="657"/>
      <c r="AS8" s="657"/>
      <c r="AT8" s="657"/>
      <c r="AU8" s="657"/>
      <c r="AV8" s="657"/>
      <c r="AW8" s="657"/>
      <c r="AX8" s="657"/>
      <c r="AY8" s="657"/>
      <c r="AZ8" s="657"/>
      <c r="BA8" s="657"/>
      <c r="BB8" s="657"/>
      <c r="BC8" s="657"/>
      <c r="BD8" s="657"/>
      <c r="BE8" s="657"/>
      <c r="BF8" s="658"/>
      <c r="BG8" s="659">
        <v>63449</v>
      </c>
      <c r="BH8" s="660"/>
      <c r="BI8" s="660"/>
      <c r="BJ8" s="660"/>
      <c r="BK8" s="660"/>
      <c r="BL8" s="660"/>
      <c r="BM8" s="660"/>
      <c r="BN8" s="661"/>
      <c r="BO8" s="662">
        <v>1.5</v>
      </c>
      <c r="BP8" s="662"/>
      <c r="BQ8" s="662"/>
      <c r="BR8" s="662"/>
      <c r="BS8" s="668" t="s">
        <v>123</v>
      </c>
      <c r="BT8" s="660"/>
      <c r="BU8" s="660"/>
      <c r="BV8" s="660"/>
      <c r="BW8" s="660"/>
      <c r="BX8" s="660"/>
      <c r="BY8" s="660"/>
      <c r="BZ8" s="660"/>
      <c r="CA8" s="660"/>
      <c r="CB8" s="669"/>
      <c r="CD8" s="674" t="s">
        <v>233</v>
      </c>
      <c r="CE8" s="675"/>
      <c r="CF8" s="675"/>
      <c r="CG8" s="675"/>
      <c r="CH8" s="675"/>
      <c r="CI8" s="675"/>
      <c r="CJ8" s="675"/>
      <c r="CK8" s="675"/>
      <c r="CL8" s="675"/>
      <c r="CM8" s="675"/>
      <c r="CN8" s="675"/>
      <c r="CO8" s="675"/>
      <c r="CP8" s="675"/>
      <c r="CQ8" s="676"/>
      <c r="CR8" s="659">
        <v>5236730</v>
      </c>
      <c r="CS8" s="660"/>
      <c r="CT8" s="660"/>
      <c r="CU8" s="660"/>
      <c r="CV8" s="660"/>
      <c r="CW8" s="660"/>
      <c r="CX8" s="660"/>
      <c r="CY8" s="661"/>
      <c r="CZ8" s="662">
        <v>33.200000000000003</v>
      </c>
      <c r="DA8" s="662"/>
      <c r="DB8" s="662"/>
      <c r="DC8" s="662"/>
      <c r="DD8" s="668">
        <v>344836</v>
      </c>
      <c r="DE8" s="660"/>
      <c r="DF8" s="660"/>
      <c r="DG8" s="660"/>
      <c r="DH8" s="660"/>
      <c r="DI8" s="660"/>
      <c r="DJ8" s="660"/>
      <c r="DK8" s="660"/>
      <c r="DL8" s="660"/>
      <c r="DM8" s="660"/>
      <c r="DN8" s="660"/>
      <c r="DO8" s="660"/>
      <c r="DP8" s="661"/>
      <c r="DQ8" s="668">
        <v>2858621</v>
      </c>
      <c r="DR8" s="660"/>
      <c r="DS8" s="660"/>
      <c r="DT8" s="660"/>
      <c r="DU8" s="660"/>
      <c r="DV8" s="660"/>
      <c r="DW8" s="660"/>
      <c r="DX8" s="660"/>
      <c r="DY8" s="660"/>
      <c r="DZ8" s="660"/>
      <c r="EA8" s="660"/>
      <c r="EB8" s="660"/>
      <c r="EC8" s="669"/>
    </row>
    <row r="9" spans="2:143" ht="11.25" customHeight="1">
      <c r="B9" s="656" t="s">
        <v>234</v>
      </c>
      <c r="C9" s="657"/>
      <c r="D9" s="657"/>
      <c r="E9" s="657"/>
      <c r="F9" s="657"/>
      <c r="G9" s="657"/>
      <c r="H9" s="657"/>
      <c r="I9" s="657"/>
      <c r="J9" s="657"/>
      <c r="K9" s="657"/>
      <c r="L9" s="657"/>
      <c r="M9" s="657"/>
      <c r="N9" s="657"/>
      <c r="O9" s="657"/>
      <c r="P9" s="657"/>
      <c r="Q9" s="658"/>
      <c r="R9" s="659">
        <v>23915</v>
      </c>
      <c r="S9" s="660"/>
      <c r="T9" s="660"/>
      <c r="U9" s="660"/>
      <c r="V9" s="660"/>
      <c r="W9" s="660"/>
      <c r="X9" s="660"/>
      <c r="Y9" s="661"/>
      <c r="Z9" s="662">
        <v>0.1</v>
      </c>
      <c r="AA9" s="662"/>
      <c r="AB9" s="662"/>
      <c r="AC9" s="662"/>
      <c r="AD9" s="663">
        <v>23915</v>
      </c>
      <c r="AE9" s="663"/>
      <c r="AF9" s="663"/>
      <c r="AG9" s="663"/>
      <c r="AH9" s="663"/>
      <c r="AI9" s="663"/>
      <c r="AJ9" s="663"/>
      <c r="AK9" s="663"/>
      <c r="AL9" s="664">
        <v>0.2</v>
      </c>
      <c r="AM9" s="665"/>
      <c r="AN9" s="665"/>
      <c r="AO9" s="666"/>
      <c r="AP9" s="656" t="s">
        <v>235</v>
      </c>
      <c r="AQ9" s="657"/>
      <c r="AR9" s="657"/>
      <c r="AS9" s="657"/>
      <c r="AT9" s="657"/>
      <c r="AU9" s="657"/>
      <c r="AV9" s="657"/>
      <c r="AW9" s="657"/>
      <c r="AX9" s="657"/>
      <c r="AY9" s="657"/>
      <c r="AZ9" s="657"/>
      <c r="BA9" s="657"/>
      <c r="BB9" s="657"/>
      <c r="BC9" s="657"/>
      <c r="BD9" s="657"/>
      <c r="BE9" s="657"/>
      <c r="BF9" s="658"/>
      <c r="BG9" s="659">
        <v>1542623</v>
      </c>
      <c r="BH9" s="660"/>
      <c r="BI9" s="660"/>
      <c r="BJ9" s="660"/>
      <c r="BK9" s="660"/>
      <c r="BL9" s="660"/>
      <c r="BM9" s="660"/>
      <c r="BN9" s="661"/>
      <c r="BO9" s="662">
        <v>37.200000000000003</v>
      </c>
      <c r="BP9" s="662"/>
      <c r="BQ9" s="662"/>
      <c r="BR9" s="662"/>
      <c r="BS9" s="668" t="s">
        <v>123</v>
      </c>
      <c r="BT9" s="660"/>
      <c r="BU9" s="660"/>
      <c r="BV9" s="660"/>
      <c r="BW9" s="660"/>
      <c r="BX9" s="660"/>
      <c r="BY9" s="660"/>
      <c r="BZ9" s="660"/>
      <c r="CA9" s="660"/>
      <c r="CB9" s="669"/>
      <c r="CD9" s="674" t="s">
        <v>236</v>
      </c>
      <c r="CE9" s="675"/>
      <c r="CF9" s="675"/>
      <c r="CG9" s="675"/>
      <c r="CH9" s="675"/>
      <c r="CI9" s="675"/>
      <c r="CJ9" s="675"/>
      <c r="CK9" s="675"/>
      <c r="CL9" s="675"/>
      <c r="CM9" s="675"/>
      <c r="CN9" s="675"/>
      <c r="CO9" s="675"/>
      <c r="CP9" s="675"/>
      <c r="CQ9" s="676"/>
      <c r="CR9" s="659">
        <v>1048519</v>
      </c>
      <c r="CS9" s="660"/>
      <c r="CT9" s="660"/>
      <c r="CU9" s="660"/>
      <c r="CV9" s="660"/>
      <c r="CW9" s="660"/>
      <c r="CX9" s="660"/>
      <c r="CY9" s="661"/>
      <c r="CZ9" s="662">
        <v>6.6</v>
      </c>
      <c r="DA9" s="662"/>
      <c r="DB9" s="662"/>
      <c r="DC9" s="662"/>
      <c r="DD9" s="668" t="s">
        <v>237</v>
      </c>
      <c r="DE9" s="660"/>
      <c r="DF9" s="660"/>
      <c r="DG9" s="660"/>
      <c r="DH9" s="660"/>
      <c r="DI9" s="660"/>
      <c r="DJ9" s="660"/>
      <c r="DK9" s="660"/>
      <c r="DL9" s="660"/>
      <c r="DM9" s="660"/>
      <c r="DN9" s="660"/>
      <c r="DO9" s="660"/>
      <c r="DP9" s="661"/>
      <c r="DQ9" s="668">
        <v>945889</v>
      </c>
      <c r="DR9" s="660"/>
      <c r="DS9" s="660"/>
      <c r="DT9" s="660"/>
      <c r="DU9" s="660"/>
      <c r="DV9" s="660"/>
      <c r="DW9" s="660"/>
      <c r="DX9" s="660"/>
      <c r="DY9" s="660"/>
      <c r="DZ9" s="660"/>
      <c r="EA9" s="660"/>
      <c r="EB9" s="660"/>
      <c r="EC9" s="669"/>
    </row>
    <row r="10" spans="2:143" ht="11.25" customHeight="1">
      <c r="B10" s="656" t="s">
        <v>238</v>
      </c>
      <c r="C10" s="657"/>
      <c r="D10" s="657"/>
      <c r="E10" s="657"/>
      <c r="F10" s="657"/>
      <c r="G10" s="657"/>
      <c r="H10" s="657"/>
      <c r="I10" s="657"/>
      <c r="J10" s="657"/>
      <c r="K10" s="657"/>
      <c r="L10" s="657"/>
      <c r="M10" s="657"/>
      <c r="N10" s="657"/>
      <c r="O10" s="657"/>
      <c r="P10" s="657"/>
      <c r="Q10" s="658"/>
      <c r="R10" s="659" t="s">
        <v>134</v>
      </c>
      <c r="S10" s="660"/>
      <c r="T10" s="660"/>
      <c r="U10" s="660"/>
      <c r="V10" s="660"/>
      <c r="W10" s="660"/>
      <c r="X10" s="660"/>
      <c r="Y10" s="661"/>
      <c r="Z10" s="662" t="s">
        <v>123</v>
      </c>
      <c r="AA10" s="662"/>
      <c r="AB10" s="662"/>
      <c r="AC10" s="662"/>
      <c r="AD10" s="663" t="s">
        <v>123</v>
      </c>
      <c r="AE10" s="663"/>
      <c r="AF10" s="663"/>
      <c r="AG10" s="663"/>
      <c r="AH10" s="663"/>
      <c r="AI10" s="663"/>
      <c r="AJ10" s="663"/>
      <c r="AK10" s="663"/>
      <c r="AL10" s="664" t="s">
        <v>237</v>
      </c>
      <c r="AM10" s="665"/>
      <c r="AN10" s="665"/>
      <c r="AO10" s="666"/>
      <c r="AP10" s="656" t="s">
        <v>239</v>
      </c>
      <c r="AQ10" s="657"/>
      <c r="AR10" s="657"/>
      <c r="AS10" s="657"/>
      <c r="AT10" s="657"/>
      <c r="AU10" s="657"/>
      <c r="AV10" s="657"/>
      <c r="AW10" s="657"/>
      <c r="AX10" s="657"/>
      <c r="AY10" s="657"/>
      <c r="AZ10" s="657"/>
      <c r="BA10" s="657"/>
      <c r="BB10" s="657"/>
      <c r="BC10" s="657"/>
      <c r="BD10" s="657"/>
      <c r="BE10" s="657"/>
      <c r="BF10" s="658"/>
      <c r="BG10" s="659">
        <v>98483</v>
      </c>
      <c r="BH10" s="660"/>
      <c r="BI10" s="660"/>
      <c r="BJ10" s="660"/>
      <c r="BK10" s="660"/>
      <c r="BL10" s="660"/>
      <c r="BM10" s="660"/>
      <c r="BN10" s="661"/>
      <c r="BO10" s="662">
        <v>2.4</v>
      </c>
      <c r="BP10" s="662"/>
      <c r="BQ10" s="662"/>
      <c r="BR10" s="662"/>
      <c r="BS10" s="668" t="s">
        <v>237</v>
      </c>
      <c r="BT10" s="660"/>
      <c r="BU10" s="660"/>
      <c r="BV10" s="660"/>
      <c r="BW10" s="660"/>
      <c r="BX10" s="660"/>
      <c r="BY10" s="660"/>
      <c r="BZ10" s="660"/>
      <c r="CA10" s="660"/>
      <c r="CB10" s="669"/>
      <c r="CD10" s="674" t="s">
        <v>240</v>
      </c>
      <c r="CE10" s="675"/>
      <c r="CF10" s="675"/>
      <c r="CG10" s="675"/>
      <c r="CH10" s="675"/>
      <c r="CI10" s="675"/>
      <c r="CJ10" s="675"/>
      <c r="CK10" s="675"/>
      <c r="CL10" s="675"/>
      <c r="CM10" s="675"/>
      <c r="CN10" s="675"/>
      <c r="CO10" s="675"/>
      <c r="CP10" s="675"/>
      <c r="CQ10" s="676"/>
      <c r="CR10" s="659">
        <v>47838</v>
      </c>
      <c r="CS10" s="660"/>
      <c r="CT10" s="660"/>
      <c r="CU10" s="660"/>
      <c r="CV10" s="660"/>
      <c r="CW10" s="660"/>
      <c r="CX10" s="660"/>
      <c r="CY10" s="661"/>
      <c r="CZ10" s="662">
        <v>0.3</v>
      </c>
      <c r="DA10" s="662"/>
      <c r="DB10" s="662"/>
      <c r="DC10" s="662"/>
      <c r="DD10" s="668">
        <v>12923</v>
      </c>
      <c r="DE10" s="660"/>
      <c r="DF10" s="660"/>
      <c r="DG10" s="660"/>
      <c r="DH10" s="660"/>
      <c r="DI10" s="660"/>
      <c r="DJ10" s="660"/>
      <c r="DK10" s="660"/>
      <c r="DL10" s="660"/>
      <c r="DM10" s="660"/>
      <c r="DN10" s="660"/>
      <c r="DO10" s="660"/>
      <c r="DP10" s="661"/>
      <c r="DQ10" s="668">
        <v>37925</v>
      </c>
      <c r="DR10" s="660"/>
      <c r="DS10" s="660"/>
      <c r="DT10" s="660"/>
      <c r="DU10" s="660"/>
      <c r="DV10" s="660"/>
      <c r="DW10" s="660"/>
      <c r="DX10" s="660"/>
      <c r="DY10" s="660"/>
      <c r="DZ10" s="660"/>
      <c r="EA10" s="660"/>
      <c r="EB10" s="660"/>
      <c r="EC10" s="669"/>
    </row>
    <row r="11" spans="2:143" ht="11.25" customHeight="1">
      <c r="B11" s="656" t="s">
        <v>241</v>
      </c>
      <c r="C11" s="657"/>
      <c r="D11" s="657"/>
      <c r="E11" s="657"/>
      <c r="F11" s="657"/>
      <c r="G11" s="657"/>
      <c r="H11" s="657"/>
      <c r="I11" s="657"/>
      <c r="J11" s="657"/>
      <c r="K11" s="657"/>
      <c r="L11" s="657"/>
      <c r="M11" s="657"/>
      <c r="N11" s="657"/>
      <c r="O11" s="657"/>
      <c r="P11" s="657"/>
      <c r="Q11" s="658"/>
      <c r="R11" s="659" t="s">
        <v>123</v>
      </c>
      <c r="S11" s="660"/>
      <c r="T11" s="660"/>
      <c r="U11" s="660"/>
      <c r="V11" s="660"/>
      <c r="W11" s="660"/>
      <c r="X11" s="660"/>
      <c r="Y11" s="661"/>
      <c r="Z11" s="662" t="s">
        <v>123</v>
      </c>
      <c r="AA11" s="662"/>
      <c r="AB11" s="662"/>
      <c r="AC11" s="662"/>
      <c r="AD11" s="663" t="s">
        <v>123</v>
      </c>
      <c r="AE11" s="663"/>
      <c r="AF11" s="663"/>
      <c r="AG11" s="663"/>
      <c r="AH11" s="663"/>
      <c r="AI11" s="663"/>
      <c r="AJ11" s="663"/>
      <c r="AK11" s="663"/>
      <c r="AL11" s="664" t="s">
        <v>123</v>
      </c>
      <c r="AM11" s="665"/>
      <c r="AN11" s="665"/>
      <c r="AO11" s="666"/>
      <c r="AP11" s="656" t="s">
        <v>242</v>
      </c>
      <c r="AQ11" s="657"/>
      <c r="AR11" s="657"/>
      <c r="AS11" s="657"/>
      <c r="AT11" s="657"/>
      <c r="AU11" s="657"/>
      <c r="AV11" s="657"/>
      <c r="AW11" s="657"/>
      <c r="AX11" s="657"/>
      <c r="AY11" s="657"/>
      <c r="AZ11" s="657"/>
      <c r="BA11" s="657"/>
      <c r="BB11" s="657"/>
      <c r="BC11" s="657"/>
      <c r="BD11" s="657"/>
      <c r="BE11" s="657"/>
      <c r="BF11" s="658"/>
      <c r="BG11" s="659">
        <v>177615</v>
      </c>
      <c r="BH11" s="660"/>
      <c r="BI11" s="660"/>
      <c r="BJ11" s="660"/>
      <c r="BK11" s="660"/>
      <c r="BL11" s="660"/>
      <c r="BM11" s="660"/>
      <c r="BN11" s="661"/>
      <c r="BO11" s="662">
        <v>4.3</v>
      </c>
      <c r="BP11" s="662"/>
      <c r="BQ11" s="662"/>
      <c r="BR11" s="662"/>
      <c r="BS11" s="668">
        <v>35203</v>
      </c>
      <c r="BT11" s="660"/>
      <c r="BU11" s="660"/>
      <c r="BV11" s="660"/>
      <c r="BW11" s="660"/>
      <c r="BX11" s="660"/>
      <c r="BY11" s="660"/>
      <c r="BZ11" s="660"/>
      <c r="CA11" s="660"/>
      <c r="CB11" s="669"/>
      <c r="CD11" s="674" t="s">
        <v>243</v>
      </c>
      <c r="CE11" s="675"/>
      <c r="CF11" s="675"/>
      <c r="CG11" s="675"/>
      <c r="CH11" s="675"/>
      <c r="CI11" s="675"/>
      <c r="CJ11" s="675"/>
      <c r="CK11" s="675"/>
      <c r="CL11" s="675"/>
      <c r="CM11" s="675"/>
      <c r="CN11" s="675"/>
      <c r="CO11" s="675"/>
      <c r="CP11" s="675"/>
      <c r="CQ11" s="676"/>
      <c r="CR11" s="659">
        <v>459772</v>
      </c>
      <c r="CS11" s="660"/>
      <c r="CT11" s="660"/>
      <c r="CU11" s="660"/>
      <c r="CV11" s="660"/>
      <c r="CW11" s="660"/>
      <c r="CX11" s="660"/>
      <c r="CY11" s="661"/>
      <c r="CZ11" s="662">
        <v>2.9</v>
      </c>
      <c r="DA11" s="662"/>
      <c r="DB11" s="662"/>
      <c r="DC11" s="662"/>
      <c r="DD11" s="668">
        <v>135389</v>
      </c>
      <c r="DE11" s="660"/>
      <c r="DF11" s="660"/>
      <c r="DG11" s="660"/>
      <c r="DH11" s="660"/>
      <c r="DI11" s="660"/>
      <c r="DJ11" s="660"/>
      <c r="DK11" s="660"/>
      <c r="DL11" s="660"/>
      <c r="DM11" s="660"/>
      <c r="DN11" s="660"/>
      <c r="DO11" s="660"/>
      <c r="DP11" s="661"/>
      <c r="DQ11" s="668">
        <v>239783</v>
      </c>
      <c r="DR11" s="660"/>
      <c r="DS11" s="660"/>
      <c r="DT11" s="660"/>
      <c r="DU11" s="660"/>
      <c r="DV11" s="660"/>
      <c r="DW11" s="660"/>
      <c r="DX11" s="660"/>
      <c r="DY11" s="660"/>
      <c r="DZ11" s="660"/>
      <c r="EA11" s="660"/>
      <c r="EB11" s="660"/>
      <c r="EC11" s="669"/>
    </row>
    <row r="12" spans="2:143" ht="11.25" customHeight="1">
      <c r="B12" s="656" t="s">
        <v>244</v>
      </c>
      <c r="C12" s="657"/>
      <c r="D12" s="657"/>
      <c r="E12" s="657"/>
      <c r="F12" s="657"/>
      <c r="G12" s="657"/>
      <c r="H12" s="657"/>
      <c r="I12" s="657"/>
      <c r="J12" s="657"/>
      <c r="K12" s="657"/>
      <c r="L12" s="657"/>
      <c r="M12" s="657"/>
      <c r="N12" s="657"/>
      <c r="O12" s="657"/>
      <c r="P12" s="657"/>
      <c r="Q12" s="658"/>
      <c r="R12" s="659">
        <v>623162</v>
      </c>
      <c r="S12" s="660"/>
      <c r="T12" s="660"/>
      <c r="U12" s="660"/>
      <c r="V12" s="660"/>
      <c r="W12" s="660"/>
      <c r="X12" s="660"/>
      <c r="Y12" s="661"/>
      <c r="Z12" s="662">
        <v>3.9</v>
      </c>
      <c r="AA12" s="662"/>
      <c r="AB12" s="662"/>
      <c r="AC12" s="662"/>
      <c r="AD12" s="663">
        <v>623162</v>
      </c>
      <c r="AE12" s="663"/>
      <c r="AF12" s="663"/>
      <c r="AG12" s="663"/>
      <c r="AH12" s="663"/>
      <c r="AI12" s="663"/>
      <c r="AJ12" s="663"/>
      <c r="AK12" s="663"/>
      <c r="AL12" s="664">
        <v>6.2</v>
      </c>
      <c r="AM12" s="665"/>
      <c r="AN12" s="665"/>
      <c r="AO12" s="666"/>
      <c r="AP12" s="656" t="s">
        <v>245</v>
      </c>
      <c r="AQ12" s="657"/>
      <c r="AR12" s="657"/>
      <c r="AS12" s="657"/>
      <c r="AT12" s="657"/>
      <c r="AU12" s="657"/>
      <c r="AV12" s="657"/>
      <c r="AW12" s="657"/>
      <c r="AX12" s="657"/>
      <c r="AY12" s="657"/>
      <c r="AZ12" s="657"/>
      <c r="BA12" s="657"/>
      <c r="BB12" s="657"/>
      <c r="BC12" s="657"/>
      <c r="BD12" s="657"/>
      <c r="BE12" s="657"/>
      <c r="BF12" s="658"/>
      <c r="BG12" s="659">
        <v>1638085</v>
      </c>
      <c r="BH12" s="660"/>
      <c r="BI12" s="660"/>
      <c r="BJ12" s="660"/>
      <c r="BK12" s="660"/>
      <c r="BL12" s="660"/>
      <c r="BM12" s="660"/>
      <c r="BN12" s="661"/>
      <c r="BO12" s="662">
        <v>39.5</v>
      </c>
      <c r="BP12" s="662"/>
      <c r="BQ12" s="662"/>
      <c r="BR12" s="662"/>
      <c r="BS12" s="668" t="s">
        <v>134</v>
      </c>
      <c r="BT12" s="660"/>
      <c r="BU12" s="660"/>
      <c r="BV12" s="660"/>
      <c r="BW12" s="660"/>
      <c r="BX12" s="660"/>
      <c r="BY12" s="660"/>
      <c r="BZ12" s="660"/>
      <c r="CA12" s="660"/>
      <c r="CB12" s="669"/>
      <c r="CD12" s="674" t="s">
        <v>246</v>
      </c>
      <c r="CE12" s="675"/>
      <c r="CF12" s="675"/>
      <c r="CG12" s="675"/>
      <c r="CH12" s="675"/>
      <c r="CI12" s="675"/>
      <c r="CJ12" s="675"/>
      <c r="CK12" s="675"/>
      <c r="CL12" s="675"/>
      <c r="CM12" s="675"/>
      <c r="CN12" s="675"/>
      <c r="CO12" s="675"/>
      <c r="CP12" s="675"/>
      <c r="CQ12" s="676"/>
      <c r="CR12" s="659">
        <v>152921</v>
      </c>
      <c r="CS12" s="660"/>
      <c r="CT12" s="660"/>
      <c r="CU12" s="660"/>
      <c r="CV12" s="660"/>
      <c r="CW12" s="660"/>
      <c r="CX12" s="660"/>
      <c r="CY12" s="661"/>
      <c r="CZ12" s="662">
        <v>1</v>
      </c>
      <c r="DA12" s="662"/>
      <c r="DB12" s="662"/>
      <c r="DC12" s="662"/>
      <c r="DD12" s="668">
        <v>2042</v>
      </c>
      <c r="DE12" s="660"/>
      <c r="DF12" s="660"/>
      <c r="DG12" s="660"/>
      <c r="DH12" s="660"/>
      <c r="DI12" s="660"/>
      <c r="DJ12" s="660"/>
      <c r="DK12" s="660"/>
      <c r="DL12" s="660"/>
      <c r="DM12" s="660"/>
      <c r="DN12" s="660"/>
      <c r="DO12" s="660"/>
      <c r="DP12" s="661"/>
      <c r="DQ12" s="668">
        <v>133535</v>
      </c>
      <c r="DR12" s="660"/>
      <c r="DS12" s="660"/>
      <c r="DT12" s="660"/>
      <c r="DU12" s="660"/>
      <c r="DV12" s="660"/>
      <c r="DW12" s="660"/>
      <c r="DX12" s="660"/>
      <c r="DY12" s="660"/>
      <c r="DZ12" s="660"/>
      <c r="EA12" s="660"/>
      <c r="EB12" s="660"/>
      <c r="EC12" s="669"/>
    </row>
    <row r="13" spans="2:143" ht="11.25" customHeight="1">
      <c r="B13" s="656" t="s">
        <v>247</v>
      </c>
      <c r="C13" s="657"/>
      <c r="D13" s="657"/>
      <c r="E13" s="657"/>
      <c r="F13" s="657"/>
      <c r="G13" s="657"/>
      <c r="H13" s="657"/>
      <c r="I13" s="657"/>
      <c r="J13" s="657"/>
      <c r="K13" s="657"/>
      <c r="L13" s="657"/>
      <c r="M13" s="657"/>
      <c r="N13" s="657"/>
      <c r="O13" s="657"/>
      <c r="P13" s="657"/>
      <c r="Q13" s="658"/>
      <c r="R13" s="659">
        <v>28994</v>
      </c>
      <c r="S13" s="660"/>
      <c r="T13" s="660"/>
      <c r="U13" s="660"/>
      <c r="V13" s="660"/>
      <c r="W13" s="660"/>
      <c r="X13" s="660"/>
      <c r="Y13" s="661"/>
      <c r="Z13" s="662">
        <v>0.2</v>
      </c>
      <c r="AA13" s="662"/>
      <c r="AB13" s="662"/>
      <c r="AC13" s="662"/>
      <c r="AD13" s="663">
        <v>28994</v>
      </c>
      <c r="AE13" s="663"/>
      <c r="AF13" s="663"/>
      <c r="AG13" s="663"/>
      <c r="AH13" s="663"/>
      <c r="AI13" s="663"/>
      <c r="AJ13" s="663"/>
      <c r="AK13" s="663"/>
      <c r="AL13" s="664">
        <v>0.3</v>
      </c>
      <c r="AM13" s="665"/>
      <c r="AN13" s="665"/>
      <c r="AO13" s="666"/>
      <c r="AP13" s="656" t="s">
        <v>248</v>
      </c>
      <c r="AQ13" s="657"/>
      <c r="AR13" s="657"/>
      <c r="AS13" s="657"/>
      <c r="AT13" s="657"/>
      <c r="AU13" s="657"/>
      <c r="AV13" s="657"/>
      <c r="AW13" s="657"/>
      <c r="AX13" s="657"/>
      <c r="AY13" s="657"/>
      <c r="AZ13" s="657"/>
      <c r="BA13" s="657"/>
      <c r="BB13" s="657"/>
      <c r="BC13" s="657"/>
      <c r="BD13" s="657"/>
      <c r="BE13" s="657"/>
      <c r="BF13" s="658"/>
      <c r="BG13" s="659">
        <v>1638085</v>
      </c>
      <c r="BH13" s="660"/>
      <c r="BI13" s="660"/>
      <c r="BJ13" s="660"/>
      <c r="BK13" s="660"/>
      <c r="BL13" s="660"/>
      <c r="BM13" s="660"/>
      <c r="BN13" s="661"/>
      <c r="BO13" s="662">
        <v>39.5</v>
      </c>
      <c r="BP13" s="662"/>
      <c r="BQ13" s="662"/>
      <c r="BR13" s="662"/>
      <c r="BS13" s="668" t="s">
        <v>123</v>
      </c>
      <c r="BT13" s="660"/>
      <c r="BU13" s="660"/>
      <c r="BV13" s="660"/>
      <c r="BW13" s="660"/>
      <c r="BX13" s="660"/>
      <c r="BY13" s="660"/>
      <c r="BZ13" s="660"/>
      <c r="CA13" s="660"/>
      <c r="CB13" s="669"/>
      <c r="CD13" s="674" t="s">
        <v>249</v>
      </c>
      <c r="CE13" s="675"/>
      <c r="CF13" s="675"/>
      <c r="CG13" s="675"/>
      <c r="CH13" s="675"/>
      <c r="CI13" s="675"/>
      <c r="CJ13" s="675"/>
      <c r="CK13" s="675"/>
      <c r="CL13" s="675"/>
      <c r="CM13" s="675"/>
      <c r="CN13" s="675"/>
      <c r="CO13" s="675"/>
      <c r="CP13" s="675"/>
      <c r="CQ13" s="676"/>
      <c r="CR13" s="659">
        <v>1795965</v>
      </c>
      <c r="CS13" s="660"/>
      <c r="CT13" s="660"/>
      <c r="CU13" s="660"/>
      <c r="CV13" s="660"/>
      <c r="CW13" s="660"/>
      <c r="CX13" s="660"/>
      <c r="CY13" s="661"/>
      <c r="CZ13" s="662">
        <v>11.4</v>
      </c>
      <c r="DA13" s="662"/>
      <c r="DB13" s="662"/>
      <c r="DC13" s="662"/>
      <c r="DD13" s="668">
        <v>437150</v>
      </c>
      <c r="DE13" s="660"/>
      <c r="DF13" s="660"/>
      <c r="DG13" s="660"/>
      <c r="DH13" s="660"/>
      <c r="DI13" s="660"/>
      <c r="DJ13" s="660"/>
      <c r="DK13" s="660"/>
      <c r="DL13" s="660"/>
      <c r="DM13" s="660"/>
      <c r="DN13" s="660"/>
      <c r="DO13" s="660"/>
      <c r="DP13" s="661"/>
      <c r="DQ13" s="668">
        <v>1377010</v>
      </c>
      <c r="DR13" s="660"/>
      <c r="DS13" s="660"/>
      <c r="DT13" s="660"/>
      <c r="DU13" s="660"/>
      <c r="DV13" s="660"/>
      <c r="DW13" s="660"/>
      <c r="DX13" s="660"/>
      <c r="DY13" s="660"/>
      <c r="DZ13" s="660"/>
      <c r="EA13" s="660"/>
      <c r="EB13" s="660"/>
      <c r="EC13" s="669"/>
    </row>
    <row r="14" spans="2:143" ht="11.25" customHeight="1">
      <c r="B14" s="656" t="s">
        <v>250</v>
      </c>
      <c r="C14" s="657"/>
      <c r="D14" s="657"/>
      <c r="E14" s="657"/>
      <c r="F14" s="657"/>
      <c r="G14" s="657"/>
      <c r="H14" s="657"/>
      <c r="I14" s="657"/>
      <c r="J14" s="657"/>
      <c r="K14" s="657"/>
      <c r="L14" s="657"/>
      <c r="M14" s="657"/>
      <c r="N14" s="657"/>
      <c r="O14" s="657"/>
      <c r="P14" s="657"/>
      <c r="Q14" s="658"/>
      <c r="R14" s="659" t="s">
        <v>123</v>
      </c>
      <c r="S14" s="660"/>
      <c r="T14" s="660"/>
      <c r="U14" s="660"/>
      <c r="V14" s="660"/>
      <c r="W14" s="660"/>
      <c r="X14" s="660"/>
      <c r="Y14" s="661"/>
      <c r="Z14" s="662" t="s">
        <v>237</v>
      </c>
      <c r="AA14" s="662"/>
      <c r="AB14" s="662"/>
      <c r="AC14" s="662"/>
      <c r="AD14" s="663" t="s">
        <v>237</v>
      </c>
      <c r="AE14" s="663"/>
      <c r="AF14" s="663"/>
      <c r="AG14" s="663"/>
      <c r="AH14" s="663"/>
      <c r="AI14" s="663"/>
      <c r="AJ14" s="663"/>
      <c r="AK14" s="663"/>
      <c r="AL14" s="664" t="s">
        <v>123</v>
      </c>
      <c r="AM14" s="665"/>
      <c r="AN14" s="665"/>
      <c r="AO14" s="666"/>
      <c r="AP14" s="656" t="s">
        <v>251</v>
      </c>
      <c r="AQ14" s="657"/>
      <c r="AR14" s="657"/>
      <c r="AS14" s="657"/>
      <c r="AT14" s="657"/>
      <c r="AU14" s="657"/>
      <c r="AV14" s="657"/>
      <c r="AW14" s="657"/>
      <c r="AX14" s="657"/>
      <c r="AY14" s="657"/>
      <c r="AZ14" s="657"/>
      <c r="BA14" s="657"/>
      <c r="BB14" s="657"/>
      <c r="BC14" s="657"/>
      <c r="BD14" s="657"/>
      <c r="BE14" s="657"/>
      <c r="BF14" s="658"/>
      <c r="BG14" s="659">
        <v>88190</v>
      </c>
      <c r="BH14" s="660"/>
      <c r="BI14" s="660"/>
      <c r="BJ14" s="660"/>
      <c r="BK14" s="660"/>
      <c r="BL14" s="660"/>
      <c r="BM14" s="660"/>
      <c r="BN14" s="661"/>
      <c r="BO14" s="662">
        <v>2.1</v>
      </c>
      <c r="BP14" s="662"/>
      <c r="BQ14" s="662"/>
      <c r="BR14" s="662"/>
      <c r="BS14" s="668" t="s">
        <v>123</v>
      </c>
      <c r="BT14" s="660"/>
      <c r="BU14" s="660"/>
      <c r="BV14" s="660"/>
      <c r="BW14" s="660"/>
      <c r="BX14" s="660"/>
      <c r="BY14" s="660"/>
      <c r="BZ14" s="660"/>
      <c r="CA14" s="660"/>
      <c r="CB14" s="669"/>
      <c r="CD14" s="674" t="s">
        <v>252</v>
      </c>
      <c r="CE14" s="675"/>
      <c r="CF14" s="675"/>
      <c r="CG14" s="675"/>
      <c r="CH14" s="675"/>
      <c r="CI14" s="675"/>
      <c r="CJ14" s="675"/>
      <c r="CK14" s="675"/>
      <c r="CL14" s="675"/>
      <c r="CM14" s="675"/>
      <c r="CN14" s="675"/>
      <c r="CO14" s="675"/>
      <c r="CP14" s="675"/>
      <c r="CQ14" s="676"/>
      <c r="CR14" s="659">
        <v>556077</v>
      </c>
      <c r="CS14" s="660"/>
      <c r="CT14" s="660"/>
      <c r="CU14" s="660"/>
      <c r="CV14" s="660"/>
      <c r="CW14" s="660"/>
      <c r="CX14" s="660"/>
      <c r="CY14" s="661"/>
      <c r="CZ14" s="662">
        <v>3.5</v>
      </c>
      <c r="DA14" s="662"/>
      <c r="DB14" s="662"/>
      <c r="DC14" s="662"/>
      <c r="DD14" s="668">
        <v>86213</v>
      </c>
      <c r="DE14" s="660"/>
      <c r="DF14" s="660"/>
      <c r="DG14" s="660"/>
      <c r="DH14" s="660"/>
      <c r="DI14" s="660"/>
      <c r="DJ14" s="660"/>
      <c r="DK14" s="660"/>
      <c r="DL14" s="660"/>
      <c r="DM14" s="660"/>
      <c r="DN14" s="660"/>
      <c r="DO14" s="660"/>
      <c r="DP14" s="661"/>
      <c r="DQ14" s="668">
        <v>478345</v>
      </c>
      <c r="DR14" s="660"/>
      <c r="DS14" s="660"/>
      <c r="DT14" s="660"/>
      <c r="DU14" s="660"/>
      <c r="DV14" s="660"/>
      <c r="DW14" s="660"/>
      <c r="DX14" s="660"/>
      <c r="DY14" s="660"/>
      <c r="DZ14" s="660"/>
      <c r="EA14" s="660"/>
      <c r="EB14" s="660"/>
      <c r="EC14" s="669"/>
    </row>
    <row r="15" spans="2:143" ht="11.25" customHeight="1">
      <c r="B15" s="656" t="s">
        <v>253</v>
      </c>
      <c r="C15" s="657"/>
      <c r="D15" s="657"/>
      <c r="E15" s="657"/>
      <c r="F15" s="657"/>
      <c r="G15" s="657"/>
      <c r="H15" s="657"/>
      <c r="I15" s="657"/>
      <c r="J15" s="657"/>
      <c r="K15" s="657"/>
      <c r="L15" s="657"/>
      <c r="M15" s="657"/>
      <c r="N15" s="657"/>
      <c r="O15" s="657"/>
      <c r="P15" s="657"/>
      <c r="Q15" s="658"/>
      <c r="R15" s="659">
        <v>37683</v>
      </c>
      <c r="S15" s="660"/>
      <c r="T15" s="660"/>
      <c r="U15" s="660"/>
      <c r="V15" s="660"/>
      <c r="W15" s="660"/>
      <c r="X15" s="660"/>
      <c r="Y15" s="661"/>
      <c r="Z15" s="662">
        <v>0.2</v>
      </c>
      <c r="AA15" s="662"/>
      <c r="AB15" s="662"/>
      <c r="AC15" s="662"/>
      <c r="AD15" s="663">
        <v>37683</v>
      </c>
      <c r="AE15" s="663"/>
      <c r="AF15" s="663"/>
      <c r="AG15" s="663"/>
      <c r="AH15" s="663"/>
      <c r="AI15" s="663"/>
      <c r="AJ15" s="663"/>
      <c r="AK15" s="663"/>
      <c r="AL15" s="664">
        <v>0.4</v>
      </c>
      <c r="AM15" s="665"/>
      <c r="AN15" s="665"/>
      <c r="AO15" s="666"/>
      <c r="AP15" s="656" t="s">
        <v>254</v>
      </c>
      <c r="AQ15" s="657"/>
      <c r="AR15" s="657"/>
      <c r="AS15" s="657"/>
      <c r="AT15" s="657"/>
      <c r="AU15" s="657"/>
      <c r="AV15" s="657"/>
      <c r="AW15" s="657"/>
      <c r="AX15" s="657"/>
      <c r="AY15" s="657"/>
      <c r="AZ15" s="657"/>
      <c r="BA15" s="657"/>
      <c r="BB15" s="657"/>
      <c r="BC15" s="657"/>
      <c r="BD15" s="657"/>
      <c r="BE15" s="657"/>
      <c r="BF15" s="658"/>
      <c r="BG15" s="659">
        <v>210274</v>
      </c>
      <c r="BH15" s="660"/>
      <c r="BI15" s="660"/>
      <c r="BJ15" s="660"/>
      <c r="BK15" s="660"/>
      <c r="BL15" s="660"/>
      <c r="BM15" s="660"/>
      <c r="BN15" s="661"/>
      <c r="BO15" s="662">
        <v>5.0999999999999996</v>
      </c>
      <c r="BP15" s="662"/>
      <c r="BQ15" s="662"/>
      <c r="BR15" s="662"/>
      <c r="BS15" s="668" t="s">
        <v>123</v>
      </c>
      <c r="BT15" s="660"/>
      <c r="BU15" s="660"/>
      <c r="BV15" s="660"/>
      <c r="BW15" s="660"/>
      <c r="BX15" s="660"/>
      <c r="BY15" s="660"/>
      <c r="BZ15" s="660"/>
      <c r="CA15" s="660"/>
      <c r="CB15" s="669"/>
      <c r="CD15" s="674" t="s">
        <v>255</v>
      </c>
      <c r="CE15" s="675"/>
      <c r="CF15" s="675"/>
      <c r="CG15" s="675"/>
      <c r="CH15" s="675"/>
      <c r="CI15" s="675"/>
      <c r="CJ15" s="675"/>
      <c r="CK15" s="675"/>
      <c r="CL15" s="675"/>
      <c r="CM15" s="675"/>
      <c r="CN15" s="675"/>
      <c r="CO15" s="675"/>
      <c r="CP15" s="675"/>
      <c r="CQ15" s="676"/>
      <c r="CR15" s="659">
        <v>1748692</v>
      </c>
      <c r="CS15" s="660"/>
      <c r="CT15" s="660"/>
      <c r="CU15" s="660"/>
      <c r="CV15" s="660"/>
      <c r="CW15" s="660"/>
      <c r="CX15" s="660"/>
      <c r="CY15" s="661"/>
      <c r="CZ15" s="662">
        <v>11.1</v>
      </c>
      <c r="DA15" s="662"/>
      <c r="DB15" s="662"/>
      <c r="DC15" s="662"/>
      <c r="DD15" s="668">
        <v>481882</v>
      </c>
      <c r="DE15" s="660"/>
      <c r="DF15" s="660"/>
      <c r="DG15" s="660"/>
      <c r="DH15" s="660"/>
      <c r="DI15" s="660"/>
      <c r="DJ15" s="660"/>
      <c r="DK15" s="660"/>
      <c r="DL15" s="660"/>
      <c r="DM15" s="660"/>
      <c r="DN15" s="660"/>
      <c r="DO15" s="660"/>
      <c r="DP15" s="661"/>
      <c r="DQ15" s="668">
        <v>1074589</v>
      </c>
      <c r="DR15" s="660"/>
      <c r="DS15" s="660"/>
      <c r="DT15" s="660"/>
      <c r="DU15" s="660"/>
      <c r="DV15" s="660"/>
      <c r="DW15" s="660"/>
      <c r="DX15" s="660"/>
      <c r="DY15" s="660"/>
      <c r="DZ15" s="660"/>
      <c r="EA15" s="660"/>
      <c r="EB15" s="660"/>
      <c r="EC15" s="669"/>
    </row>
    <row r="16" spans="2:143" ht="11.25" customHeight="1">
      <c r="B16" s="656" t="s">
        <v>256</v>
      </c>
      <c r="C16" s="657"/>
      <c r="D16" s="657"/>
      <c r="E16" s="657"/>
      <c r="F16" s="657"/>
      <c r="G16" s="657"/>
      <c r="H16" s="657"/>
      <c r="I16" s="657"/>
      <c r="J16" s="657"/>
      <c r="K16" s="657"/>
      <c r="L16" s="657"/>
      <c r="M16" s="657"/>
      <c r="N16" s="657"/>
      <c r="O16" s="657"/>
      <c r="P16" s="657"/>
      <c r="Q16" s="658"/>
      <c r="R16" s="659" t="s">
        <v>123</v>
      </c>
      <c r="S16" s="660"/>
      <c r="T16" s="660"/>
      <c r="U16" s="660"/>
      <c r="V16" s="660"/>
      <c r="W16" s="660"/>
      <c r="X16" s="660"/>
      <c r="Y16" s="661"/>
      <c r="Z16" s="662" t="s">
        <v>237</v>
      </c>
      <c r="AA16" s="662"/>
      <c r="AB16" s="662"/>
      <c r="AC16" s="662"/>
      <c r="AD16" s="663" t="s">
        <v>123</v>
      </c>
      <c r="AE16" s="663"/>
      <c r="AF16" s="663"/>
      <c r="AG16" s="663"/>
      <c r="AH16" s="663"/>
      <c r="AI16" s="663"/>
      <c r="AJ16" s="663"/>
      <c r="AK16" s="663"/>
      <c r="AL16" s="664" t="s">
        <v>123</v>
      </c>
      <c r="AM16" s="665"/>
      <c r="AN16" s="665"/>
      <c r="AO16" s="666"/>
      <c r="AP16" s="656" t="s">
        <v>257</v>
      </c>
      <c r="AQ16" s="657"/>
      <c r="AR16" s="657"/>
      <c r="AS16" s="657"/>
      <c r="AT16" s="657"/>
      <c r="AU16" s="657"/>
      <c r="AV16" s="657"/>
      <c r="AW16" s="657"/>
      <c r="AX16" s="657"/>
      <c r="AY16" s="657"/>
      <c r="AZ16" s="657"/>
      <c r="BA16" s="657"/>
      <c r="BB16" s="657"/>
      <c r="BC16" s="657"/>
      <c r="BD16" s="657"/>
      <c r="BE16" s="657"/>
      <c r="BF16" s="658"/>
      <c r="BG16" s="659" t="s">
        <v>123</v>
      </c>
      <c r="BH16" s="660"/>
      <c r="BI16" s="660"/>
      <c r="BJ16" s="660"/>
      <c r="BK16" s="660"/>
      <c r="BL16" s="660"/>
      <c r="BM16" s="660"/>
      <c r="BN16" s="661"/>
      <c r="BO16" s="662" t="s">
        <v>123</v>
      </c>
      <c r="BP16" s="662"/>
      <c r="BQ16" s="662"/>
      <c r="BR16" s="662"/>
      <c r="BS16" s="668" t="s">
        <v>123</v>
      </c>
      <c r="BT16" s="660"/>
      <c r="BU16" s="660"/>
      <c r="BV16" s="660"/>
      <c r="BW16" s="660"/>
      <c r="BX16" s="660"/>
      <c r="BY16" s="660"/>
      <c r="BZ16" s="660"/>
      <c r="CA16" s="660"/>
      <c r="CB16" s="669"/>
      <c r="CD16" s="674" t="s">
        <v>258</v>
      </c>
      <c r="CE16" s="675"/>
      <c r="CF16" s="675"/>
      <c r="CG16" s="675"/>
      <c r="CH16" s="675"/>
      <c r="CI16" s="675"/>
      <c r="CJ16" s="675"/>
      <c r="CK16" s="675"/>
      <c r="CL16" s="675"/>
      <c r="CM16" s="675"/>
      <c r="CN16" s="675"/>
      <c r="CO16" s="675"/>
      <c r="CP16" s="675"/>
      <c r="CQ16" s="676"/>
      <c r="CR16" s="659">
        <v>9710</v>
      </c>
      <c r="CS16" s="660"/>
      <c r="CT16" s="660"/>
      <c r="CU16" s="660"/>
      <c r="CV16" s="660"/>
      <c r="CW16" s="660"/>
      <c r="CX16" s="660"/>
      <c r="CY16" s="661"/>
      <c r="CZ16" s="662">
        <v>0.1</v>
      </c>
      <c r="DA16" s="662"/>
      <c r="DB16" s="662"/>
      <c r="DC16" s="662"/>
      <c r="DD16" s="668" t="s">
        <v>123</v>
      </c>
      <c r="DE16" s="660"/>
      <c r="DF16" s="660"/>
      <c r="DG16" s="660"/>
      <c r="DH16" s="660"/>
      <c r="DI16" s="660"/>
      <c r="DJ16" s="660"/>
      <c r="DK16" s="660"/>
      <c r="DL16" s="660"/>
      <c r="DM16" s="660"/>
      <c r="DN16" s="660"/>
      <c r="DO16" s="660"/>
      <c r="DP16" s="661"/>
      <c r="DQ16" s="668">
        <v>5429</v>
      </c>
      <c r="DR16" s="660"/>
      <c r="DS16" s="660"/>
      <c r="DT16" s="660"/>
      <c r="DU16" s="660"/>
      <c r="DV16" s="660"/>
      <c r="DW16" s="660"/>
      <c r="DX16" s="660"/>
      <c r="DY16" s="660"/>
      <c r="DZ16" s="660"/>
      <c r="EA16" s="660"/>
      <c r="EB16" s="660"/>
      <c r="EC16" s="669"/>
    </row>
    <row r="17" spans="2:133" ht="11.25" customHeight="1">
      <c r="B17" s="656" t="s">
        <v>259</v>
      </c>
      <c r="C17" s="657"/>
      <c r="D17" s="657"/>
      <c r="E17" s="657"/>
      <c r="F17" s="657"/>
      <c r="G17" s="657"/>
      <c r="H17" s="657"/>
      <c r="I17" s="657"/>
      <c r="J17" s="657"/>
      <c r="K17" s="657"/>
      <c r="L17" s="657"/>
      <c r="M17" s="657"/>
      <c r="N17" s="657"/>
      <c r="O17" s="657"/>
      <c r="P17" s="657"/>
      <c r="Q17" s="658"/>
      <c r="R17" s="659">
        <v>24242</v>
      </c>
      <c r="S17" s="660"/>
      <c r="T17" s="660"/>
      <c r="U17" s="660"/>
      <c r="V17" s="660"/>
      <c r="W17" s="660"/>
      <c r="X17" s="660"/>
      <c r="Y17" s="661"/>
      <c r="Z17" s="662">
        <v>0.2</v>
      </c>
      <c r="AA17" s="662"/>
      <c r="AB17" s="662"/>
      <c r="AC17" s="662"/>
      <c r="AD17" s="663">
        <v>24242</v>
      </c>
      <c r="AE17" s="663"/>
      <c r="AF17" s="663"/>
      <c r="AG17" s="663"/>
      <c r="AH17" s="663"/>
      <c r="AI17" s="663"/>
      <c r="AJ17" s="663"/>
      <c r="AK17" s="663"/>
      <c r="AL17" s="664">
        <v>0.2</v>
      </c>
      <c r="AM17" s="665"/>
      <c r="AN17" s="665"/>
      <c r="AO17" s="666"/>
      <c r="AP17" s="656" t="s">
        <v>260</v>
      </c>
      <c r="AQ17" s="657"/>
      <c r="AR17" s="657"/>
      <c r="AS17" s="657"/>
      <c r="AT17" s="657"/>
      <c r="AU17" s="657"/>
      <c r="AV17" s="657"/>
      <c r="AW17" s="657"/>
      <c r="AX17" s="657"/>
      <c r="AY17" s="657"/>
      <c r="AZ17" s="657"/>
      <c r="BA17" s="657"/>
      <c r="BB17" s="657"/>
      <c r="BC17" s="657"/>
      <c r="BD17" s="657"/>
      <c r="BE17" s="657"/>
      <c r="BF17" s="658"/>
      <c r="BG17" s="659" t="s">
        <v>134</v>
      </c>
      <c r="BH17" s="660"/>
      <c r="BI17" s="660"/>
      <c r="BJ17" s="660"/>
      <c r="BK17" s="660"/>
      <c r="BL17" s="660"/>
      <c r="BM17" s="660"/>
      <c r="BN17" s="661"/>
      <c r="BO17" s="662" t="s">
        <v>237</v>
      </c>
      <c r="BP17" s="662"/>
      <c r="BQ17" s="662"/>
      <c r="BR17" s="662"/>
      <c r="BS17" s="668" t="s">
        <v>237</v>
      </c>
      <c r="BT17" s="660"/>
      <c r="BU17" s="660"/>
      <c r="BV17" s="660"/>
      <c r="BW17" s="660"/>
      <c r="BX17" s="660"/>
      <c r="BY17" s="660"/>
      <c r="BZ17" s="660"/>
      <c r="CA17" s="660"/>
      <c r="CB17" s="669"/>
      <c r="CD17" s="674" t="s">
        <v>261</v>
      </c>
      <c r="CE17" s="675"/>
      <c r="CF17" s="675"/>
      <c r="CG17" s="675"/>
      <c r="CH17" s="675"/>
      <c r="CI17" s="675"/>
      <c r="CJ17" s="675"/>
      <c r="CK17" s="675"/>
      <c r="CL17" s="675"/>
      <c r="CM17" s="675"/>
      <c r="CN17" s="675"/>
      <c r="CO17" s="675"/>
      <c r="CP17" s="675"/>
      <c r="CQ17" s="676"/>
      <c r="CR17" s="659">
        <v>2753680</v>
      </c>
      <c r="CS17" s="660"/>
      <c r="CT17" s="660"/>
      <c r="CU17" s="660"/>
      <c r="CV17" s="660"/>
      <c r="CW17" s="660"/>
      <c r="CX17" s="660"/>
      <c r="CY17" s="661"/>
      <c r="CZ17" s="662">
        <v>17.399999999999999</v>
      </c>
      <c r="DA17" s="662"/>
      <c r="DB17" s="662"/>
      <c r="DC17" s="662"/>
      <c r="DD17" s="668" t="s">
        <v>237</v>
      </c>
      <c r="DE17" s="660"/>
      <c r="DF17" s="660"/>
      <c r="DG17" s="660"/>
      <c r="DH17" s="660"/>
      <c r="DI17" s="660"/>
      <c r="DJ17" s="660"/>
      <c r="DK17" s="660"/>
      <c r="DL17" s="660"/>
      <c r="DM17" s="660"/>
      <c r="DN17" s="660"/>
      <c r="DO17" s="660"/>
      <c r="DP17" s="661"/>
      <c r="DQ17" s="668">
        <v>2694244</v>
      </c>
      <c r="DR17" s="660"/>
      <c r="DS17" s="660"/>
      <c r="DT17" s="660"/>
      <c r="DU17" s="660"/>
      <c r="DV17" s="660"/>
      <c r="DW17" s="660"/>
      <c r="DX17" s="660"/>
      <c r="DY17" s="660"/>
      <c r="DZ17" s="660"/>
      <c r="EA17" s="660"/>
      <c r="EB17" s="660"/>
      <c r="EC17" s="669"/>
    </row>
    <row r="18" spans="2:133" ht="11.25" customHeight="1">
      <c r="B18" s="656" t="s">
        <v>262</v>
      </c>
      <c r="C18" s="657"/>
      <c r="D18" s="657"/>
      <c r="E18" s="657"/>
      <c r="F18" s="657"/>
      <c r="G18" s="657"/>
      <c r="H18" s="657"/>
      <c r="I18" s="657"/>
      <c r="J18" s="657"/>
      <c r="K18" s="657"/>
      <c r="L18" s="657"/>
      <c r="M18" s="657"/>
      <c r="N18" s="657"/>
      <c r="O18" s="657"/>
      <c r="P18" s="657"/>
      <c r="Q18" s="658"/>
      <c r="R18" s="659">
        <v>5873327</v>
      </c>
      <c r="S18" s="660"/>
      <c r="T18" s="660"/>
      <c r="U18" s="660"/>
      <c r="V18" s="660"/>
      <c r="W18" s="660"/>
      <c r="X18" s="660"/>
      <c r="Y18" s="661"/>
      <c r="Z18" s="662">
        <v>36.5</v>
      </c>
      <c r="AA18" s="662"/>
      <c r="AB18" s="662"/>
      <c r="AC18" s="662"/>
      <c r="AD18" s="663">
        <v>5294304</v>
      </c>
      <c r="AE18" s="663"/>
      <c r="AF18" s="663"/>
      <c r="AG18" s="663"/>
      <c r="AH18" s="663"/>
      <c r="AI18" s="663"/>
      <c r="AJ18" s="663"/>
      <c r="AK18" s="663"/>
      <c r="AL18" s="664">
        <v>52.8</v>
      </c>
      <c r="AM18" s="665"/>
      <c r="AN18" s="665"/>
      <c r="AO18" s="666"/>
      <c r="AP18" s="656" t="s">
        <v>263</v>
      </c>
      <c r="AQ18" s="657"/>
      <c r="AR18" s="657"/>
      <c r="AS18" s="657"/>
      <c r="AT18" s="657"/>
      <c r="AU18" s="657"/>
      <c r="AV18" s="657"/>
      <c r="AW18" s="657"/>
      <c r="AX18" s="657"/>
      <c r="AY18" s="657"/>
      <c r="AZ18" s="657"/>
      <c r="BA18" s="657"/>
      <c r="BB18" s="657"/>
      <c r="BC18" s="657"/>
      <c r="BD18" s="657"/>
      <c r="BE18" s="657"/>
      <c r="BF18" s="658"/>
      <c r="BG18" s="659" t="s">
        <v>123</v>
      </c>
      <c r="BH18" s="660"/>
      <c r="BI18" s="660"/>
      <c r="BJ18" s="660"/>
      <c r="BK18" s="660"/>
      <c r="BL18" s="660"/>
      <c r="BM18" s="660"/>
      <c r="BN18" s="661"/>
      <c r="BO18" s="662" t="s">
        <v>123</v>
      </c>
      <c r="BP18" s="662"/>
      <c r="BQ18" s="662"/>
      <c r="BR18" s="662"/>
      <c r="BS18" s="668" t="s">
        <v>123</v>
      </c>
      <c r="BT18" s="660"/>
      <c r="BU18" s="660"/>
      <c r="BV18" s="660"/>
      <c r="BW18" s="660"/>
      <c r="BX18" s="660"/>
      <c r="BY18" s="660"/>
      <c r="BZ18" s="660"/>
      <c r="CA18" s="660"/>
      <c r="CB18" s="669"/>
      <c r="CD18" s="674" t="s">
        <v>264</v>
      </c>
      <c r="CE18" s="675"/>
      <c r="CF18" s="675"/>
      <c r="CG18" s="675"/>
      <c r="CH18" s="675"/>
      <c r="CI18" s="675"/>
      <c r="CJ18" s="675"/>
      <c r="CK18" s="675"/>
      <c r="CL18" s="675"/>
      <c r="CM18" s="675"/>
      <c r="CN18" s="675"/>
      <c r="CO18" s="675"/>
      <c r="CP18" s="675"/>
      <c r="CQ18" s="676"/>
      <c r="CR18" s="659" t="s">
        <v>237</v>
      </c>
      <c r="CS18" s="660"/>
      <c r="CT18" s="660"/>
      <c r="CU18" s="660"/>
      <c r="CV18" s="660"/>
      <c r="CW18" s="660"/>
      <c r="CX18" s="660"/>
      <c r="CY18" s="661"/>
      <c r="CZ18" s="662" t="s">
        <v>123</v>
      </c>
      <c r="DA18" s="662"/>
      <c r="DB18" s="662"/>
      <c r="DC18" s="662"/>
      <c r="DD18" s="668" t="s">
        <v>123</v>
      </c>
      <c r="DE18" s="660"/>
      <c r="DF18" s="660"/>
      <c r="DG18" s="660"/>
      <c r="DH18" s="660"/>
      <c r="DI18" s="660"/>
      <c r="DJ18" s="660"/>
      <c r="DK18" s="660"/>
      <c r="DL18" s="660"/>
      <c r="DM18" s="660"/>
      <c r="DN18" s="660"/>
      <c r="DO18" s="660"/>
      <c r="DP18" s="661"/>
      <c r="DQ18" s="668" t="s">
        <v>123</v>
      </c>
      <c r="DR18" s="660"/>
      <c r="DS18" s="660"/>
      <c r="DT18" s="660"/>
      <c r="DU18" s="660"/>
      <c r="DV18" s="660"/>
      <c r="DW18" s="660"/>
      <c r="DX18" s="660"/>
      <c r="DY18" s="660"/>
      <c r="DZ18" s="660"/>
      <c r="EA18" s="660"/>
      <c r="EB18" s="660"/>
      <c r="EC18" s="669"/>
    </row>
    <row r="19" spans="2:133" ht="11.25" customHeight="1">
      <c r="B19" s="656" t="s">
        <v>265</v>
      </c>
      <c r="C19" s="657"/>
      <c r="D19" s="657"/>
      <c r="E19" s="657"/>
      <c r="F19" s="657"/>
      <c r="G19" s="657"/>
      <c r="H19" s="657"/>
      <c r="I19" s="657"/>
      <c r="J19" s="657"/>
      <c r="K19" s="657"/>
      <c r="L19" s="657"/>
      <c r="M19" s="657"/>
      <c r="N19" s="657"/>
      <c r="O19" s="657"/>
      <c r="P19" s="657"/>
      <c r="Q19" s="658"/>
      <c r="R19" s="659">
        <v>5294304</v>
      </c>
      <c r="S19" s="660"/>
      <c r="T19" s="660"/>
      <c r="U19" s="660"/>
      <c r="V19" s="660"/>
      <c r="W19" s="660"/>
      <c r="X19" s="660"/>
      <c r="Y19" s="661"/>
      <c r="Z19" s="662">
        <v>32.9</v>
      </c>
      <c r="AA19" s="662"/>
      <c r="AB19" s="662"/>
      <c r="AC19" s="662"/>
      <c r="AD19" s="663">
        <v>5294304</v>
      </c>
      <c r="AE19" s="663"/>
      <c r="AF19" s="663"/>
      <c r="AG19" s="663"/>
      <c r="AH19" s="663"/>
      <c r="AI19" s="663"/>
      <c r="AJ19" s="663"/>
      <c r="AK19" s="663"/>
      <c r="AL19" s="664">
        <v>52.8</v>
      </c>
      <c r="AM19" s="665"/>
      <c r="AN19" s="665"/>
      <c r="AO19" s="666"/>
      <c r="AP19" s="656" t="s">
        <v>266</v>
      </c>
      <c r="AQ19" s="657"/>
      <c r="AR19" s="657"/>
      <c r="AS19" s="657"/>
      <c r="AT19" s="657"/>
      <c r="AU19" s="657"/>
      <c r="AV19" s="657"/>
      <c r="AW19" s="657"/>
      <c r="AX19" s="657"/>
      <c r="AY19" s="657"/>
      <c r="AZ19" s="657"/>
      <c r="BA19" s="657"/>
      <c r="BB19" s="657"/>
      <c r="BC19" s="657"/>
      <c r="BD19" s="657"/>
      <c r="BE19" s="657"/>
      <c r="BF19" s="658"/>
      <c r="BG19" s="659">
        <v>323908</v>
      </c>
      <c r="BH19" s="660"/>
      <c r="BI19" s="660"/>
      <c r="BJ19" s="660"/>
      <c r="BK19" s="660"/>
      <c r="BL19" s="660"/>
      <c r="BM19" s="660"/>
      <c r="BN19" s="661"/>
      <c r="BO19" s="662">
        <v>7.8</v>
      </c>
      <c r="BP19" s="662"/>
      <c r="BQ19" s="662"/>
      <c r="BR19" s="662"/>
      <c r="BS19" s="668" t="s">
        <v>123</v>
      </c>
      <c r="BT19" s="660"/>
      <c r="BU19" s="660"/>
      <c r="BV19" s="660"/>
      <c r="BW19" s="660"/>
      <c r="BX19" s="660"/>
      <c r="BY19" s="660"/>
      <c r="BZ19" s="660"/>
      <c r="CA19" s="660"/>
      <c r="CB19" s="669"/>
      <c r="CD19" s="674" t="s">
        <v>267</v>
      </c>
      <c r="CE19" s="675"/>
      <c r="CF19" s="675"/>
      <c r="CG19" s="675"/>
      <c r="CH19" s="675"/>
      <c r="CI19" s="675"/>
      <c r="CJ19" s="675"/>
      <c r="CK19" s="675"/>
      <c r="CL19" s="675"/>
      <c r="CM19" s="675"/>
      <c r="CN19" s="675"/>
      <c r="CO19" s="675"/>
      <c r="CP19" s="675"/>
      <c r="CQ19" s="676"/>
      <c r="CR19" s="659" t="s">
        <v>237</v>
      </c>
      <c r="CS19" s="660"/>
      <c r="CT19" s="660"/>
      <c r="CU19" s="660"/>
      <c r="CV19" s="660"/>
      <c r="CW19" s="660"/>
      <c r="CX19" s="660"/>
      <c r="CY19" s="661"/>
      <c r="CZ19" s="662" t="s">
        <v>134</v>
      </c>
      <c r="DA19" s="662"/>
      <c r="DB19" s="662"/>
      <c r="DC19" s="662"/>
      <c r="DD19" s="668" t="s">
        <v>237</v>
      </c>
      <c r="DE19" s="660"/>
      <c r="DF19" s="660"/>
      <c r="DG19" s="660"/>
      <c r="DH19" s="660"/>
      <c r="DI19" s="660"/>
      <c r="DJ19" s="660"/>
      <c r="DK19" s="660"/>
      <c r="DL19" s="660"/>
      <c r="DM19" s="660"/>
      <c r="DN19" s="660"/>
      <c r="DO19" s="660"/>
      <c r="DP19" s="661"/>
      <c r="DQ19" s="668" t="s">
        <v>123</v>
      </c>
      <c r="DR19" s="660"/>
      <c r="DS19" s="660"/>
      <c r="DT19" s="660"/>
      <c r="DU19" s="660"/>
      <c r="DV19" s="660"/>
      <c r="DW19" s="660"/>
      <c r="DX19" s="660"/>
      <c r="DY19" s="660"/>
      <c r="DZ19" s="660"/>
      <c r="EA19" s="660"/>
      <c r="EB19" s="660"/>
      <c r="EC19" s="669"/>
    </row>
    <row r="20" spans="2:133" ht="11.25" customHeight="1">
      <c r="B20" s="656" t="s">
        <v>268</v>
      </c>
      <c r="C20" s="657"/>
      <c r="D20" s="657"/>
      <c r="E20" s="657"/>
      <c r="F20" s="657"/>
      <c r="G20" s="657"/>
      <c r="H20" s="657"/>
      <c r="I20" s="657"/>
      <c r="J20" s="657"/>
      <c r="K20" s="657"/>
      <c r="L20" s="657"/>
      <c r="M20" s="657"/>
      <c r="N20" s="657"/>
      <c r="O20" s="657"/>
      <c r="P20" s="657"/>
      <c r="Q20" s="658"/>
      <c r="R20" s="659">
        <v>579023</v>
      </c>
      <c r="S20" s="660"/>
      <c r="T20" s="660"/>
      <c r="U20" s="660"/>
      <c r="V20" s="660"/>
      <c r="W20" s="660"/>
      <c r="X20" s="660"/>
      <c r="Y20" s="661"/>
      <c r="Z20" s="662">
        <v>3.6</v>
      </c>
      <c r="AA20" s="662"/>
      <c r="AB20" s="662"/>
      <c r="AC20" s="662"/>
      <c r="AD20" s="663" t="s">
        <v>123</v>
      </c>
      <c r="AE20" s="663"/>
      <c r="AF20" s="663"/>
      <c r="AG20" s="663"/>
      <c r="AH20" s="663"/>
      <c r="AI20" s="663"/>
      <c r="AJ20" s="663"/>
      <c r="AK20" s="663"/>
      <c r="AL20" s="664" t="s">
        <v>134</v>
      </c>
      <c r="AM20" s="665"/>
      <c r="AN20" s="665"/>
      <c r="AO20" s="666"/>
      <c r="AP20" s="656" t="s">
        <v>269</v>
      </c>
      <c r="AQ20" s="657"/>
      <c r="AR20" s="657"/>
      <c r="AS20" s="657"/>
      <c r="AT20" s="657"/>
      <c r="AU20" s="657"/>
      <c r="AV20" s="657"/>
      <c r="AW20" s="657"/>
      <c r="AX20" s="657"/>
      <c r="AY20" s="657"/>
      <c r="AZ20" s="657"/>
      <c r="BA20" s="657"/>
      <c r="BB20" s="657"/>
      <c r="BC20" s="657"/>
      <c r="BD20" s="657"/>
      <c r="BE20" s="657"/>
      <c r="BF20" s="658"/>
      <c r="BG20" s="659">
        <v>323908</v>
      </c>
      <c r="BH20" s="660"/>
      <c r="BI20" s="660"/>
      <c r="BJ20" s="660"/>
      <c r="BK20" s="660"/>
      <c r="BL20" s="660"/>
      <c r="BM20" s="660"/>
      <c r="BN20" s="661"/>
      <c r="BO20" s="662">
        <v>7.8</v>
      </c>
      <c r="BP20" s="662"/>
      <c r="BQ20" s="662"/>
      <c r="BR20" s="662"/>
      <c r="BS20" s="668" t="s">
        <v>237</v>
      </c>
      <c r="BT20" s="660"/>
      <c r="BU20" s="660"/>
      <c r="BV20" s="660"/>
      <c r="BW20" s="660"/>
      <c r="BX20" s="660"/>
      <c r="BY20" s="660"/>
      <c r="BZ20" s="660"/>
      <c r="CA20" s="660"/>
      <c r="CB20" s="669"/>
      <c r="CD20" s="674" t="s">
        <v>270</v>
      </c>
      <c r="CE20" s="675"/>
      <c r="CF20" s="675"/>
      <c r="CG20" s="675"/>
      <c r="CH20" s="675"/>
      <c r="CI20" s="675"/>
      <c r="CJ20" s="675"/>
      <c r="CK20" s="675"/>
      <c r="CL20" s="675"/>
      <c r="CM20" s="675"/>
      <c r="CN20" s="675"/>
      <c r="CO20" s="675"/>
      <c r="CP20" s="675"/>
      <c r="CQ20" s="676"/>
      <c r="CR20" s="659">
        <v>15780615</v>
      </c>
      <c r="CS20" s="660"/>
      <c r="CT20" s="660"/>
      <c r="CU20" s="660"/>
      <c r="CV20" s="660"/>
      <c r="CW20" s="660"/>
      <c r="CX20" s="660"/>
      <c r="CY20" s="661"/>
      <c r="CZ20" s="662">
        <v>100</v>
      </c>
      <c r="DA20" s="662"/>
      <c r="DB20" s="662"/>
      <c r="DC20" s="662"/>
      <c r="DD20" s="668">
        <v>1553187</v>
      </c>
      <c r="DE20" s="660"/>
      <c r="DF20" s="660"/>
      <c r="DG20" s="660"/>
      <c r="DH20" s="660"/>
      <c r="DI20" s="660"/>
      <c r="DJ20" s="660"/>
      <c r="DK20" s="660"/>
      <c r="DL20" s="660"/>
      <c r="DM20" s="660"/>
      <c r="DN20" s="660"/>
      <c r="DO20" s="660"/>
      <c r="DP20" s="661"/>
      <c r="DQ20" s="668">
        <v>11519536</v>
      </c>
      <c r="DR20" s="660"/>
      <c r="DS20" s="660"/>
      <c r="DT20" s="660"/>
      <c r="DU20" s="660"/>
      <c r="DV20" s="660"/>
      <c r="DW20" s="660"/>
      <c r="DX20" s="660"/>
      <c r="DY20" s="660"/>
      <c r="DZ20" s="660"/>
      <c r="EA20" s="660"/>
      <c r="EB20" s="660"/>
      <c r="EC20" s="669"/>
    </row>
    <row r="21" spans="2:133" ht="11.25" customHeight="1">
      <c r="B21" s="656" t="s">
        <v>271</v>
      </c>
      <c r="C21" s="657"/>
      <c r="D21" s="657"/>
      <c r="E21" s="657"/>
      <c r="F21" s="657"/>
      <c r="G21" s="657"/>
      <c r="H21" s="657"/>
      <c r="I21" s="657"/>
      <c r="J21" s="657"/>
      <c r="K21" s="657"/>
      <c r="L21" s="657"/>
      <c r="M21" s="657"/>
      <c r="N21" s="657"/>
      <c r="O21" s="657"/>
      <c r="P21" s="657"/>
      <c r="Q21" s="658"/>
      <c r="R21" s="659" t="s">
        <v>123</v>
      </c>
      <c r="S21" s="660"/>
      <c r="T21" s="660"/>
      <c r="U21" s="660"/>
      <c r="V21" s="660"/>
      <c r="W21" s="660"/>
      <c r="X21" s="660"/>
      <c r="Y21" s="661"/>
      <c r="Z21" s="662" t="s">
        <v>123</v>
      </c>
      <c r="AA21" s="662"/>
      <c r="AB21" s="662"/>
      <c r="AC21" s="662"/>
      <c r="AD21" s="663" t="s">
        <v>123</v>
      </c>
      <c r="AE21" s="663"/>
      <c r="AF21" s="663"/>
      <c r="AG21" s="663"/>
      <c r="AH21" s="663"/>
      <c r="AI21" s="663"/>
      <c r="AJ21" s="663"/>
      <c r="AK21" s="663"/>
      <c r="AL21" s="664" t="s">
        <v>123</v>
      </c>
      <c r="AM21" s="665"/>
      <c r="AN21" s="665"/>
      <c r="AO21" s="666"/>
      <c r="AP21" s="677" t="s">
        <v>272</v>
      </c>
      <c r="AQ21" s="678"/>
      <c r="AR21" s="678"/>
      <c r="AS21" s="678"/>
      <c r="AT21" s="678"/>
      <c r="AU21" s="678"/>
      <c r="AV21" s="678"/>
      <c r="AW21" s="678"/>
      <c r="AX21" s="678"/>
      <c r="AY21" s="678"/>
      <c r="AZ21" s="678"/>
      <c r="BA21" s="678"/>
      <c r="BB21" s="678"/>
      <c r="BC21" s="678"/>
      <c r="BD21" s="678"/>
      <c r="BE21" s="678"/>
      <c r="BF21" s="679"/>
      <c r="BG21" s="659" t="s">
        <v>123</v>
      </c>
      <c r="BH21" s="660"/>
      <c r="BI21" s="660"/>
      <c r="BJ21" s="660"/>
      <c r="BK21" s="660"/>
      <c r="BL21" s="660"/>
      <c r="BM21" s="660"/>
      <c r="BN21" s="661"/>
      <c r="BO21" s="662" t="s">
        <v>123</v>
      </c>
      <c r="BP21" s="662"/>
      <c r="BQ21" s="662"/>
      <c r="BR21" s="662"/>
      <c r="BS21" s="668" t="s">
        <v>237</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273</v>
      </c>
      <c r="C22" s="657"/>
      <c r="D22" s="657"/>
      <c r="E22" s="657"/>
      <c r="F22" s="657"/>
      <c r="G22" s="657"/>
      <c r="H22" s="657"/>
      <c r="I22" s="657"/>
      <c r="J22" s="657"/>
      <c r="K22" s="657"/>
      <c r="L22" s="657"/>
      <c r="M22" s="657"/>
      <c r="N22" s="657"/>
      <c r="O22" s="657"/>
      <c r="P22" s="657"/>
      <c r="Q22" s="658"/>
      <c r="R22" s="659">
        <v>10890960</v>
      </c>
      <c r="S22" s="660"/>
      <c r="T22" s="660"/>
      <c r="U22" s="660"/>
      <c r="V22" s="660"/>
      <c r="W22" s="660"/>
      <c r="X22" s="660"/>
      <c r="Y22" s="661"/>
      <c r="Z22" s="662">
        <v>67.599999999999994</v>
      </c>
      <c r="AA22" s="662"/>
      <c r="AB22" s="662"/>
      <c r="AC22" s="662"/>
      <c r="AD22" s="663">
        <v>9988029</v>
      </c>
      <c r="AE22" s="663"/>
      <c r="AF22" s="663"/>
      <c r="AG22" s="663"/>
      <c r="AH22" s="663"/>
      <c r="AI22" s="663"/>
      <c r="AJ22" s="663"/>
      <c r="AK22" s="663"/>
      <c r="AL22" s="664">
        <v>99.6</v>
      </c>
      <c r="AM22" s="665"/>
      <c r="AN22" s="665"/>
      <c r="AO22" s="666"/>
      <c r="AP22" s="677" t="s">
        <v>274</v>
      </c>
      <c r="AQ22" s="678"/>
      <c r="AR22" s="678"/>
      <c r="AS22" s="678"/>
      <c r="AT22" s="678"/>
      <c r="AU22" s="678"/>
      <c r="AV22" s="678"/>
      <c r="AW22" s="678"/>
      <c r="AX22" s="678"/>
      <c r="AY22" s="678"/>
      <c r="AZ22" s="678"/>
      <c r="BA22" s="678"/>
      <c r="BB22" s="678"/>
      <c r="BC22" s="678"/>
      <c r="BD22" s="678"/>
      <c r="BE22" s="678"/>
      <c r="BF22" s="679"/>
      <c r="BG22" s="659" t="s">
        <v>123</v>
      </c>
      <c r="BH22" s="660"/>
      <c r="BI22" s="660"/>
      <c r="BJ22" s="660"/>
      <c r="BK22" s="660"/>
      <c r="BL22" s="660"/>
      <c r="BM22" s="660"/>
      <c r="BN22" s="661"/>
      <c r="BO22" s="662" t="s">
        <v>134</v>
      </c>
      <c r="BP22" s="662"/>
      <c r="BQ22" s="662"/>
      <c r="BR22" s="662"/>
      <c r="BS22" s="668" t="s">
        <v>123</v>
      </c>
      <c r="BT22" s="660"/>
      <c r="BU22" s="660"/>
      <c r="BV22" s="660"/>
      <c r="BW22" s="660"/>
      <c r="BX22" s="660"/>
      <c r="BY22" s="660"/>
      <c r="BZ22" s="660"/>
      <c r="CA22" s="660"/>
      <c r="CB22" s="669"/>
      <c r="CD22" s="641" t="s">
        <v>275</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276</v>
      </c>
      <c r="C23" s="657"/>
      <c r="D23" s="657"/>
      <c r="E23" s="657"/>
      <c r="F23" s="657"/>
      <c r="G23" s="657"/>
      <c r="H23" s="657"/>
      <c r="I23" s="657"/>
      <c r="J23" s="657"/>
      <c r="K23" s="657"/>
      <c r="L23" s="657"/>
      <c r="M23" s="657"/>
      <c r="N23" s="657"/>
      <c r="O23" s="657"/>
      <c r="P23" s="657"/>
      <c r="Q23" s="658"/>
      <c r="R23" s="659">
        <v>2429</v>
      </c>
      <c r="S23" s="660"/>
      <c r="T23" s="660"/>
      <c r="U23" s="660"/>
      <c r="V23" s="660"/>
      <c r="W23" s="660"/>
      <c r="X23" s="660"/>
      <c r="Y23" s="661"/>
      <c r="Z23" s="662">
        <v>0</v>
      </c>
      <c r="AA23" s="662"/>
      <c r="AB23" s="662"/>
      <c r="AC23" s="662"/>
      <c r="AD23" s="663">
        <v>2429</v>
      </c>
      <c r="AE23" s="663"/>
      <c r="AF23" s="663"/>
      <c r="AG23" s="663"/>
      <c r="AH23" s="663"/>
      <c r="AI23" s="663"/>
      <c r="AJ23" s="663"/>
      <c r="AK23" s="663"/>
      <c r="AL23" s="664">
        <v>0</v>
      </c>
      <c r="AM23" s="665"/>
      <c r="AN23" s="665"/>
      <c r="AO23" s="666"/>
      <c r="AP23" s="677" t="s">
        <v>277</v>
      </c>
      <c r="AQ23" s="678"/>
      <c r="AR23" s="678"/>
      <c r="AS23" s="678"/>
      <c r="AT23" s="678"/>
      <c r="AU23" s="678"/>
      <c r="AV23" s="678"/>
      <c r="AW23" s="678"/>
      <c r="AX23" s="678"/>
      <c r="AY23" s="678"/>
      <c r="AZ23" s="678"/>
      <c r="BA23" s="678"/>
      <c r="BB23" s="678"/>
      <c r="BC23" s="678"/>
      <c r="BD23" s="678"/>
      <c r="BE23" s="678"/>
      <c r="BF23" s="679"/>
      <c r="BG23" s="659">
        <v>323908</v>
      </c>
      <c r="BH23" s="660"/>
      <c r="BI23" s="660"/>
      <c r="BJ23" s="660"/>
      <c r="BK23" s="660"/>
      <c r="BL23" s="660"/>
      <c r="BM23" s="660"/>
      <c r="BN23" s="661"/>
      <c r="BO23" s="662">
        <v>7.8</v>
      </c>
      <c r="BP23" s="662"/>
      <c r="BQ23" s="662"/>
      <c r="BR23" s="662"/>
      <c r="BS23" s="668" t="s">
        <v>123</v>
      </c>
      <c r="BT23" s="660"/>
      <c r="BU23" s="660"/>
      <c r="BV23" s="660"/>
      <c r="BW23" s="660"/>
      <c r="BX23" s="660"/>
      <c r="BY23" s="660"/>
      <c r="BZ23" s="660"/>
      <c r="CA23" s="660"/>
      <c r="CB23" s="669"/>
      <c r="CD23" s="641" t="s">
        <v>216</v>
      </c>
      <c r="CE23" s="642"/>
      <c r="CF23" s="642"/>
      <c r="CG23" s="642"/>
      <c r="CH23" s="642"/>
      <c r="CI23" s="642"/>
      <c r="CJ23" s="642"/>
      <c r="CK23" s="642"/>
      <c r="CL23" s="642"/>
      <c r="CM23" s="642"/>
      <c r="CN23" s="642"/>
      <c r="CO23" s="642"/>
      <c r="CP23" s="642"/>
      <c r="CQ23" s="643"/>
      <c r="CR23" s="641" t="s">
        <v>278</v>
      </c>
      <c r="CS23" s="642"/>
      <c r="CT23" s="642"/>
      <c r="CU23" s="642"/>
      <c r="CV23" s="642"/>
      <c r="CW23" s="642"/>
      <c r="CX23" s="642"/>
      <c r="CY23" s="643"/>
      <c r="CZ23" s="641" t="s">
        <v>279</v>
      </c>
      <c r="DA23" s="642"/>
      <c r="DB23" s="642"/>
      <c r="DC23" s="643"/>
      <c r="DD23" s="641" t="s">
        <v>280</v>
      </c>
      <c r="DE23" s="642"/>
      <c r="DF23" s="642"/>
      <c r="DG23" s="642"/>
      <c r="DH23" s="642"/>
      <c r="DI23" s="642"/>
      <c r="DJ23" s="642"/>
      <c r="DK23" s="643"/>
      <c r="DL23" s="689" t="s">
        <v>281</v>
      </c>
      <c r="DM23" s="690"/>
      <c r="DN23" s="690"/>
      <c r="DO23" s="690"/>
      <c r="DP23" s="690"/>
      <c r="DQ23" s="690"/>
      <c r="DR23" s="690"/>
      <c r="DS23" s="690"/>
      <c r="DT23" s="690"/>
      <c r="DU23" s="690"/>
      <c r="DV23" s="691"/>
      <c r="DW23" s="641" t="s">
        <v>282</v>
      </c>
      <c r="DX23" s="642"/>
      <c r="DY23" s="642"/>
      <c r="DZ23" s="642"/>
      <c r="EA23" s="642"/>
      <c r="EB23" s="642"/>
      <c r="EC23" s="643"/>
    </row>
    <row r="24" spans="2:133" ht="11.25" customHeight="1">
      <c r="B24" s="656" t="s">
        <v>283</v>
      </c>
      <c r="C24" s="657"/>
      <c r="D24" s="657"/>
      <c r="E24" s="657"/>
      <c r="F24" s="657"/>
      <c r="G24" s="657"/>
      <c r="H24" s="657"/>
      <c r="I24" s="657"/>
      <c r="J24" s="657"/>
      <c r="K24" s="657"/>
      <c r="L24" s="657"/>
      <c r="M24" s="657"/>
      <c r="N24" s="657"/>
      <c r="O24" s="657"/>
      <c r="P24" s="657"/>
      <c r="Q24" s="658"/>
      <c r="R24" s="659">
        <v>58350</v>
      </c>
      <c r="S24" s="660"/>
      <c r="T24" s="660"/>
      <c r="U24" s="660"/>
      <c r="V24" s="660"/>
      <c r="W24" s="660"/>
      <c r="X24" s="660"/>
      <c r="Y24" s="661"/>
      <c r="Z24" s="662">
        <v>0.4</v>
      </c>
      <c r="AA24" s="662"/>
      <c r="AB24" s="662"/>
      <c r="AC24" s="662"/>
      <c r="AD24" s="663" t="s">
        <v>123</v>
      </c>
      <c r="AE24" s="663"/>
      <c r="AF24" s="663"/>
      <c r="AG24" s="663"/>
      <c r="AH24" s="663"/>
      <c r="AI24" s="663"/>
      <c r="AJ24" s="663"/>
      <c r="AK24" s="663"/>
      <c r="AL24" s="664" t="s">
        <v>123</v>
      </c>
      <c r="AM24" s="665"/>
      <c r="AN24" s="665"/>
      <c r="AO24" s="666"/>
      <c r="AP24" s="677" t="s">
        <v>284</v>
      </c>
      <c r="AQ24" s="678"/>
      <c r="AR24" s="678"/>
      <c r="AS24" s="678"/>
      <c r="AT24" s="678"/>
      <c r="AU24" s="678"/>
      <c r="AV24" s="678"/>
      <c r="AW24" s="678"/>
      <c r="AX24" s="678"/>
      <c r="AY24" s="678"/>
      <c r="AZ24" s="678"/>
      <c r="BA24" s="678"/>
      <c r="BB24" s="678"/>
      <c r="BC24" s="678"/>
      <c r="BD24" s="678"/>
      <c r="BE24" s="678"/>
      <c r="BF24" s="679"/>
      <c r="BG24" s="659" t="s">
        <v>134</v>
      </c>
      <c r="BH24" s="660"/>
      <c r="BI24" s="660"/>
      <c r="BJ24" s="660"/>
      <c r="BK24" s="660"/>
      <c r="BL24" s="660"/>
      <c r="BM24" s="660"/>
      <c r="BN24" s="661"/>
      <c r="BO24" s="662" t="s">
        <v>123</v>
      </c>
      <c r="BP24" s="662"/>
      <c r="BQ24" s="662"/>
      <c r="BR24" s="662"/>
      <c r="BS24" s="668" t="s">
        <v>237</v>
      </c>
      <c r="BT24" s="660"/>
      <c r="BU24" s="660"/>
      <c r="BV24" s="660"/>
      <c r="BW24" s="660"/>
      <c r="BX24" s="660"/>
      <c r="BY24" s="660"/>
      <c r="BZ24" s="660"/>
      <c r="CA24" s="660"/>
      <c r="CB24" s="669"/>
      <c r="CD24" s="670" t="s">
        <v>285</v>
      </c>
      <c r="CE24" s="671"/>
      <c r="CF24" s="671"/>
      <c r="CG24" s="671"/>
      <c r="CH24" s="671"/>
      <c r="CI24" s="671"/>
      <c r="CJ24" s="671"/>
      <c r="CK24" s="671"/>
      <c r="CL24" s="671"/>
      <c r="CM24" s="671"/>
      <c r="CN24" s="671"/>
      <c r="CO24" s="671"/>
      <c r="CP24" s="671"/>
      <c r="CQ24" s="672"/>
      <c r="CR24" s="648">
        <v>7623134</v>
      </c>
      <c r="CS24" s="649"/>
      <c r="CT24" s="649"/>
      <c r="CU24" s="649"/>
      <c r="CV24" s="649"/>
      <c r="CW24" s="649"/>
      <c r="CX24" s="649"/>
      <c r="CY24" s="650"/>
      <c r="CZ24" s="653">
        <v>48.3</v>
      </c>
      <c r="DA24" s="654"/>
      <c r="DB24" s="654"/>
      <c r="DC24" s="673"/>
      <c r="DD24" s="692">
        <v>5918306</v>
      </c>
      <c r="DE24" s="649"/>
      <c r="DF24" s="649"/>
      <c r="DG24" s="649"/>
      <c r="DH24" s="649"/>
      <c r="DI24" s="649"/>
      <c r="DJ24" s="649"/>
      <c r="DK24" s="650"/>
      <c r="DL24" s="692">
        <v>5860494</v>
      </c>
      <c r="DM24" s="649"/>
      <c r="DN24" s="649"/>
      <c r="DO24" s="649"/>
      <c r="DP24" s="649"/>
      <c r="DQ24" s="649"/>
      <c r="DR24" s="649"/>
      <c r="DS24" s="649"/>
      <c r="DT24" s="649"/>
      <c r="DU24" s="649"/>
      <c r="DV24" s="650"/>
      <c r="DW24" s="653">
        <v>55.6</v>
      </c>
      <c r="DX24" s="654"/>
      <c r="DY24" s="654"/>
      <c r="DZ24" s="654"/>
      <c r="EA24" s="654"/>
      <c r="EB24" s="654"/>
      <c r="EC24" s="655"/>
    </row>
    <row r="25" spans="2:133" ht="11.25" customHeight="1">
      <c r="B25" s="656" t="s">
        <v>286</v>
      </c>
      <c r="C25" s="657"/>
      <c r="D25" s="657"/>
      <c r="E25" s="657"/>
      <c r="F25" s="657"/>
      <c r="G25" s="657"/>
      <c r="H25" s="657"/>
      <c r="I25" s="657"/>
      <c r="J25" s="657"/>
      <c r="K25" s="657"/>
      <c r="L25" s="657"/>
      <c r="M25" s="657"/>
      <c r="N25" s="657"/>
      <c r="O25" s="657"/>
      <c r="P25" s="657"/>
      <c r="Q25" s="658"/>
      <c r="R25" s="659">
        <v>385110</v>
      </c>
      <c r="S25" s="660"/>
      <c r="T25" s="660"/>
      <c r="U25" s="660"/>
      <c r="V25" s="660"/>
      <c r="W25" s="660"/>
      <c r="X25" s="660"/>
      <c r="Y25" s="661"/>
      <c r="Z25" s="662">
        <v>2.4</v>
      </c>
      <c r="AA25" s="662"/>
      <c r="AB25" s="662"/>
      <c r="AC25" s="662"/>
      <c r="AD25" s="663">
        <v>2143</v>
      </c>
      <c r="AE25" s="663"/>
      <c r="AF25" s="663"/>
      <c r="AG25" s="663"/>
      <c r="AH25" s="663"/>
      <c r="AI25" s="663"/>
      <c r="AJ25" s="663"/>
      <c r="AK25" s="663"/>
      <c r="AL25" s="664">
        <v>0</v>
      </c>
      <c r="AM25" s="665"/>
      <c r="AN25" s="665"/>
      <c r="AO25" s="666"/>
      <c r="AP25" s="677" t="s">
        <v>287</v>
      </c>
      <c r="AQ25" s="678"/>
      <c r="AR25" s="678"/>
      <c r="AS25" s="678"/>
      <c r="AT25" s="678"/>
      <c r="AU25" s="678"/>
      <c r="AV25" s="678"/>
      <c r="AW25" s="678"/>
      <c r="AX25" s="678"/>
      <c r="AY25" s="678"/>
      <c r="AZ25" s="678"/>
      <c r="BA25" s="678"/>
      <c r="BB25" s="678"/>
      <c r="BC25" s="678"/>
      <c r="BD25" s="678"/>
      <c r="BE25" s="678"/>
      <c r="BF25" s="679"/>
      <c r="BG25" s="659" t="s">
        <v>134</v>
      </c>
      <c r="BH25" s="660"/>
      <c r="BI25" s="660"/>
      <c r="BJ25" s="660"/>
      <c r="BK25" s="660"/>
      <c r="BL25" s="660"/>
      <c r="BM25" s="660"/>
      <c r="BN25" s="661"/>
      <c r="BO25" s="662" t="s">
        <v>237</v>
      </c>
      <c r="BP25" s="662"/>
      <c r="BQ25" s="662"/>
      <c r="BR25" s="662"/>
      <c r="BS25" s="668" t="s">
        <v>123</v>
      </c>
      <c r="BT25" s="660"/>
      <c r="BU25" s="660"/>
      <c r="BV25" s="660"/>
      <c r="BW25" s="660"/>
      <c r="BX25" s="660"/>
      <c r="BY25" s="660"/>
      <c r="BZ25" s="660"/>
      <c r="CA25" s="660"/>
      <c r="CB25" s="669"/>
      <c r="CD25" s="674" t="s">
        <v>288</v>
      </c>
      <c r="CE25" s="675"/>
      <c r="CF25" s="675"/>
      <c r="CG25" s="675"/>
      <c r="CH25" s="675"/>
      <c r="CI25" s="675"/>
      <c r="CJ25" s="675"/>
      <c r="CK25" s="675"/>
      <c r="CL25" s="675"/>
      <c r="CM25" s="675"/>
      <c r="CN25" s="675"/>
      <c r="CO25" s="675"/>
      <c r="CP25" s="675"/>
      <c r="CQ25" s="676"/>
      <c r="CR25" s="659">
        <v>2413886</v>
      </c>
      <c r="CS25" s="695"/>
      <c r="CT25" s="695"/>
      <c r="CU25" s="695"/>
      <c r="CV25" s="695"/>
      <c r="CW25" s="695"/>
      <c r="CX25" s="695"/>
      <c r="CY25" s="696"/>
      <c r="CZ25" s="664">
        <v>15.3</v>
      </c>
      <c r="DA25" s="693"/>
      <c r="DB25" s="693"/>
      <c r="DC25" s="697"/>
      <c r="DD25" s="668">
        <v>2251599</v>
      </c>
      <c r="DE25" s="695"/>
      <c r="DF25" s="695"/>
      <c r="DG25" s="695"/>
      <c r="DH25" s="695"/>
      <c r="DI25" s="695"/>
      <c r="DJ25" s="695"/>
      <c r="DK25" s="696"/>
      <c r="DL25" s="668">
        <v>2215176</v>
      </c>
      <c r="DM25" s="695"/>
      <c r="DN25" s="695"/>
      <c r="DO25" s="695"/>
      <c r="DP25" s="695"/>
      <c r="DQ25" s="695"/>
      <c r="DR25" s="695"/>
      <c r="DS25" s="695"/>
      <c r="DT25" s="695"/>
      <c r="DU25" s="695"/>
      <c r="DV25" s="696"/>
      <c r="DW25" s="664">
        <v>21</v>
      </c>
      <c r="DX25" s="693"/>
      <c r="DY25" s="693"/>
      <c r="DZ25" s="693"/>
      <c r="EA25" s="693"/>
      <c r="EB25" s="693"/>
      <c r="EC25" s="694"/>
    </row>
    <row r="26" spans="2:133" ht="11.25" customHeight="1">
      <c r="B26" s="656" t="s">
        <v>289</v>
      </c>
      <c r="C26" s="657"/>
      <c r="D26" s="657"/>
      <c r="E26" s="657"/>
      <c r="F26" s="657"/>
      <c r="G26" s="657"/>
      <c r="H26" s="657"/>
      <c r="I26" s="657"/>
      <c r="J26" s="657"/>
      <c r="K26" s="657"/>
      <c r="L26" s="657"/>
      <c r="M26" s="657"/>
      <c r="N26" s="657"/>
      <c r="O26" s="657"/>
      <c r="P26" s="657"/>
      <c r="Q26" s="658"/>
      <c r="R26" s="659">
        <v>17187</v>
      </c>
      <c r="S26" s="660"/>
      <c r="T26" s="660"/>
      <c r="U26" s="660"/>
      <c r="V26" s="660"/>
      <c r="W26" s="660"/>
      <c r="X26" s="660"/>
      <c r="Y26" s="661"/>
      <c r="Z26" s="662">
        <v>0.1</v>
      </c>
      <c r="AA26" s="662"/>
      <c r="AB26" s="662"/>
      <c r="AC26" s="662"/>
      <c r="AD26" s="663" t="s">
        <v>237</v>
      </c>
      <c r="AE26" s="663"/>
      <c r="AF26" s="663"/>
      <c r="AG26" s="663"/>
      <c r="AH26" s="663"/>
      <c r="AI26" s="663"/>
      <c r="AJ26" s="663"/>
      <c r="AK26" s="663"/>
      <c r="AL26" s="664" t="s">
        <v>123</v>
      </c>
      <c r="AM26" s="665"/>
      <c r="AN26" s="665"/>
      <c r="AO26" s="666"/>
      <c r="AP26" s="677" t="s">
        <v>290</v>
      </c>
      <c r="AQ26" s="698"/>
      <c r="AR26" s="698"/>
      <c r="AS26" s="698"/>
      <c r="AT26" s="698"/>
      <c r="AU26" s="698"/>
      <c r="AV26" s="698"/>
      <c r="AW26" s="698"/>
      <c r="AX26" s="698"/>
      <c r="AY26" s="698"/>
      <c r="AZ26" s="698"/>
      <c r="BA26" s="698"/>
      <c r="BB26" s="698"/>
      <c r="BC26" s="698"/>
      <c r="BD26" s="698"/>
      <c r="BE26" s="698"/>
      <c r="BF26" s="679"/>
      <c r="BG26" s="659" t="s">
        <v>123</v>
      </c>
      <c r="BH26" s="660"/>
      <c r="BI26" s="660"/>
      <c r="BJ26" s="660"/>
      <c r="BK26" s="660"/>
      <c r="BL26" s="660"/>
      <c r="BM26" s="660"/>
      <c r="BN26" s="661"/>
      <c r="BO26" s="662" t="s">
        <v>123</v>
      </c>
      <c r="BP26" s="662"/>
      <c r="BQ26" s="662"/>
      <c r="BR26" s="662"/>
      <c r="BS26" s="668" t="s">
        <v>123</v>
      </c>
      <c r="BT26" s="660"/>
      <c r="BU26" s="660"/>
      <c r="BV26" s="660"/>
      <c r="BW26" s="660"/>
      <c r="BX26" s="660"/>
      <c r="BY26" s="660"/>
      <c r="BZ26" s="660"/>
      <c r="CA26" s="660"/>
      <c r="CB26" s="669"/>
      <c r="CD26" s="674" t="s">
        <v>291</v>
      </c>
      <c r="CE26" s="675"/>
      <c r="CF26" s="675"/>
      <c r="CG26" s="675"/>
      <c r="CH26" s="675"/>
      <c r="CI26" s="675"/>
      <c r="CJ26" s="675"/>
      <c r="CK26" s="675"/>
      <c r="CL26" s="675"/>
      <c r="CM26" s="675"/>
      <c r="CN26" s="675"/>
      <c r="CO26" s="675"/>
      <c r="CP26" s="675"/>
      <c r="CQ26" s="676"/>
      <c r="CR26" s="659">
        <v>1590439</v>
      </c>
      <c r="CS26" s="660"/>
      <c r="CT26" s="660"/>
      <c r="CU26" s="660"/>
      <c r="CV26" s="660"/>
      <c r="CW26" s="660"/>
      <c r="CX26" s="660"/>
      <c r="CY26" s="661"/>
      <c r="CZ26" s="664">
        <v>10.1</v>
      </c>
      <c r="DA26" s="693"/>
      <c r="DB26" s="693"/>
      <c r="DC26" s="697"/>
      <c r="DD26" s="668">
        <v>1442727</v>
      </c>
      <c r="DE26" s="660"/>
      <c r="DF26" s="660"/>
      <c r="DG26" s="660"/>
      <c r="DH26" s="660"/>
      <c r="DI26" s="660"/>
      <c r="DJ26" s="660"/>
      <c r="DK26" s="661"/>
      <c r="DL26" s="668" t="s">
        <v>237</v>
      </c>
      <c r="DM26" s="660"/>
      <c r="DN26" s="660"/>
      <c r="DO26" s="660"/>
      <c r="DP26" s="660"/>
      <c r="DQ26" s="660"/>
      <c r="DR26" s="660"/>
      <c r="DS26" s="660"/>
      <c r="DT26" s="660"/>
      <c r="DU26" s="660"/>
      <c r="DV26" s="661"/>
      <c r="DW26" s="664" t="s">
        <v>237</v>
      </c>
      <c r="DX26" s="693"/>
      <c r="DY26" s="693"/>
      <c r="DZ26" s="693"/>
      <c r="EA26" s="693"/>
      <c r="EB26" s="693"/>
      <c r="EC26" s="694"/>
    </row>
    <row r="27" spans="2:133" ht="11.25" customHeight="1">
      <c r="B27" s="656" t="s">
        <v>292</v>
      </c>
      <c r="C27" s="657"/>
      <c r="D27" s="657"/>
      <c r="E27" s="657"/>
      <c r="F27" s="657"/>
      <c r="G27" s="657"/>
      <c r="H27" s="657"/>
      <c r="I27" s="657"/>
      <c r="J27" s="657"/>
      <c r="K27" s="657"/>
      <c r="L27" s="657"/>
      <c r="M27" s="657"/>
      <c r="N27" s="657"/>
      <c r="O27" s="657"/>
      <c r="P27" s="657"/>
      <c r="Q27" s="658"/>
      <c r="R27" s="659">
        <v>1685418</v>
      </c>
      <c r="S27" s="660"/>
      <c r="T27" s="660"/>
      <c r="U27" s="660"/>
      <c r="V27" s="660"/>
      <c r="W27" s="660"/>
      <c r="X27" s="660"/>
      <c r="Y27" s="661"/>
      <c r="Z27" s="662">
        <v>10.5</v>
      </c>
      <c r="AA27" s="662"/>
      <c r="AB27" s="662"/>
      <c r="AC27" s="662"/>
      <c r="AD27" s="663" t="s">
        <v>123</v>
      </c>
      <c r="AE27" s="663"/>
      <c r="AF27" s="663"/>
      <c r="AG27" s="663"/>
      <c r="AH27" s="663"/>
      <c r="AI27" s="663"/>
      <c r="AJ27" s="663"/>
      <c r="AK27" s="663"/>
      <c r="AL27" s="664" t="s">
        <v>123</v>
      </c>
      <c r="AM27" s="665"/>
      <c r="AN27" s="665"/>
      <c r="AO27" s="666"/>
      <c r="AP27" s="656" t="s">
        <v>293</v>
      </c>
      <c r="AQ27" s="657"/>
      <c r="AR27" s="657"/>
      <c r="AS27" s="657"/>
      <c r="AT27" s="657"/>
      <c r="AU27" s="657"/>
      <c r="AV27" s="657"/>
      <c r="AW27" s="657"/>
      <c r="AX27" s="657"/>
      <c r="AY27" s="657"/>
      <c r="AZ27" s="657"/>
      <c r="BA27" s="657"/>
      <c r="BB27" s="657"/>
      <c r="BC27" s="657"/>
      <c r="BD27" s="657"/>
      <c r="BE27" s="657"/>
      <c r="BF27" s="658"/>
      <c r="BG27" s="659">
        <v>4142627</v>
      </c>
      <c r="BH27" s="660"/>
      <c r="BI27" s="660"/>
      <c r="BJ27" s="660"/>
      <c r="BK27" s="660"/>
      <c r="BL27" s="660"/>
      <c r="BM27" s="660"/>
      <c r="BN27" s="661"/>
      <c r="BO27" s="662">
        <v>100</v>
      </c>
      <c r="BP27" s="662"/>
      <c r="BQ27" s="662"/>
      <c r="BR27" s="662"/>
      <c r="BS27" s="668">
        <v>35203</v>
      </c>
      <c r="BT27" s="660"/>
      <c r="BU27" s="660"/>
      <c r="BV27" s="660"/>
      <c r="BW27" s="660"/>
      <c r="BX27" s="660"/>
      <c r="BY27" s="660"/>
      <c r="BZ27" s="660"/>
      <c r="CA27" s="660"/>
      <c r="CB27" s="669"/>
      <c r="CD27" s="674" t="s">
        <v>294</v>
      </c>
      <c r="CE27" s="675"/>
      <c r="CF27" s="675"/>
      <c r="CG27" s="675"/>
      <c r="CH27" s="675"/>
      <c r="CI27" s="675"/>
      <c r="CJ27" s="675"/>
      <c r="CK27" s="675"/>
      <c r="CL27" s="675"/>
      <c r="CM27" s="675"/>
      <c r="CN27" s="675"/>
      <c r="CO27" s="675"/>
      <c r="CP27" s="675"/>
      <c r="CQ27" s="676"/>
      <c r="CR27" s="659">
        <v>2455568</v>
      </c>
      <c r="CS27" s="695"/>
      <c r="CT27" s="695"/>
      <c r="CU27" s="695"/>
      <c r="CV27" s="695"/>
      <c r="CW27" s="695"/>
      <c r="CX27" s="695"/>
      <c r="CY27" s="696"/>
      <c r="CZ27" s="664">
        <v>15.6</v>
      </c>
      <c r="DA27" s="693"/>
      <c r="DB27" s="693"/>
      <c r="DC27" s="697"/>
      <c r="DD27" s="668">
        <v>972463</v>
      </c>
      <c r="DE27" s="695"/>
      <c r="DF27" s="695"/>
      <c r="DG27" s="695"/>
      <c r="DH27" s="695"/>
      <c r="DI27" s="695"/>
      <c r="DJ27" s="695"/>
      <c r="DK27" s="696"/>
      <c r="DL27" s="668">
        <v>951074</v>
      </c>
      <c r="DM27" s="695"/>
      <c r="DN27" s="695"/>
      <c r="DO27" s="695"/>
      <c r="DP27" s="695"/>
      <c r="DQ27" s="695"/>
      <c r="DR27" s="695"/>
      <c r="DS27" s="695"/>
      <c r="DT27" s="695"/>
      <c r="DU27" s="695"/>
      <c r="DV27" s="696"/>
      <c r="DW27" s="664">
        <v>9</v>
      </c>
      <c r="DX27" s="693"/>
      <c r="DY27" s="693"/>
      <c r="DZ27" s="693"/>
      <c r="EA27" s="693"/>
      <c r="EB27" s="693"/>
      <c r="EC27" s="694"/>
    </row>
    <row r="28" spans="2:133" ht="11.25" customHeight="1">
      <c r="B28" s="701" t="s">
        <v>295</v>
      </c>
      <c r="C28" s="702"/>
      <c r="D28" s="702"/>
      <c r="E28" s="702"/>
      <c r="F28" s="702"/>
      <c r="G28" s="702"/>
      <c r="H28" s="702"/>
      <c r="I28" s="702"/>
      <c r="J28" s="702"/>
      <c r="K28" s="702"/>
      <c r="L28" s="702"/>
      <c r="M28" s="702"/>
      <c r="N28" s="702"/>
      <c r="O28" s="702"/>
      <c r="P28" s="702"/>
      <c r="Q28" s="703"/>
      <c r="R28" s="659" t="s">
        <v>134</v>
      </c>
      <c r="S28" s="660"/>
      <c r="T28" s="660"/>
      <c r="U28" s="660"/>
      <c r="V28" s="660"/>
      <c r="W28" s="660"/>
      <c r="X28" s="660"/>
      <c r="Y28" s="661"/>
      <c r="Z28" s="662" t="s">
        <v>237</v>
      </c>
      <c r="AA28" s="662"/>
      <c r="AB28" s="662"/>
      <c r="AC28" s="662"/>
      <c r="AD28" s="663" t="s">
        <v>123</v>
      </c>
      <c r="AE28" s="663"/>
      <c r="AF28" s="663"/>
      <c r="AG28" s="663"/>
      <c r="AH28" s="663"/>
      <c r="AI28" s="663"/>
      <c r="AJ28" s="663"/>
      <c r="AK28" s="663"/>
      <c r="AL28" s="664" t="s">
        <v>237</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296</v>
      </c>
      <c r="CE28" s="675"/>
      <c r="CF28" s="675"/>
      <c r="CG28" s="675"/>
      <c r="CH28" s="675"/>
      <c r="CI28" s="675"/>
      <c r="CJ28" s="675"/>
      <c r="CK28" s="675"/>
      <c r="CL28" s="675"/>
      <c r="CM28" s="675"/>
      <c r="CN28" s="675"/>
      <c r="CO28" s="675"/>
      <c r="CP28" s="675"/>
      <c r="CQ28" s="676"/>
      <c r="CR28" s="659">
        <v>2753680</v>
      </c>
      <c r="CS28" s="660"/>
      <c r="CT28" s="660"/>
      <c r="CU28" s="660"/>
      <c r="CV28" s="660"/>
      <c r="CW28" s="660"/>
      <c r="CX28" s="660"/>
      <c r="CY28" s="661"/>
      <c r="CZ28" s="664">
        <v>17.399999999999999</v>
      </c>
      <c r="DA28" s="693"/>
      <c r="DB28" s="693"/>
      <c r="DC28" s="697"/>
      <c r="DD28" s="668">
        <v>2694244</v>
      </c>
      <c r="DE28" s="660"/>
      <c r="DF28" s="660"/>
      <c r="DG28" s="660"/>
      <c r="DH28" s="660"/>
      <c r="DI28" s="660"/>
      <c r="DJ28" s="660"/>
      <c r="DK28" s="661"/>
      <c r="DL28" s="668">
        <v>2694244</v>
      </c>
      <c r="DM28" s="660"/>
      <c r="DN28" s="660"/>
      <c r="DO28" s="660"/>
      <c r="DP28" s="660"/>
      <c r="DQ28" s="660"/>
      <c r="DR28" s="660"/>
      <c r="DS28" s="660"/>
      <c r="DT28" s="660"/>
      <c r="DU28" s="660"/>
      <c r="DV28" s="661"/>
      <c r="DW28" s="664">
        <v>25.5</v>
      </c>
      <c r="DX28" s="693"/>
      <c r="DY28" s="693"/>
      <c r="DZ28" s="693"/>
      <c r="EA28" s="693"/>
      <c r="EB28" s="693"/>
      <c r="EC28" s="694"/>
    </row>
    <row r="29" spans="2:133" ht="11.25" customHeight="1">
      <c r="B29" s="656" t="s">
        <v>297</v>
      </c>
      <c r="C29" s="657"/>
      <c r="D29" s="657"/>
      <c r="E29" s="657"/>
      <c r="F29" s="657"/>
      <c r="G29" s="657"/>
      <c r="H29" s="657"/>
      <c r="I29" s="657"/>
      <c r="J29" s="657"/>
      <c r="K29" s="657"/>
      <c r="L29" s="657"/>
      <c r="M29" s="657"/>
      <c r="N29" s="657"/>
      <c r="O29" s="657"/>
      <c r="P29" s="657"/>
      <c r="Q29" s="658"/>
      <c r="R29" s="659">
        <v>933005</v>
      </c>
      <c r="S29" s="660"/>
      <c r="T29" s="660"/>
      <c r="U29" s="660"/>
      <c r="V29" s="660"/>
      <c r="W29" s="660"/>
      <c r="X29" s="660"/>
      <c r="Y29" s="661"/>
      <c r="Z29" s="662">
        <v>5.8</v>
      </c>
      <c r="AA29" s="662"/>
      <c r="AB29" s="662"/>
      <c r="AC29" s="662"/>
      <c r="AD29" s="663" t="s">
        <v>123</v>
      </c>
      <c r="AE29" s="663"/>
      <c r="AF29" s="663"/>
      <c r="AG29" s="663"/>
      <c r="AH29" s="663"/>
      <c r="AI29" s="663"/>
      <c r="AJ29" s="663"/>
      <c r="AK29" s="663"/>
      <c r="AL29" s="664" t="s">
        <v>237</v>
      </c>
      <c r="AM29" s="665"/>
      <c r="AN29" s="665"/>
      <c r="AO29" s="666"/>
      <c r="AP29" s="638" t="s">
        <v>216</v>
      </c>
      <c r="AQ29" s="639"/>
      <c r="AR29" s="639"/>
      <c r="AS29" s="639"/>
      <c r="AT29" s="639"/>
      <c r="AU29" s="639"/>
      <c r="AV29" s="639"/>
      <c r="AW29" s="639"/>
      <c r="AX29" s="639"/>
      <c r="AY29" s="639"/>
      <c r="AZ29" s="639"/>
      <c r="BA29" s="639"/>
      <c r="BB29" s="639"/>
      <c r="BC29" s="639"/>
      <c r="BD29" s="639"/>
      <c r="BE29" s="639"/>
      <c r="BF29" s="640"/>
      <c r="BG29" s="638" t="s">
        <v>298</v>
      </c>
      <c r="BH29" s="699"/>
      <c r="BI29" s="699"/>
      <c r="BJ29" s="699"/>
      <c r="BK29" s="699"/>
      <c r="BL29" s="699"/>
      <c r="BM29" s="699"/>
      <c r="BN29" s="699"/>
      <c r="BO29" s="699"/>
      <c r="BP29" s="699"/>
      <c r="BQ29" s="700"/>
      <c r="BR29" s="638" t="s">
        <v>299</v>
      </c>
      <c r="BS29" s="699"/>
      <c r="BT29" s="699"/>
      <c r="BU29" s="699"/>
      <c r="BV29" s="699"/>
      <c r="BW29" s="699"/>
      <c r="BX29" s="699"/>
      <c r="BY29" s="699"/>
      <c r="BZ29" s="699"/>
      <c r="CA29" s="699"/>
      <c r="CB29" s="700"/>
      <c r="CD29" s="722" t="s">
        <v>300</v>
      </c>
      <c r="CE29" s="723"/>
      <c r="CF29" s="674" t="s">
        <v>64</v>
      </c>
      <c r="CG29" s="675"/>
      <c r="CH29" s="675"/>
      <c r="CI29" s="675"/>
      <c r="CJ29" s="675"/>
      <c r="CK29" s="675"/>
      <c r="CL29" s="675"/>
      <c r="CM29" s="675"/>
      <c r="CN29" s="675"/>
      <c r="CO29" s="675"/>
      <c r="CP29" s="675"/>
      <c r="CQ29" s="676"/>
      <c r="CR29" s="659">
        <v>2753664</v>
      </c>
      <c r="CS29" s="695"/>
      <c r="CT29" s="695"/>
      <c r="CU29" s="695"/>
      <c r="CV29" s="695"/>
      <c r="CW29" s="695"/>
      <c r="CX29" s="695"/>
      <c r="CY29" s="696"/>
      <c r="CZ29" s="664">
        <v>17.399999999999999</v>
      </c>
      <c r="DA29" s="693"/>
      <c r="DB29" s="693"/>
      <c r="DC29" s="697"/>
      <c r="DD29" s="668">
        <v>2694228</v>
      </c>
      <c r="DE29" s="695"/>
      <c r="DF29" s="695"/>
      <c r="DG29" s="695"/>
      <c r="DH29" s="695"/>
      <c r="DI29" s="695"/>
      <c r="DJ29" s="695"/>
      <c r="DK29" s="696"/>
      <c r="DL29" s="668">
        <v>2694228</v>
      </c>
      <c r="DM29" s="695"/>
      <c r="DN29" s="695"/>
      <c r="DO29" s="695"/>
      <c r="DP29" s="695"/>
      <c r="DQ29" s="695"/>
      <c r="DR29" s="695"/>
      <c r="DS29" s="695"/>
      <c r="DT29" s="695"/>
      <c r="DU29" s="695"/>
      <c r="DV29" s="696"/>
      <c r="DW29" s="664">
        <v>25.5</v>
      </c>
      <c r="DX29" s="693"/>
      <c r="DY29" s="693"/>
      <c r="DZ29" s="693"/>
      <c r="EA29" s="693"/>
      <c r="EB29" s="693"/>
      <c r="EC29" s="694"/>
    </row>
    <row r="30" spans="2:133" ht="11.25" customHeight="1">
      <c r="B30" s="656" t="s">
        <v>301</v>
      </c>
      <c r="C30" s="657"/>
      <c r="D30" s="657"/>
      <c r="E30" s="657"/>
      <c r="F30" s="657"/>
      <c r="G30" s="657"/>
      <c r="H30" s="657"/>
      <c r="I30" s="657"/>
      <c r="J30" s="657"/>
      <c r="K30" s="657"/>
      <c r="L30" s="657"/>
      <c r="M30" s="657"/>
      <c r="N30" s="657"/>
      <c r="O30" s="657"/>
      <c r="P30" s="657"/>
      <c r="Q30" s="658"/>
      <c r="R30" s="659">
        <v>89956</v>
      </c>
      <c r="S30" s="660"/>
      <c r="T30" s="660"/>
      <c r="U30" s="660"/>
      <c r="V30" s="660"/>
      <c r="W30" s="660"/>
      <c r="X30" s="660"/>
      <c r="Y30" s="661"/>
      <c r="Z30" s="662">
        <v>0.6</v>
      </c>
      <c r="AA30" s="662"/>
      <c r="AB30" s="662"/>
      <c r="AC30" s="662"/>
      <c r="AD30" s="663">
        <v>34591</v>
      </c>
      <c r="AE30" s="663"/>
      <c r="AF30" s="663"/>
      <c r="AG30" s="663"/>
      <c r="AH30" s="663"/>
      <c r="AI30" s="663"/>
      <c r="AJ30" s="663"/>
      <c r="AK30" s="663"/>
      <c r="AL30" s="664">
        <v>0.3</v>
      </c>
      <c r="AM30" s="665"/>
      <c r="AN30" s="665"/>
      <c r="AO30" s="666"/>
      <c r="AP30" s="707" t="s">
        <v>302</v>
      </c>
      <c r="AQ30" s="708"/>
      <c r="AR30" s="708"/>
      <c r="AS30" s="708"/>
      <c r="AT30" s="713" t="s">
        <v>303</v>
      </c>
      <c r="AU30" s="210"/>
      <c r="AV30" s="210"/>
      <c r="AW30" s="210"/>
      <c r="AX30" s="645" t="s">
        <v>182</v>
      </c>
      <c r="AY30" s="646"/>
      <c r="AZ30" s="646"/>
      <c r="BA30" s="646"/>
      <c r="BB30" s="646"/>
      <c r="BC30" s="646"/>
      <c r="BD30" s="646"/>
      <c r="BE30" s="646"/>
      <c r="BF30" s="647"/>
      <c r="BG30" s="719">
        <v>99</v>
      </c>
      <c r="BH30" s="720"/>
      <c r="BI30" s="720"/>
      <c r="BJ30" s="720"/>
      <c r="BK30" s="720"/>
      <c r="BL30" s="720"/>
      <c r="BM30" s="654">
        <v>92.8</v>
      </c>
      <c r="BN30" s="720"/>
      <c r="BO30" s="720"/>
      <c r="BP30" s="720"/>
      <c r="BQ30" s="721"/>
      <c r="BR30" s="719">
        <v>98.8</v>
      </c>
      <c r="BS30" s="720"/>
      <c r="BT30" s="720"/>
      <c r="BU30" s="720"/>
      <c r="BV30" s="720"/>
      <c r="BW30" s="720"/>
      <c r="BX30" s="654">
        <v>92</v>
      </c>
      <c r="BY30" s="720"/>
      <c r="BZ30" s="720"/>
      <c r="CA30" s="720"/>
      <c r="CB30" s="721"/>
      <c r="CD30" s="724"/>
      <c r="CE30" s="725"/>
      <c r="CF30" s="674" t="s">
        <v>304</v>
      </c>
      <c r="CG30" s="675"/>
      <c r="CH30" s="675"/>
      <c r="CI30" s="675"/>
      <c r="CJ30" s="675"/>
      <c r="CK30" s="675"/>
      <c r="CL30" s="675"/>
      <c r="CM30" s="675"/>
      <c r="CN30" s="675"/>
      <c r="CO30" s="675"/>
      <c r="CP30" s="675"/>
      <c r="CQ30" s="676"/>
      <c r="CR30" s="659">
        <v>2535324</v>
      </c>
      <c r="CS30" s="660"/>
      <c r="CT30" s="660"/>
      <c r="CU30" s="660"/>
      <c r="CV30" s="660"/>
      <c r="CW30" s="660"/>
      <c r="CX30" s="660"/>
      <c r="CY30" s="661"/>
      <c r="CZ30" s="664">
        <v>16.100000000000001</v>
      </c>
      <c r="DA30" s="693"/>
      <c r="DB30" s="693"/>
      <c r="DC30" s="697"/>
      <c r="DD30" s="668">
        <v>2476436</v>
      </c>
      <c r="DE30" s="660"/>
      <c r="DF30" s="660"/>
      <c r="DG30" s="660"/>
      <c r="DH30" s="660"/>
      <c r="DI30" s="660"/>
      <c r="DJ30" s="660"/>
      <c r="DK30" s="661"/>
      <c r="DL30" s="668">
        <v>2476436</v>
      </c>
      <c r="DM30" s="660"/>
      <c r="DN30" s="660"/>
      <c r="DO30" s="660"/>
      <c r="DP30" s="660"/>
      <c r="DQ30" s="660"/>
      <c r="DR30" s="660"/>
      <c r="DS30" s="660"/>
      <c r="DT30" s="660"/>
      <c r="DU30" s="660"/>
      <c r="DV30" s="661"/>
      <c r="DW30" s="664">
        <v>23.5</v>
      </c>
      <c r="DX30" s="693"/>
      <c r="DY30" s="693"/>
      <c r="DZ30" s="693"/>
      <c r="EA30" s="693"/>
      <c r="EB30" s="693"/>
      <c r="EC30" s="694"/>
    </row>
    <row r="31" spans="2:133" ht="11.25" customHeight="1">
      <c r="B31" s="656" t="s">
        <v>305</v>
      </c>
      <c r="C31" s="657"/>
      <c r="D31" s="657"/>
      <c r="E31" s="657"/>
      <c r="F31" s="657"/>
      <c r="G31" s="657"/>
      <c r="H31" s="657"/>
      <c r="I31" s="657"/>
      <c r="J31" s="657"/>
      <c r="K31" s="657"/>
      <c r="L31" s="657"/>
      <c r="M31" s="657"/>
      <c r="N31" s="657"/>
      <c r="O31" s="657"/>
      <c r="P31" s="657"/>
      <c r="Q31" s="658"/>
      <c r="R31" s="659">
        <v>61869</v>
      </c>
      <c r="S31" s="660"/>
      <c r="T31" s="660"/>
      <c r="U31" s="660"/>
      <c r="V31" s="660"/>
      <c r="W31" s="660"/>
      <c r="X31" s="660"/>
      <c r="Y31" s="661"/>
      <c r="Z31" s="662">
        <v>0.4</v>
      </c>
      <c r="AA31" s="662"/>
      <c r="AB31" s="662"/>
      <c r="AC31" s="662"/>
      <c r="AD31" s="663" t="s">
        <v>123</v>
      </c>
      <c r="AE31" s="663"/>
      <c r="AF31" s="663"/>
      <c r="AG31" s="663"/>
      <c r="AH31" s="663"/>
      <c r="AI31" s="663"/>
      <c r="AJ31" s="663"/>
      <c r="AK31" s="663"/>
      <c r="AL31" s="664" t="s">
        <v>134</v>
      </c>
      <c r="AM31" s="665"/>
      <c r="AN31" s="665"/>
      <c r="AO31" s="666"/>
      <c r="AP31" s="709"/>
      <c r="AQ31" s="710"/>
      <c r="AR31" s="710"/>
      <c r="AS31" s="710"/>
      <c r="AT31" s="714"/>
      <c r="AU31" s="209" t="s">
        <v>306</v>
      </c>
      <c r="AV31" s="209"/>
      <c r="AW31" s="209"/>
      <c r="AX31" s="656" t="s">
        <v>307</v>
      </c>
      <c r="AY31" s="657"/>
      <c r="AZ31" s="657"/>
      <c r="BA31" s="657"/>
      <c r="BB31" s="657"/>
      <c r="BC31" s="657"/>
      <c r="BD31" s="657"/>
      <c r="BE31" s="657"/>
      <c r="BF31" s="658"/>
      <c r="BG31" s="716">
        <v>99.4</v>
      </c>
      <c r="BH31" s="695"/>
      <c r="BI31" s="695"/>
      <c r="BJ31" s="695"/>
      <c r="BK31" s="695"/>
      <c r="BL31" s="695"/>
      <c r="BM31" s="665">
        <v>97.5</v>
      </c>
      <c r="BN31" s="717"/>
      <c r="BO31" s="717"/>
      <c r="BP31" s="717"/>
      <c r="BQ31" s="718"/>
      <c r="BR31" s="716">
        <v>99.3</v>
      </c>
      <c r="BS31" s="695"/>
      <c r="BT31" s="695"/>
      <c r="BU31" s="695"/>
      <c r="BV31" s="695"/>
      <c r="BW31" s="695"/>
      <c r="BX31" s="665">
        <v>96.9</v>
      </c>
      <c r="BY31" s="717"/>
      <c r="BZ31" s="717"/>
      <c r="CA31" s="717"/>
      <c r="CB31" s="718"/>
      <c r="CD31" s="724"/>
      <c r="CE31" s="725"/>
      <c r="CF31" s="674" t="s">
        <v>308</v>
      </c>
      <c r="CG31" s="675"/>
      <c r="CH31" s="675"/>
      <c r="CI31" s="675"/>
      <c r="CJ31" s="675"/>
      <c r="CK31" s="675"/>
      <c r="CL31" s="675"/>
      <c r="CM31" s="675"/>
      <c r="CN31" s="675"/>
      <c r="CO31" s="675"/>
      <c r="CP31" s="675"/>
      <c r="CQ31" s="676"/>
      <c r="CR31" s="659">
        <v>218340</v>
      </c>
      <c r="CS31" s="695"/>
      <c r="CT31" s="695"/>
      <c r="CU31" s="695"/>
      <c r="CV31" s="695"/>
      <c r="CW31" s="695"/>
      <c r="CX31" s="695"/>
      <c r="CY31" s="696"/>
      <c r="CZ31" s="664">
        <v>1.4</v>
      </c>
      <c r="DA31" s="693"/>
      <c r="DB31" s="693"/>
      <c r="DC31" s="697"/>
      <c r="DD31" s="668">
        <v>217792</v>
      </c>
      <c r="DE31" s="695"/>
      <c r="DF31" s="695"/>
      <c r="DG31" s="695"/>
      <c r="DH31" s="695"/>
      <c r="DI31" s="695"/>
      <c r="DJ31" s="695"/>
      <c r="DK31" s="696"/>
      <c r="DL31" s="668">
        <v>217792</v>
      </c>
      <c r="DM31" s="695"/>
      <c r="DN31" s="695"/>
      <c r="DO31" s="695"/>
      <c r="DP31" s="695"/>
      <c r="DQ31" s="695"/>
      <c r="DR31" s="695"/>
      <c r="DS31" s="695"/>
      <c r="DT31" s="695"/>
      <c r="DU31" s="695"/>
      <c r="DV31" s="696"/>
      <c r="DW31" s="664">
        <v>2.1</v>
      </c>
      <c r="DX31" s="693"/>
      <c r="DY31" s="693"/>
      <c r="DZ31" s="693"/>
      <c r="EA31" s="693"/>
      <c r="EB31" s="693"/>
      <c r="EC31" s="694"/>
    </row>
    <row r="32" spans="2:133" ht="11.25" customHeight="1">
      <c r="B32" s="656" t="s">
        <v>309</v>
      </c>
      <c r="C32" s="657"/>
      <c r="D32" s="657"/>
      <c r="E32" s="657"/>
      <c r="F32" s="657"/>
      <c r="G32" s="657"/>
      <c r="H32" s="657"/>
      <c r="I32" s="657"/>
      <c r="J32" s="657"/>
      <c r="K32" s="657"/>
      <c r="L32" s="657"/>
      <c r="M32" s="657"/>
      <c r="N32" s="657"/>
      <c r="O32" s="657"/>
      <c r="P32" s="657"/>
      <c r="Q32" s="658"/>
      <c r="R32" s="659">
        <v>81286</v>
      </c>
      <c r="S32" s="660"/>
      <c r="T32" s="660"/>
      <c r="U32" s="660"/>
      <c r="V32" s="660"/>
      <c r="W32" s="660"/>
      <c r="X32" s="660"/>
      <c r="Y32" s="661"/>
      <c r="Z32" s="662">
        <v>0.5</v>
      </c>
      <c r="AA32" s="662"/>
      <c r="AB32" s="662"/>
      <c r="AC32" s="662"/>
      <c r="AD32" s="663" t="s">
        <v>134</v>
      </c>
      <c r="AE32" s="663"/>
      <c r="AF32" s="663"/>
      <c r="AG32" s="663"/>
      <c r="AH32" s="663"/>
      <c r="AI32" s="663"/>
      <c r="AJ32" s="663"/>
      <c r="AK32" s="663"/>
      <c r="AL32" s="664" t="s">
        <v>237</v>
      </c>
      <c r="AM32" s="665"/>
      <c r="AN32" s="665"/>
      <c r="AO32" s="666"/>
      <c r="AP32" s="711"/>
      <c r="AQ32" s="712"/>
      <c r="AR32" s="712"/>
      <c r="AS32" s="712"/>
      <c r="AT32" s="715"/>
      <c r="AU32" s="211"/>
      <c r="AV32" s="211"/>
      <c r="AW32" s="211"/>
      <c r="AX32" s="704" t="s">
        <v>310</v>
      </c>
      <c r="AY32" s="705"/>
      <c r="AZ32" s="705"/>
      <c r="BA32" s="705"/>
      <c r="BB32" s="705"/>
      <c r="BC32" s="705"/>
      <c r="BD32" s="705"/>
      <c r="BE32" s="705"/>
      <c r="BF32" s="706"/>
      <c r="BG32" s="728">
        <v>98.5</v>
      </c>
      <c r="BH32" s="729"/>
      <c r="BI32" s="729"/>
      <c r="BJ32" s="729"/>
      <c r="BK32" s="729"/>
      <c r="BL32" s="729"/>
      <c r="BM32" s="730">
        <v>88</v>
      </c>
      <c r="BN32" s="729"/>
      <c r="BO32" s="729"/>
      <c r="BP32" s="729"/>
      <c r="BQ32" s="731"/>
      <c r="BR32" s="728">
        <v>98.2</v>
      </c>
      <c r="BS32" s="729"/>
      <c r="BT32" s="729"/>
      <c r="BU32" s="729"/>
      <c r="BV32" s="729"/>
      <c r="BW32" s="729"/>
      <c r="BX32" s="730">
        <v>86.8</v>
      </c>
      <c r="BY32" s="729"/>
      <c r="BZ32" s="729"/>
      <c r="CA32" s="729"/>
      <c r="CB32" s="731"/>
      <c r="CD32" s="726"/>
      <c r="CE32" s="727"/>
      <c r="CF32" s="674" t="s">
        <v>311</v>
      </c>
      <c r="CG32" s="675"/>
      <c r="CH32" s="675"/>
      <c r="CI32" s="675"/>
      <c r="CJ32" s="675"/>
      <c r="CK32" s="675"/>
      <c r="CL32" s="675"/>
      <c r="CM32" s="675"/>
      <c r="CN32" s="675"/>
      <c r="CO32" s="675"/>
      <c r="CP32" s="675"/>
      <c r="CQ32" s="676"/>
      <c r="CR32" s="659">
        <v>16</v>
      </c>
      <c r="CS32" s="660"/>
      <c r="CT32" s="660"/>
      <c r="CU32" s="660"/>
      <c r="CV32" s="660"/>
      <c r="CW32" s="660"/>
      <c r="CX32" s="660"/>
      <c r="CY32" s="661"/>
      <c r="CZ32" s="664">
        <v>0</v>
      </c>
      <c r="DA32" s="693"/>
      <c r="DB32" s="693"/>
      <c r="DC32" s="697"/>
      <c r="DD32" s="668">
        <v>16</v>
      </c>
      <c r="DE32" s="660"/>
      <c r="DF32" s="660"/>
      <c r="DG32" s="660"/>
      <c r="DH32" s="660"/>
      <c r="DI32" s="660"/>
      <c r="DJ32" s="660"/>
      <c r="DK32" s="661"/>
      <c r="DL32" s="668">
        <v>16</v>
      </c>
      <c r="DM32" s="660"/>
      <c r="DN32" s="660"/>
      <c r="DO32" s="660"/>
      <c r="DP32" s="660"/>
      <c r="DQ32" s="660"/>
      <c r="DR32" s="660"/>
      <c r="DS32" s="660"/>
      <c r="DT32" s="660"/>
      <c r="DU32" s="660"/>
      <c r="DV32" s="661"/>
      <c r="DW32" s="664">
        <v>0</v>
      </c>
      <c r="DX32" s="693"/>
      <c r="DY32" s="693"/>
      <c r="DZ32" s="693"/>
      <c r="EA32" s="693"/>
      <c r="EB32" s="693"/>
      <c r="EC32" s="694"/>
    </row>
    <row r="33" spans="2:133" ht="11.25" customHeight="1">
      <c r="B33" s="656" t="s">
        <v>312</v>
      </c>
      <c r="C33" s="657"/>
      <c r="D33" s="657"/>
      <c r="E33" s="657"/>
      <c r="F33" s="657"/>
      <c r="G33" s="657"/>
      <c r="H33" s="657"/>
      <c r="I33" s="657"/>
      <c r="J33" s="657"/>
      <c r="K33" s="657"/>
      <c r="L33" s="657"/>
      <c r="M33" s="657"/>
      <c r="N33" s="657"/>
      <c r="O33" s="657"/>
      <c r="P33" s="657"/>
      <c r="Q33" s="658"/>
      <c r="R33" s="659">
        <v>381581</v>
      </c>
      <c r="S33" s="660"/>
      <c r="T33" s="660"/>
      <c r="U33" s="660"/>
      <c r="V33" s="660"/>
      <c r="W33" s="660"/>
      <c r="X33" s="660"/>
      <c r="Y33" s="661"/>
      <c r="Z33" s="662">
        <v>2.4</v>
      </c>
      <c r="AA33" s="662"/>
      <c r="AB33" s="662"/>
      <c r="AC33" s="662"/>
      <c r="AD33" s="663" t="s">
        <v>123</v>
      </c>
      <c r="AE33" s="663"/>
      <c r="AF33" s="663"/>
      <c r="AG33" s="663"/>
      <c r="AH33" s="663"/>
      <c r="AI33" s="663"/>
      <c r="AJ33" s="663"/>
      <c r="AK33" s="663"/>
      <c r="AL33" s="664" t="s">
        <v>123</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313</v>
      </c>
      <c r="CE33" s="675"/>
      <c r="CF33" s="675"/>
      <c r="CG33" s="675"/>
      <c r="CH33" s="675"/>
      <c r="CI33" s="675"/>
      <c r="CJ33" s="675"/>
      <c r="CK33" s="675"/>
      <c r="CL33" s="675"/>
      <c r="CM33" s="675"/>
      <c r="CN33" s="675"/>
      <c r="CO33" s="675"/>
      <c r="CP33" s="675"/>
      <c r="CQ33" s="676"/>
      <c r="CR33" s="659">
        <v>6594584</v>
      </c>
      <c r="CS33" s="695"/>
      <c r="CT33" s="695"/>
      <c r="CU33" s="695"/>
      <c r="CV33" s="695"/>
      <c r="CW33" s="695"/>
      <c r="CX33" s="695"/>
      <c r="CY33" s="696"/>
      <c r="CZ33" s="664">
        <v>41.8</v>
      </c>
      <c r="DA33" s="693"/>
      <c r="DB33" s="693"/>
      <c r="DC33" s="697"/>
      <c r="DD33" s="668">
        <v>5311351</v>
      </c>
      <c r="DE33" s="695"/>
      <c r="DF33" s="695"/>
      <c r="DG33" s="695"/>
      <c r="DH33" s="695"/>
      <c r="DI33" s="695"/>
      <c r="DJ33" s="695"/>
      <c r="DK33" s="696"/>
      <c r="DL33" s="668">
        <v>3694629</v>
      </c>
      <c r="DM33" s="695"/>
      <c r="DN33" s="695"/>
      <c r="DO33" s="695"/>
      <c r="DP33" s="695"/>
      <c r="DQ33" s="695"/>
      <c r="DR33" s="695"/>
      <c r="DS33" s="695"/>
      <c r="DT33" s="695"/>
      <c r="DU33" s="695"/>
      <c r="DV33" s="696"/>
      <c r="DW33" s="664">
        <v>35</v>
      </c>
      <c r="DX33" s="693"/>
      <c r="DY33" s="693"/>
      <c r="DZ33" s="693"/>
      <c r="EA33" s="693"/>
      <c r="EB33" s="693"/>
      <c r="EC33" s="694"/>
    </row>
    <row r="34" spans="2:133" ht="11.25" customHeight="1">
      <c r="B34" s="656" t="s">
        <v>314</v>
      </c>
      <c r="C34" s="657"/>
      <c r="D34" s="657"/>
      <c r="E34" s="657"/>
      <c r="F34" s="657"/>
      <c r="G34" s="657"/>
      <c r="H34" s="657"/>
      <c r="I34" s="657"/>
      <c r="J34" s="657"/>
      <c r="K34" s="657"/>
      <c r="L34" s="657"/>
      <c r="M34" s="657"/>
      <c r="N34" s="657"/>
      <c r="O34" s="657"/>
      <c r="P34" s="657"/>
      <c r="Q34" s="658"/>
      <c r="R34" s="659">
        <v>304363</v>
      </c>
      <c r="S34" s="660"/>
      <c r="T34" s="660"/>
      <c r="U34" s="660"/>
      <c r="V34" s="660"/>
      <c r="W34" s="660"/>
      <c r="X34" s="660"/>
      <c r="Y34" s="661"/>
      <c r="Z34" s="662">
        <v>1.9</v>
      </c>
      <c r="AA34" s="662"/>
      <c r="AB34" s="662"/>
      <c r="AC34" s="662"/>
      <c r="AD34" s="663">
        <v>16</v>
      </c>
      <c r="AE34" s="663"/>
      <c r="AF34" s="663"/>
      <c r="AG34" s="663"/>
      <c r="AH34" s="663"/>
      <c r="AI34" s="663"/>
      <c r="AJ34" s="663"/>
      <c r="AK34" s="663"/>
      <c r="AL34" s="664">
        <v>0</v>
      </c>
      <c r="AM34" s="665"/>
      <c r="AN34" s="665"/>
      <c r="AO34" s="666"/>
      <c r="AP34" s="214"/>
      <c r="AQ34" s="638" t="s">
        <v>315</v>
      </c>
      <c r="AR34" s="639"/>
      <c r="AS34" s="639"/>
      <c r="AT34" s="639"/>
      <c r="AU34" s="639"/>
      <c r="AV34" s="639"/>
      <c r="AW34" s="639"/>
      <c r="AX34" s="639"/>
      <c r="AY34" s="639"/>
      <c r="AZ34" s="639"/>
      <c r="BA34" s="639"/>
      <c r="BB34" s="639"/>
      <c r="BC34" s="639"/>
      <c r="BD34" s="639"/>
      <c r="BE34" s="639"/>
      <c r="BF34" s="640"/>
      <c r="BG34" s="638" t="s">
        <v>316</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317</v>
      </c>
      <c r="CE34" s="675"/>
      <c r="CF34" s="675"/>
      <c r="CG34" s="675"/>
      <c r="CH34" s="675"/>
      <c r="CI34" s="675"/>
      <c r="CJ34" s="675"/>
      <c r="CK34" s="675"/>
      <c r="CL34" s="675"/>
      <c r="CM34" s="675"/>
      <c r="CN34" s="675"/>
      <c r="CO34" s="675"/>
      <c r="CP34" s="675"/>
      <c r="CQ34" s="676"/>
      <c r="CR34" s="659">
        <v>2443545</v>
      </c>
      <c r="CS34" s="660"/>
      <c r="CT34" s="660"/>
      <c r="CU34" s="660"/>
      <c r="CV34" s="660"/>
      <c r="CW34" s="660"/>
      <c r="CX34" s="660"/>
      <c r="CY34" s="661"/>
      <c r="CZ34" s="664">
        <v>15.5</v>
      </c>
      <c r="DA34" s="693"/>
      <c r="DB34" s="693"/>
      <c r="DC34" s="697"/>
      <c r="DD34" s="668">
        <v>1737134</v>
      </c>
      <c r="DE34" s="660"/>
      <c r="DF34" s="660"/>
      <c r="DG34" s="660"/>
      <c r="DH34" s="660"/>
      <c r="DI34" s="660"/>
      <c r="DJ34" s="660"/>
      <c r="DK34" s="661"/>
      <c r="DL34" s="668">
        <v>1301731</v>
      </c>
      <c r="DM34" s="660"/>
      <c r="DN34" s="660"/>
      <c r="DO34" s="660"/>
      <c r="DP34" s="660"/>
      <c r="DQ34" s="660"/>
      <c r="DR34" s="660"/>
      <c r="DS34" s="660"/>
      <c r="DT34" s="660"/>
      <c r="DU34" s="660"/>
      <c r="DV34" s="661"/>
      <c r="DW34" s="664">
        <v>12.3</v>
      </c>
      <c r="DX34" s="693"/>
      <c r="DY34" s="693"/>
      <c r="DZ34" s="693"/>
      <c r="EA34" s="693"/>
      <c r="EB34" s="693"/>
      <c r="EC34" s="694"/>
    </row>
    <row r="35" spans="2:133" ht="11.25" customHeight="1">
      <c r="B35" s="656" t="s">
        <v>318</v>
      </c>
      <c r="C35" s="657"/>
      <c r="D35" s="657"/>
      <c r="E35" s="657"/>
      <c r="F35" s="657"/>
      <c r="G35" s="657"/>
      <c r="H35" s="657"/>
      <c r="I35" s="657"/>
      <c r="J35" s="657"/>
      <c r="K35" s="657"/>
      <c r="L35" s="657"/>
      <c r="M35" s="657"/>
      <c r="N35" s="657"/>
      <c r="O35" s="657"/>
      <c r="P35" s="657"/>
      <c r="Q35" s="658"/>
      <c r="R35" s="659">
        <v>1216400</v>
      </c>
      <c r="S35" s="660"/>
      <c r="T35" s="660"/>
      <c r="U35" s="660"/>
      <c r="V35" s="660"/>
      <c r="W35" s="660"/>
      <c r="X35" s="660"/>
      <c r="Y35" s="661"/>
      <c r="Z35" s="662">
        <v>7.6</v>
      </c>
      <c r="AA35" s="662"/>
      <c r="AB35" s="662"/>
      <c r="AC35" s="662"/>
      <c r="AD35" s="663" t="s">
        <v>123</v>
      </c>
      <c r="AE35" s="663"/>
      <c r="AF35" s="663"/>
      <c r="AG35" s="663"/>
      <c r="AH35" s="663"/>
      <c r="AI35" s="663"/>
      <c r="AJ35" s="663"/>
      <c r="AK35" s="663"/>
      <c r="AL35" s="664" t="s">
        <v>123</v>
      </c>
      <c r="AM35" s="665"/>
      <c r="AN35" s="665"/>
      <c r="AO35" s="666"/>
      <c r="AP35" s="214"/>
      <c r="AQ35" s="732" t="s">
        <v>319</v>
      </c>
      <c r="AR35" s="733"/>
      <c r="AS35" s="733"/>
      <c r="AT35" s="733"/>
      <c r="AU35" s="733"/>
      <c r="AV35" s="733"/>
      <c r="AW35" s="733"/>
      <c r="AX35" s="733"/>
      <c r="AY35" s="734"/>
      <c r="AZ35" s="648">
        <v>2301414</v>
      </c>
      <c r="BA35" s="649"/>
      <c r="BB35" s="649"/>
      <c r="BC35" s="649"/>
      <c r="BD35" s="649"/>
      <c r="BE35" s="649"/>
      <c r="BF35" s="735"/>
      <c r="BG35" s="670" t="s">
        <v>320</v>
      </c>
      <c r="BH35" s="671"/>
      <c r="BI35" s="671"/>
      <c r="BJ35" s="671"/>
      <c r="BK35" s="671"/>
      <c r="BL35" s="671"/>
      <c r="BM35" s="671"/>
      <c r="BN35" s="671"/>
      <c r="BO35" s="671"/>
      <c r="BP35" s="671"/>
      <c r="BQ35" s="671"/>
      <c r="BR35" s="671"/>
      <c r="BS35" s="671"/>
      <c r="BT35" s="671"/>
      <c r="BU35" s="672"/>
      <c r="BV35" s="648">
        <v>175510</v>
      </c>
      <c r="BW35" s="649"/>
      <c r="BX35" s="649"/>
      <c r="BY35" s="649"/>
      <c r="BZ35" s="649"/>
      <c r="CA35" s="649"/>
      <c r="CB35" s="735"/>
      <c r="CD35" s="674" t="s">
        <v>321</v>
      </c>
      <c r="CE35" s="675"/>
      <c r="CF35" s="675"/>
      <c r="CG35" s="675"/>
      <c r="CH35" s="675"/>
      <c r="CI35" s="675"/>
      <c r="CJ35" s="675"/>
      <c r="CK35" s="675"/>
      <c r="CL35" s="675"/>
      <c r="CM35" s="675"/>
      <c r="CN35" s="675"/>
      <c r="CO35" s="675"/>
      <c r="CP35" s="675"/>
      <c r="CQ35" s="676"/>
      <c r="CR35" s="659">
        <v>201890</v>
      </c>
      <c r="CS35" s="695"/>
      <c r="CT35" s="695"/>
      <c r="CU35" s="695"/>
      <c r="CV35" s="695"/>
      <c r="CW35" s="695"/>
      <c r="CX35" s="695"/>
      <c r="CY35" s="696"/>
      <c r="CZ35" s="664">
        <v>1.3</v>
      </c>
      <c r="DA35" s="693"/>
      <c r="DB35" s="693"/>
      <c r="DC35" s="697"/>
      <c r="DD35" s="668">
        <v>160032</v>
      </c>
      <c r="DE35" s="695"/>
      <c r="DF35" s="695"/>
      <c r="DG35" s="695"/>
      <c r="DH35" s="695"/>
      <c r="DI35" s="695"/>
      <c r="DJ35" s="695"/>
      <c r="DK35" s="696"/>
      <c r="DL35" s="668">
        <v>83647</v>
      </c>
      <c r="DM35" s="695"/>
      <c r="DN35" s="695"/>
      <c r="DO35" s="695"/>
      <c r="DP35" s="695"/>
      <c r="DQ35" s="695"/>
      <c r="DR35" s="695"/>
      <c r="DS35" s="695"/>
      <c r="DT35" s="695"/>
      <c r="DU35" s="695"/>
      <c r="DV35" s="696"/>
      <c r="DW35" s="664">
        <v>0.8</v>
      </c>
      <c r="DX35" s="693"/>
      <c r="DY35" s="693"/>
      <c r="DZ35" s="693"/>
      <c r="EA35" s="693"/>
      <c r="EB35" s="693"/>
      <c r="EC35" s="694"/>
    </row>
    <row r="36" spans="2:133" ht="11.25" customHeight="1">
      <c r="B36" s="656" t="s">
        <v>322</v>
      </c>
      <c r="C36" s="657"/>
      <c r="D36" s="657"/>
      <c r="E36" s="657"/>
      <c r="F36" s="657"/>
      <c r="G36" s="657"/>
      <c r="H36" s="657"/>
      <c r="I36" s="657"/>
      <c r="J36" s="657"/>
      <c r="K36" s="657"/>
      <c r="L36" s="657"/>
      <c r="M36" s="657"/>
      <c r="N36" s="657"/>
      <c r="O36" s="657"/>
      <c r="P36" s="657"/>
      <c r="Q36" s="658"/>
      <c r="R36" s="659" t="s">
        <v>123</v>
      </c>
      <c r="S36" s="660"/>
      <c r="T36" s="660"/>
      <c r="U36" s="660"/>
      <c r="V36" s="660"/>
      <c r="W36" s="660"/>
      <c r="X36" s="660"/>
      <c r="Y36" s="661"/>
      <c r="Z36" s="662" t="s">
        <v>123</v>
      </c>
      <c r="AA36" s="662"/>
      <c r="AB36" s="662"/>
      <c r="AC36" s="662"/>
      <c r="AD36" s="663" t="s">
        <v>237</v>
      </c>
      <c r="AE36" s="663"/>
      <c r="AF36" s="663"/>
      <c r="AG36" s="663"/>
      <c r="AH36" s="663"/>
      <c r="AI36" s="663"/>
      <c r="AJ36" s="663"/>
      <c r="AK36" s="663"/>
      <c r="AL36" s="664" t="s">
        <v>237</v>
      </c>
      <c r="AM36" s="665"/>
      <c r="AN36" s="665"/>
      <c r="AO36" s="666"/>
      <c r="AQ36" s="736" t="s">
        <v>323</v>
      </c>
      <c r="AR36" s="737"/>
      <c r="AS36" s="737"/>
      <c r="AT36" s="737"/>
      <c r="AU36" s="737"/>
      <c r="AV36" s="737"/>
      <c r="AW36" s="737"/>
      <c r="AX36" s="737"/>
      <c r="AY36" s="738"/>
      <c r="AZ36" s="659">
        <v>1100000</v>
      </c>
      <c r="BA36" s="660"/>
      <c r="BB36" s="660"/>
      <c r="BC36" s="660"/>
      <c r="BD36" s="695"/>
      <c r="BE36" s="695"/>
      <c r="BF36" s="718"/>
      <c r="BG36" s="674" t="s">
        <v>324</v>
      </c>
      <c r="BH36" s="675"/>
      <c r="BI36" s="675"/>
      <c r="BJ36" s="675"/>
      <c r="BK36" s="675"/>
      <c r="BL36" s="675"/>
      <c r="BM36" s="675"/>
      <c r="BN36" s="675"/>
      <c r="BO36" s="675"/>
      <c r="BP36" s="675"/>
      <c r="BQ36" s="675"/>
      <c r="BR36" s="675"/>
      <c r="BS36" s="675"/>
      <c r="BT36" s="675"/>
      <c r="BU36" s="676"/>
      <c r="BV36" s="659">
        <v>144176</v>
      </c>
      <c r="BW36" s="660"/>
      <c r="BX36" s="660"/>
      <c r="BY36" s="660"/>
      <c r="BZ36" s="660"/>
      <c r="CA36" s="660"/>
      <c r="CB36" s="669"/>
      <c r="CD36" s="674" t="s">
        <v>325</v>
      </c>
      <c r="CE36" s="675"/>
      <c r="CF36" s="675"/>
      <c r="CG36" s="675"/>
      <c r="CH36" s="675"/>
      <c r="CI36" s="675"/>
      <c r="CJ36" s="675"/>
      <c r="CK36" s="675"/>
      <c r="CL36" s="675"/>
      <c r="CM36" s="675"/>
      <c r="CN36" s="675"/>
      <c r="CO36" s="675"/>
      <c r="CP36" s="675"/>
      <c r="CQ36" s="676"/>
      <c r="CR36" s="659">
        <v>2503858</v>
      </c>
      <c r="CS36" s="660"/>
      <c r="CT36" s="660"/>
      <c r="CU36" s="660"/>
      <c r="CV36" s="660"/>
      <c r="CW36" s="660"/>
      <c r="CX36" s="660"/>
      <c r="CY36" s="661"/>
      <c r="CZ36" s="664">
        <v>15.9</v>
      </c>
      <c r="DA36" s="693"/>
      <c r="DB36" s="693"/>
      <c r="DC36" s="697"/>
      <c r="DD36" s="668">
        <v>2334572</v>
      </c>
      <c r="DE36" s="660"/>
      <c r="DF36" s="660"/>
      <c r="DG36" s="660"/>
      <c r="DH36" s="660"/>
      <c r="DI36" s="660"/>
      <c r="DJ36" s="660"/>
      <c r="DK36" s="661"/>
      <c r="DL36" s="668">
        <v>1411053</v>
      </c>
      <c r="DM36" s="660"/>
      <c r="DN36" s="660"/>
      <c r="DO36" s="660"/>
      <c r="DP36" s="660"/>
      <c r="DQ36" s="660"/>
      <c r="DR36" s="660"/>
      <c r="DS36" s="660"/>
      <c r="DT36" s="660"/>
      <c r="DU36" s="660"/>
      <c r="DV36" s="661"/>
      <c r="DW36" s="664">
        <v>13.4</v>
      </c>
      <c r="DX36" s="693"/>
      <c r="DY36" s="693"/>
      <c r="DZ36" s="693"/>
      <c r="EA36" s="693"/>
      <c r="EB36" s="693"/>
      <c r="EC36" s="694"/>
    </row>
    <row r="37" spans="2:133" ht="11.25" customHeight="1">
      <c r="B37" s="656" t="s">
        <v>326</v>
      </c>
      <c r="C37" s="657"/>
      <c r="D37" s="657"/>
      <c r="E37" s="657"/>
      <c r="F37" s="657"/>
      <c r="G37" s="657"/>
      <c r="H37" s="657"/>
      <c r="I37" s="657"/>
      <c r="J37" s="657"/>
      <c r="K37" s="657"/>
      <c r="L37" s="657"/>
      <c r="M37" s="657"/>
      <c r="N37" s="657"/>
      <c r="O37" s="657"/>
      <c r="P37" s="657"/>
      <c r="Q37" s="658"/>
      <c r="R37" s="659">
        <v>519900</v>
      </c>
      <c r="S37" s="660"/>
      <c r="T37" s="660"/>
      <c r="U37" s="660"/>
      <c r="V37" s="660"/>
      <c r="W37" s="660"/>
      <c r="X37" s="660"/>
      <c r="Y37" s="661"/>
      <c r="Z37" s="662">
        <v>3.2</v>
      </c>
      <c r="AA37" s="662"/>
      <c r="AB37" s="662"/>
      <c r="AC37" s="662"/>
      <c r="AD37" s="663" t="s">
        <v>237</v>
      </c>
      <c r="AE37" s="663"/>
      <c r="AF37" s="663"/>
      <c r="AG37" s="663"/>
      <c r="AH37" s="663"/>
      <c r="AI37" s="663"/>
      <c r="AJ37" s="663"/>
      <c r="AK37" s="663"/>
      <c r="AL37" s="664" t="s">
        <v>123</v>
      </c>
      <c r="AM37" s="665"/>
      <c r="AN37" s="665"/>
      <c r="AO37" s="666"/>
      <c r="AQ37" s="736" t="s">
        <v>327</v>
      </c>
      <c r="AR37" s="737"/>
      <c r="AS37" s="737"/>
      <c r="AT37" s="737"/>
      <c r="AU37" s="737"/>
      <c r="AV37" s="737"/>
      <c r="AW37" s="737"/>
      <c r="AX37" s="737"/>
      <c r="AY37" s="738"/>
      <c r="AZ37" s="659">
        <v>66272</v>
      </c>
      <c r="BA37" s="660"/>
      <c r="BB37" s="660"/>
      <c r="BC37" s="660"/>
      <c r="BD37" s="695"/>
      <c r="BE37" s="695"/>
      <c r="BF37" s="718"/>
      <c r="BG37" s="674" t="s">
        <v>328</v>
      </c>
      <c r="BH37" s="675"/>
      <c r="BI37" s="675"/>
      <c r="BJ37" s="675"/>
      <c r="BK37" s="675"/>
      <c r="BL37" s="675"/>
      <c r="BM37" s="675"/>
      <c r="BN37" s="675"/>
      <c r="BO37" s="675"/>
      <c r="BP37" s="675"/>
      <c r="BQ37" s="675"/>
      <c r="BR37" s="675"/>
      <c r="BS37" s="675"/>
      <c r="BT37" s="675"/>
      <c r="BU37" s="676"/>
      <c r="BV37" s="659">
        <v>4081</v>
      </c>
      <c r="BW37" s="660"/>
      <c r="BX37" s="660"/>
      <c r="BY37" s="660"/>
      <c r="BZ37" s="660"/>
      <c r="CA37" s="660"/>
      <c r="CB37" s="669"/>
      <c r="CD37" s="674" t="s">
        <v>329</v>
      </c>
      <c r="CE37" s="675"/>
      <c r="CF37" s="675"/>
      <c r="CG37" s="675"/>
      <c r="CH37" s="675"/>
      <c r="CI37" s="675"/>
      <c r="CJ37" s="675"/>
      <c r="CK37" s="675"/>
      <c r="CL37" s="675"/>
      <c r="CM37" s="675"/>
      <c r="CN37" s="675"/>
      <c r="CO37" s="675"/>
      <c r="CP37" s="675"/>
      <c r="CQ37" s="676"/>
      <c r="CR37" s="659">
        <v>548169</v>
      </c>
      <c r="CS37" s="695"/>
      <c r="CT37" s="695"/>
      <c r="CU37" s="695"/>
      <c r="CV37" s="695"/>
      <c r="CW37" s="695"/>
      <c r="CX37" s="695"/>
      <c r="CY37" s="696"/>
      <c r="CZ37" s="664">
        <v>3.5</v>
      </c>
      <c r="DA37" s="693"/>
      <c r="DB37" s="693"/>
      <c r="DC37" s="697"/>
      <c r="DD37" s="668">
        <v>548169</v>
      </c>
      <c r="DE37" s="695"/>
      <c r="DF37" s="695"/>
      <c r="DG37" s="695"/>
      <c r="DH37" s="695"/>
      <c r="DI37" s="695"/>
      <c r="DJ37" s="695"/>
      <c r="DK37" s="696"/>
      <c r="DL37" s="668">
        <v>534281</v>
      </c>
      <c r="DM37" s="695"/>
      <c r="DN37" s="695"/>
      <c r="DO37" s="695"/>
      <c r="DP37" s="695"/>
      <c r="DQ37" s="695"/>
      <c r="DR37" s="695"/>
      <c r="DS37" s="695"/>
      <c r="DT37" s="695"/>
      <c r="DU37" s="695"/>
      <c r="DV37" s="696"/>
      <c r="DW37" s="664">
        <v>5.0999999999999996</v>
      </c>
      <c r="DX37" s="693"/>
      <c r="DY37" s="693"/>
      <c r="DZ37" s="693"/>
      <c r="EA37" s="693"/>
      <c r="EB37" s="693"/>
      <c r="EC37" s="694"/>
    </row>
    <row r="38" spans="2:133" ht="11.25" customHeight="1">
      <c r="B38" s="704" t="s">
        <v>330</v>
      </c>
      <c r="C38" s="705"/>
      <c r="D38" s="705"/>
      <c r="E38" s="705"/>
      <c r="F38" s="705"/>
      <c r="G38" s="705"/>
      <c r="H38" s="705"/>
      <c r="I38" s="705"/>
      <c r="J38" s="705"/>
      <c r="K38" s="705"/>
      <c r="L38" s="705"/>
      <c r="M38" s="705"/>
      <c r="N38" s="705"/>
      <c r="O38" s="705"/>
      <c r="P38" s="705"/>
      <c r="Q38" s="706"/>
      <c r="R38" s="739">
        <v>16107914</v>
      </c>
      <c r="S38" s="740"/>
      <c r="T38" s="740"/>
      <c r="U38" s="740"/>
      <c r="V38" s="740"/>
      <c r="W38" s="740"/>
      <c r="X38" s="740"/>
      <c r="Y38" s="741"/>
      <c r="Z38" s="742">
        <v>100</v>
      </c>
      <c r="AA38" s="742"/>
      <c r="AB38" s="742"/>
      <c r="AC38" s="742"/>
      <c r="AD38" s="743">
        <v>10027208</v>
      </c>
      <c r="AE38" s="743"/>
      <c r="AF38" s="743"/>
      <c r="AG38" s="743"/>
      <c r="AH38" s="743"/>
      <c r="AI38" s="743"/>
      <c r="AJ38" s="743"/>
      <c r="AK38" s="743"/>
      <c r="AL38" s="744">
        <v>100</v>
      </c>
      <c r="AM38" s="730"/>
      <c r="AN38" s="730"/>
      <c r="AO38" s="745"/>
      <c r="AQ38" s="736" t="s">
        <v>331</v>
      </c>
      <c r="AR38" s="737"/>
      <c r="AS38" s="737"/>
      <c r="AT38" s="737"/>
      <c r="AU38" s="737"/>
      <c r="AV38" s="737"/>
      <c r="AW38" s="737"/>
      <c r="AX38" s="737"/>
      <c r="AY38" s="738"/>
      <c r="AZ38" s="659" t="s">
        <v>134</v>
      </c>
      <c r="BA38" s="660"/>
      <c r="BB38" s="660"/>
      <c r="BC38" s="660"/>
      <c r="BD38" s="695"/>
      <c r="BE38" s="695"/>
      <c r="BF38" s="718"/>
      <c r="BG38" s="674" t="s">
        <v>332</v>
      </c>
      <c r="BH38" s="675"/>
      <c r="BI38" s="675"/>
      <c r="BJ38" s="675"/>
      <c r="BK38" s="675"/>
      <c r="BL38" s="675"/>
      <c r="BM38" s="675"/>
      <c r="BN38" s="675"/>
      <c r="BO38" s="675"/>
      <c r="BP38" s="675"/>
      <c r="BQ38" s="675"/>
      <c r="BR38" s="675"/>
      <c r="BS38" s="675"/>
      <c r="BT38" s="675"/>
      <c r="BU38" s="676"/>
      <c r="BV38" s="659">
        <v>6756</v>
      </c>
      <c r="BW38" s="660"/>
      <c r="BX38" s="660"/>
      <c r="BY38" s="660"/>
      <c r="BZ38" s="660"/>
      <c r="CA38" s="660"/>
      <c r="CB38" s="669"/>
      <c r="CD38" s="674" t="s">
        <v>333</v>
      </c>
      <c r="CE38" s="675"/>
      <c r="CF38" s="675"/>
      <c r="CG38" s="675"/>
      <c r="CH38" s="675"/>
      <c r="CI38" s="675"/>
      <c r="CJ38" s="675"/>
      <c r="CK38" s="675"/>
      <c r="CL38" s="675"/>
      <c r="CM38" s="675"/>
      <c r="CN38" s="675"/>
      <c r="CO38" s="675"/>
      <c r="CP38" s="675"/>
      <c r="CQ38" s="676"/>
      <c r="CR38" s="659">
        <v>1135142</v>
      </c>
      <c r="CS38" s="660"/>
      <c r="CT38" s="660"/>
      <c r="CU38" s="660"/>
      <c r="CV38" s="660"/>
      <c r="CW38" s="660"/>
      <c r="CX38" s="660"/>
      <c r="CY38" s="661"/>
      <c r="CZ38" s="664">
        <v>7.2</v>
      </c>
      <c r="DA38" s="693"/>
      <c r="DB38" s="693"/>
      <c r="DC38" s="697"/>
      <c r="DD38" s="668">
        <v>938557</v>
      </c>
      <c r="DE38" s="660"/>
      <c r="DF38" s="660"/>
      <c r="DG38" s="660"/>
      <c r="DH38" s="660"/>
      <c r="DI38" s="660"/>
      <c r="DJ38" s="660"/>
      <c r="DK38" s="661"/>
      <c r="DL38" s="668">
        <v>898198</v>
      </c>
      <c r="DM38" s="660"/>
      <c r="DN38" s="660"/>
      <c r="DO38" s="660"/>
      <c r="DP38" s="660"/>
      <c r="DQ38" s="660"/>
      <c r="DR38" s="660"/>
      <c r="DS38" s="660"/>
      <c r="DT38" s="660"/>
      <c r="DU38" s="660"/>
      <c r="DV38" s="661"/>
      <c r="DW38" s="664">
        <v>8.5</v>
      </c>
      <c r="DX38" s="693"/>
      <c r="DY38" s="693"/>
      <c r="DZ38" s="693"/>
      <c r="EA38" s="693"/>
      <c r="EB38" s="693"/>
      <c r="EC38" s="694"/>
    </row>
    <row r="39" spans="2:133" ht="11.25" customHeight="1">
      <c r="AQ39" s="736" t="s">
        <v>334</v>
      </c>
      <c r="AR39" s="737"/>
      <c r="AS39" s="737"/>
      <c r="AT39" s="737"/>
      <c r="AU39" s="737"/>
      <c r="AV39" s="737"/>
      <c r="AW39" s="737"/>
      <c r="AX39" s="737"/>
      <c r="AY39" s="738"/>
      <c r="AZ39" s="659" t="s">
        <v>237</v>
      </c>
      <c r="BA39" s="660"/>
      <c r="BB39" s="660"/>
      <c r="BC39" s="660"/>
      <c r="BD39" s="695"/>
      <c r="BE39" s="695"/>
      <c r="BF39" s="718"/>
      <c r="BG39" s="750" t="s">
        <v>335</v>
      </c>
      <c r="BH39" s="751"/>
      <c r="BI39" s="751"/>
      <c r="BJ39" s="751"/>
      <c r="BK39" s="751"/>
      <c r="BL39" s="215"/>
      <c r="BM39" s="675" t="s">
        <v>336</v>
      </c>
      <c r="BN39" s="675"/>
      <c r="BO39" s="675"/>
      <c r="BP39" s="675"/>
      <c r="BQ39" s="675"/>
      <c r="BR39" s="675"/>
      <c r="BS39" s="675"/>
      <c r="BT39" s="675"/>
      <c r="BU39" s="676"/>
      <c r="BV39" s="659">
        <v>98</v>
      </c>
      <c r="BW39" s="660"/>
      <c r="BX39" s="660"/>
      <c r="BY39" s="660"/>
      <c r="BZ39" s="660"/>
      <c r="CA39" s="660"/>
      <c r="CB39" s="669"/>
      <c r="CD39" s="674" t="s">
        <v>337</v>
      </c>
      <c r="CE39" s="675"/>
      <c r="CF39" s="675"/>
      <c r="CG39" s="675"/>
      <c r="CH39" s="675"/>
      <c r="CI39" s="675"/>
      <c r="CJ39" s="675"/>
      <c r="CK39" s="675"/>
      <c r="CL39" s="675"/>
      <c r="CM39" s="675"/>
      <c r="CN39" s="675"/>
      <c r="CO39" s="675"/>
      <c r="CP39" s="675"/>
      <c r="CQ39" s="676"/>
      <c r="CR39" s="659">
        <v>237500</v>
      </c>
      <c r="CS39" s="695"/>
      <c r="CT39" s="695"/>
      <c r="CU39" s="695"/>
      <c r="CV39" s="695"/>
      <c r="CW39" s="695"/>
      <c r="CX39" s="695"/>
      <c r="CY39" s="696"/>
      <c r="CZ39" s="664">
        <v>1.5</v>
      </c>
      <c r="DA39" s="693"/>
      <c r="DB39" s="693"/>
      <c r="DC39" s="697"/>
      <c r="DD39" s="668">
        <v>141056</v>
      </c>
      <c r="DE39" s="695"/>
      <c r="DF39" s="695"/>
      <c r="DG39" s="695"/>
      <c r="DH39" s="695"/>
      <c r="DI39" s="695"/>
      <c r="DJ39" s="695"/>
      <c r="DK39" s="696"/>
      <c r="DL39" s="668" t="s">
        <v>237</v>
      </c>
      <c r="DM39" s="695"/>
      <c r="DN39" s="695"/>
      <c r="DO39" s="695"/>
      <c r="DP39" s="695"/>
      <c r="DQ39" s="695"/>
      <c r="DR39" s="695"/>
      <c r="DS39" s="695"/>
      <c r="DT39" s="695"/>
      <c r="DU39" s="695"/>
      <c r="DV39" s="696"/>
      <c r="DW39" s="664" t="s">
        <v>134</v>
      </c>
      <c r="DX39" s="693"/>
      <c r="DY39" s="693"/>
      <c r="DZ39" s="693"/>
      <c r="EA39" s="693"/>
      <c r="EB39" s="693"/>
      <c r="EC39" s="694"/>
    </row>
    <row r="40" spans="2:133" ht="11.25" customHeight="1">
      <c r="AQ40" s="736" t="s">
        <v>338</v>
      </c>
      <c r="AR40" s="737"/>
      <c r="AS40" s="737"/>
      <c r="AT40" s="737"/>
      <c r="AU40" s="737"/>
      <c r="AV40" s="737"/>
      <c r="AW40" s="737"/>
      <c r="AX40" s="737"/>
      <c r="AY40" s="738"/>
      <c r="AZ40" s="659">
        <v>205172</v>
      </c>
      <c r="BA40" s="660"/>
      <c r="BB40" s="660"/>
      <c r="BC40" s="660"/>
      <c r="BD40" s="695"/>
      <c r="BE40" s="695"/>
      <c r="BF40" s="718"/>
      <c r="BG40" s="750"/>
      <c r="BH40" s="751"/>
      <c r="BI40" s="751"/>
      <c r="BJ40" s="751"/>
      <c r="BK40" s="751"/>
      <c r="BL40" s="215"/>
      <c r="BM40" s="675" t="s">
        <v>339</v>
      </c>
      <c r="BN40" s="675"/>
      <c r="BO40" s="675"/>
      <c r="BP40" s="675"/>
      <c r="BQ40" s="675"/>
      <c r="BR40" s="675"/>
      <c r="BS40" s="675"/>
      <c r="BT40" s="675"/>
      <c r="BU40" s="676"/>
      <c r="BV40" s="659">
        <v>109</v>
      </c>
      <c r="BW40" s="660"/>
      <c r="BX40" s="660"/>
      <c r="BY40" s="660"/>
      <c r="BZ40" s="660"/>
      <c r="CA40" s="660"/>
      <c r="CB40" s="669"/>
      <c r="CD40" s="674" t="s">
        <v>340</v>
      </c>
      <c r="CE40" s="675"/>
      <c r="CF40" s="675"/>
      <c r="CG40" s="675"/>
      <c r="CH40" s="675"/>
      <c r="CI40" s="675"/>
      <c r="CJ40" s="675"/>
      <c r="CK40" s="675"/>
      <c r="CL40" s="675"/>
      <c r="CM40" s="675"/>
      <c r="CN40" s="675"/>
      <c r="CO40" s="675"/>
      <c r="CP40" s="675"/>
      <c r="CQ40" s="676"/>
      <c r="CR40" s="659">
        <v>72649</v>
      </c>
      <c r="CS40" s="660"/>
      <c r="CT40" s="660"/>
      <c r="CU40" s="660"/>
      <c r="CV40" s="660"/>
      <c r="CW40" s="660"/>
      <c r="CX40" s="660"/>
      <c r="CY40" s="661"/>
      <c r="CZ40" s="664">
        <v>0.5</v>
      </c>
      <c r="DA40" s="693"/>
      <c r="DB40" s="693"/>
      <c r="DC40" s="697"/>
      <c r="DD40" s="668" t="s">
        <v>123</v>
      </c>
      <c r="DE40" s="660"/>
      <c r="DF40" s="660"/>
      <c r="DG40" s="660"/>
      <c r="DH40" s="660"/>
      <c r="DI40" s="660"/>
      <c r="DJ40" s="660"/>
      <c r="DK40" s="661"/>
      <c r="DL40" s="668" t="s">
        <v>237</v>
      </c>
      <c r="DM40" s="660"/>
      <c r="DN40" s="660"/>
      <c r="DO40" s="660"/>
      <c r="DP40" s="660"/>
      <c r="DQ40" s="660"/>
      <c r="DR40" s="660"/>
      <c r="DS40" s="660"/>
      <c r="DT40" s="660"/>
      <c r="DU40" s="660"/>
      <c r="DV40" s="661"/>
      <c r="DW40" s="664" t="s">
        <v>134</v>
      </c>
      <c r="DX40" s="693"/>
      <c r="DY40" s="693"/>
      <c r="DZ40" s="693"/>
      <c r="EA40" s="693"/>
      <c r="EB40" s="693"/>
      <c r="EC40" s="694"/>
    </row>
    <row r="41" spans="2:133" ht="11.25" customHeight="1">
      <c r="AQ41" s="746" t="s">
        <v>341</v>
      </c>
      <c r="AR41" s="747"/>
      <c r="AS41" s="747"/>
      <c r="AT41" s="747"/>
      <c r="AU41" s="747"/>
      <c r="AV41" s="747"/>
      <c r="AW41" s="747"/>
      <c r="AX41" s="747"/>
      <c r="AY41" s="748"/>
      <c r="AZ41" s="739">
        <v>929970</v>
      </c>
      <c r="BA41" s="740"/>
      <c r="BB41" s="740"/>
      <c r="BC41" s="740"/>
      <c r="BD41" s="729"/>
      <c r="BE41" s="729"/>
      <c r="BF41" s="731"/>
      <c r="BG41" s="752"/>
      <c r="BH41" s="753"/>
      <c r="BI41" s="753"/>
      <c r="BJ41" s="753"/>
      <c r="BK41" s="753"/>
      <c r="BL41" s="216"/>
      <c r="BM41" s="684" t="s">
        <v>342</v>
      </c>
      <c r="BN41" s="684"/>
      <c r="BO41" s="684"/>
      <c r="BP41" s="684"/>
      <c r="BQ41" s="684"/>
      <c r="BR41" s="684"/>
      <c r="BS41" s="684"/>
      <c r="BT41" s="684"/>
      <c r="BU41" s="685"/>
      <c r="BV41" s="739">
        <v>364</v>
      </c>
      <c r="BW41" s="740"/>
      <c r="BX41" s="740"/>
      <c r="BY41" s="740"/>
      <c r="BZ41" s="740"/>
      <c r="CA41" s="740"/>
      <c r="CB41" s="749"/>
      <c r="CD41" s="674" t="s">
        <v>343</v>
      </c>
      <c r="CE41" s="675"/>
      <c r="CF41" s="675"/>
      <c r="CG41" s="675"/>
      <c r="CH41" s="675"/>
      <c r="CI41" s="675"/>
      <c r="CJ41" s="675"/>
      <c r="CK41" s="675"/>
      <c r="CL41" s="675"/>
      <c r="CM41" s="675"/>
      <c r="CN41" s="675"/>
      <c r="CO41" s="675"/>
      <c r="CP41" s="675"/>
      <c r="CQ41" s="676"/>
      <c r="CR41" s="659" t="s">
        <v>123</v>
      </c>
      <c r="CS41" s="695"/>
      <c r="CT41" s="695"/>
      <c r="CU41" s="695"/>
      <c r="CV41" s="695"/>
      <c r="CW41" s="695"/>
      <c r="CX41" s="695"/>
      <c r="CY41" s="696"/>
      <c r="CZ41" s="664" t="s">
        <v>237</v>
      </c>
      <c r="DA41" s="693"/>
      <c r="DB41" s="693"/>
      <c r="DC41" s="697"/>
      <c r="DD41" s="668" t="s">
        <v>237</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345</v>
      </c>
      <c r="CE42" s="657"/>
      <c r="CF42" s="657"/>
      <c r="CG42" s="657"/>
      <c r="CH42" s="657"/>
      <c r="CI42" s="657"/>
      <c r="CJ42" s="657"/>
      <c r="CK42" s="657"/>
      <c r="CL42" s="657"/>
      <c r="CM42" s="657"/>
      <c r="CN42" s="657"/>
      <c r="CO42" s="657"/>
      <c r="CP42" s="657"/>
      <c r="CQ42" s="658"/>
      <c r="CR42" s="659">
        <v>1562897</v>
      </c>
      <c r="CS42" s="660"/>
      <c r="CT42" s="660"/>
      <c r="CU42" s="660"/>
      <c r="CV42" s="660"/>
      <c r="CW42" s="660"/>
      <c r="CX42" s="660"/>
      <c r="CY42" s="661"/>
      <c r="CZ42" s="664">
        <v>9.9</v>
      </c>
      <c r="DA42" s="665"/>
      <c r="DB42" s="665"/>
      <c r="DC42" s="760"/>
      <c r="DD42" s="668">
        <v>289879</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347</v>
      </c>
      <c r="CE43" s="657"/>
      <c r="CF43" s="657"/>
      <c r="CG43" s="657"/>
      <c r="CH43" s="657"/>
      <c r="CI43" s="657"/>
      <c r="CJ43" s="657"/>
      <c r="CK43" s="657"/>
      <c r="CL43" s="657"/>
      <c r="CM43" s="657"/>
      <c r="CN43" s="657"/>
      <c r="CO43" s="657"/>
      <c r="CP43" s="657"/>
      <c r="CQ43" s="658"/>
      <c r="CR43" s="659">
        <v>28939</v>
      </c>
      <c r="CS43" s="695"/>
      <c r="CT43" s="695"/>
      <c r="CU43" s="695"/>
      <c r="CV43" s="695"/>
      <c r="CW43" s="695"/>
      <c r="CX43" s="695"/>
      <c r="CY43" s="696"/>
      <c r="CZ43" s="664">
        <v>0.2</v>
      </c>
      <c r="DA43" s="693"/>
      <c r="DB43" s="693"/>
      <c r="DC43" s="697"/>
      <c r="DD43" s="668">
        <v>28939</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348</v>
      </c>
      <c r="CD44" s="771" t="s">
        <v>300</v>
      </c>
      <c r="CE44" s="772"/>
      <c r="CF44" s="656" t="s">
        <v>349</v>
      </c>
      <c r="CG44" s="657"/>
      <c r="CH44" s="657"/>
      <c r="CI44" s="657"/>
      <c r="CJ44" s="657"/>
      <c r="CK44" s="657"/>
      <c r="CL44" s="657"/>
      <c r="CM44" s="657"/>
      <c r="CN44" s="657"/>
      <c r="CO44" s="657"/>
      <c r="CP44" s="657"/>
      <c r="CQ44" s="658"/>
      <c r="CR44" s="659">
        <v>1553187</v>
      </c>
      <c r="CS44" s="660"/>
      <c r="CT44" s="660"/>
      <c r="CU44" s="660"/>
      <c r="CV44" s="660"/>
      <c r="CW44" s="660"/>
      <c r="CX44" s="660"/>
      <c r="CY44" s="661"/>
      <c r="CZ44" s="664">
        <v>9.8000000000000007</v>
      </c>
      <c r="DA44" s="665"/>
      <c r="DB44" s="665"/>
      <c r="DC44" s="760"/>
      <c r="DD44" s="668">
        <v>284450</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350</v>
      </c>
      <c r="CG45" s="657"/>
      <c r="CH45" s="657"/>
      <c r="CI45" s="657"/>
      <c r="CJ45" s="657"/>
      <c r="CK45" s="657"/>
      <c r="CL45" s="657"/>
      <c r="CM45" s="657"/>
      <c r="CN45" s="657"/>
      <c r="CO45" s="657"/>
      <c r="CP45" s="657"/>
      <c r="CQ45" s="658"/>
      <c r="CR45" s="659">
        <v>877258</v>
      </c>
      <c r="CS45" s="695"/>
      <c r="CT45" s="695"/>
      <c r="CU45" s="695"/>
      <c r="CV45" s="695"/>
      <c r="CW45" s="695"/>
      <c r="CX45" s="695"/>
      <c r="CY45" s="696"/>
      <c r="CZ45" s="664">
        <v>5.6</v>
      </c>
      <c r="DA45" s="693"/>
      <c r="DB45" s="693"/>
      <c r="DC45" s="697"/>
      <c r="DD45" s="668">
        <v>48271</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351</v>
      </c>
      <c r="CG46" s="657"/>
      <c r="CH46" s="657"/>
      <c r="CI46" s="657"/>
      <c r="CJ46" s="657"/>
      <c r="CK46" s="657"/>
      <c r="CL46" s="657"/>
      <c r="CM46" s="657"/>
      <c r="CN46" s="657"/>
      <c r="CO46" s="657"/>
      <c r="CP46" s="657"/>
      <c r="CQ46" s="658"/>
      <c r="CR46" s="659">
        <v>549969</v>
      </c>
      <c r="CS46" s="660"/>
      <c r="CT46" s="660"/>
      <c r="CU46" s="660"/>
      <c r="CV46" s="660"/>
      <c r="CW46" s="660"/>
      <c r="CX46" s="660"/>
      <c r="CY46" s="661"/>
      <c r="CZ46" s="664">
        <v>3.5</v>
      </c>
      <c r="DA46" s="665"/>
      <c r="DB46" s="665"/>
      <c r="DC46" s="760"/>
      <c r="DD46" s="668">
        <v>218274</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352</v>
      </c>
      <c r="CG47" s="657"/>
      <c r="CH47" s="657"/>
      <c r="CI47" s="657"/>
      <c r="CJ47" s="657"/>
      <c r="CK47" s="657"/>
      <c r="CL47" s="657"/>
      <c r="CM47" s="657"/>
      <c r="CN47" s="657"/>
      <c r="CO47" s="657"/>
      <c r="CP47" s="657"/>
      <c r="CQ47" s="658"/>
      <c r="CR47" s="659">
        <v>9710</v>
      </c>
      <c r="CS47" s="695"/>
      <c r="CT47" s="695"/>
      <c r="CU47" s="695"/>
      <c r="CV47" s="695"/>
      <c r="CW47" s="695"/>
      <c r="CX47" s="695"/>
      <c r="CY47" s="696"/>
      <c r="CZ47" s="664">
        <v>0.1</v>
      </c>
      <c r="DA47" s="693"/>
      <c r="DB47" s="693"/>
      <c r="DC47" s="697"/>
      <c r="DD47" s="668">
        <v>5429</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353</v>
      </c>
      <c r="CG48" s="657"/>
      <c r="CH48" s="657"/>
      <c r="CI48" s="657"/>
      <c r="CJ48" s="657"/>
      <c r="CK48" s="657"/>
      <c r="CL48" s="657"/>
      <c r="CM48" s="657"/>
      <c r="CN48" s="657"/>
      <c r="CO48" s="657"/>
      <c r="CP48" s="657"/>
      <c r="CQ48" s="658"/>
      <c r="CR48" s="659" t="s">
        <v>134</v>
      </c>
      <c r="CS48" s="660"/>
      <c r="CT48" s="660"/>
      <c r="CU48" s="660"/>
      <c r="CV48" s="660"/>
      <c r="CW48" s="660"/>
      <c r="CX48" s="660"/>
      <c r="CY48" s="661"/>
      <c r="CZ48" s="664" t="s">
        <v>134</v>
      </c>
      <c r="DA48" s="665"/>
      <c r="DB48" s="665"/>
      <c r="DC48" s="760"/>
      <c r="DD48" s="668" t="s">
        <v>134</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354</v>
      </c>
      <c r="CE49" s="705"/>
      <c r="CF49" s="705"/>
      <c r="CG49" s="705"/>
      <c r="CH49" s="705"/>
      <c r="CI49" s="705"/>
      <c r="CJ49" s="705"/>
      <c r="CK49" s="705"/>
      <c r="CL49" s="705"/>
      <c r="CM49" s="705"/>
      <c r="CN49" s="705"/>
      <c r="CO49" s="705"/>
      <c r="CP49" s="705"/>
      <c r="CQ49" s="706"/>
      <c r="CR49" s="739">
        <v>15780615</v>
      </c>
      <c r="CS49" s="729"/>
      <c r="CT49" s="729"/>
      <c r="CU49" s="729"/>
      <c r="CV49" s="729"/>
      <c r="CW49" s="729"/>
      <c r="CX49" s="729"/>
      <c r="CY49" s="761"/>
      <c r="CZ49" s="744">
        <v>100</v>
      </c>
      <c r="DA49" s="762"/>
      <c r="DB49" s="762"/>
      <c r="DC49" s="763"/>
      <c r="DD49" s="764">
        <v>11519536</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Z5M8xc4C/304EWQhQGMSz5/zCNuy3cA5UqABcs5CrWHxGuoprz7ZDPadPpJyoOh5ItNeMjQuA11igSu+sg4pzw==" saltValue="fbEoxnGloRToVhc3KNhur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B32" sqref="B32:P32"/>
    </sheetView>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356</v>
      </c>
      <c r="DK2" s="807"/>
      <c r="DL2" s="807"/>
      <c r="DM2" s="807"/>
      <c r="DN2" s="807"/>
      <c r="DO2" s="808"/>
      <c r="DP2" s="229"/>
      <c r="DQ2" s="806" t="s">
        <v>357</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358</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360</v>
      </c>
      <c r="B5" s="801"/>
      <c r="C5" s="801"/>
      <c r="D5" s="801"/>
      <c r="E5" s="801"/>
      <c r="F5" s="801"/>
      <c r="G5" s="801"/>
      <c r="H5" s="801"/>
      <c r="I5" s="801"/>
      <c r="J5" s="801"/>
      <c r="K5" s="801"/>
      <c r="L5" s="801"/>
      <c r="M5" s="801"/>
      <c r="N5" s="801"/>
      <c r="O5" s="801"/>
      <c r="P5" s="802"/>
      <c r="Q5" s="777" t="s">
        <v>361</v>
      </c>
      <c r="R5" s="778"/>
      <c r="S5" s="778"/>
      <c r="T5" s="778"/>
      <c r="U5" s="779"/>
      <c r="V5" s="777" t="s">
        <v>362</v>
      </c>
      <c r="W5" s="778"/>
      <c r="X5" s="778"/>
      <c r="Y5" s="778"/>
      <c r="Z5" s="779"/>
      <c r="AA5" s="777" t="s">
        <v>363</v>
      </c>
      <c r="AB5" s="778"/>
      <c r="AC5" s="778"/>
      <c r="AD5" s="778"/>
      <c r="AE5" s="778"/>
      <c r="AF5" s="810" t="s">
        <v>364</v>
      </c>
      <c r="AG5" s="778"/>
      <c r="AH5" s="778"/>
      <c r="AI5" s="778"/>
      <c r="AJ5" s="789"/>
      <c r="AK5" s="778" t="s">
        <v>365</v>
      </c>
      <c r="AL5" s="778"/>
      <c r="AM5" s="778"/>
      <c r="AN5" s="778"/>
      <c r="AO5" s="779"/>
      <c r="AP5" s="777" t="s">
        <v>366</v>
      </c>
      <c r="AQ5" s="778"/>
      <c r="AR5" s="778"/>
      <c r="AS5" s="778"/>
      <c r="AT5" s="779"/>
      <c r="AU5" s="777" t="s">
        <v>367</v>
      </c>
      <c r="AV5" s="778"/>
      <c r="AW5" s="778"/>
      <c r="AX5" s="778"/>
      <c r="AY5" s="789"/>
      <c r="AZ5" s="236"/>
      <c r="BA5" s="236"/>
      <c r="BB5" s="236"/>
      <c r="BC5" s="236"/>
      <c r="BD5" s="236"/>
      <c r="BE5" s="237"/>
      <c r="BF5" s="237"/>
      <c r="BG5" s="237"/>
      <c r="BH5" s="237"/>
      <c r="BI5" s="237"/>
      <c r="BJ5" s="237"/>
      <c r="BK5" s="237"/>
      <c r="BL5" s="237"/>
      <c r="BM5" s="237"/>
      <c r="BN5" s="237"/>
      <c r="BO5" s="237"/>
      <c r="BP5" s="237"/>
      <c r="BQ5" s="800" t="s">
        <v>368</v>
      </c>
      <c r="BR5" s="801"/>
      <c r="BS5" s="801"/>
      <c r="BT5" s="801"/>
      <c r="BU5" s="801"/>
      <c r="BV5" s="801"/>
      <c r="BW5" s="801"/>
      <c r="BX5" s="801"/>
      <c r="BY5" s="801"/>
      <c r="BZ5" s="801"/>
      <c r="CA5" s="801"/>
      <c r="CB5" s="801"/>
      <c r="CC5" s="801"/>
      <c r="CD5" s="801"/>
      <c r="CE5" s="801"/>
      <c r="CF5" s="801"/>
      <c r="CG5" s="802"/>
      <c r="CH5" s="777" t="s">
        <v>369</v>
      </c>
      <c r="CI5" s="778"/>
      <c r="CJ5" s="778"/>
      <c r="CK5" s="778"/>
      <c r="CL5" s="779"/>
      <c r="CM5" s="777" t="s">
        <v>370</v>
      </c>
      <c r="CN5" s="778"/>
      <c r="CO5" s="778"/>
      <c r="CP5" s="778"/>
      <c r="CQ5" s="779"/>
      <c r="CR5" s="777" t="s">
        <v>371</v>
      </c>
      <c r="CS5" s="778"/>
      <c r="CT5" s="778"/>
      <c r="CU5" s="778"/>
      <c r="CV5" s="779"/>
      <c r="CW5" s="777" t="s">
        <v>372</v>
      </c>
      <c r="CX5" s="778"/>
      <c r="CY5" s="778"/>
      <c r="CZ5" s="778"/>
      <c r="DA5" s="779"/>
      <c r="DB5" s="777" t="s">
        <v>373</v>
      </c>
      <c r="DC5" s="778"/>
      <c r="DD5" s="778"/>
      <c r="DE5" s="778"/>
      <c r="DF5" s="779"/>
      <c r="DG5" s="783" t="s">
        <v>374</v>
      </c>
      <c r="DH5" s="784"/>
      <c r="DI5" s="784"/>
      <c r="DJ5" s="784"/>
      <c r="DK5" s="785"/>
      <c r="DL5" s="783" t="s">
        <v>375</v>
      </c>
      <c r="DM5" s="784"/>
      <c r="DN5" s="784"/>
      <c r="DO5" s="784"/>
      <c r="DP5" s="785"/>
      <c r="DQ5" s="777" t="s">
        <v>376</v>
      </c>
      <c r="DR5" s="778"/>
      <c r="DS5" s="778"/>
      <c r="DT5" s="778"/>
      <c r="DU5" s="779"/>
      <c r="DV5" s="777" t="s">
        <v>367</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377</v>
      </c>
      <c r="C7" s="792"/>
      <c r="D7" s="792"/>
      <c r="E7" s="792"/>
      <c r="F7" s="792"/>
      <c r="G7" s="792"/>
      <c r="H7" s="792"/>
      <c r="I7" s="792"/>
      <c r="J7" s="792"/>
      <c r="K7" s="792"/>
      <c r="L7" s="792"/>
      <c r="M7" s="792"/>
      <c r="N7" s="792"/>
      <c r="O7" s="792"/>
      <c r="P7" s="793"/>
      <c r="Q7" s="794">
        <v>15971</v>
      </c>
      <c r="R7" s="795"/>
      <c r="S7" s="795"/>
      <c r="T7" s="795"/>
      <c r="U7" s="795"/>
      <c r="V7" s="795">
        <v>15682</v>
      </c>
      <c r="W7" s="795"/>
      <c r="X7" s="795"/>
      <c r="Y7" s="795"/>
      <c r="Z7" s="795"/>
      <c r="AA7" s="795">
        <v>289</v>
      </c>
      <c r="AB7" s="795"/>
      <c r="AC7" s="795"/>
      <c r="AD7" s="795"/>
      <c r="AE7" s="796"/>
      <c r="AF7" s="797">
        <v>279</v>
      </c>
      <c r="AG7" s="798"/>
      <c r="AH7" s="798"/>
      <c r="AI7" s="798"/>
      <c r="AJ7" s="799"/>
      <c r="AK7" s="834">
        <v>73</v>
      </c>
      <c r="AL7" s="835"/>
      <c r="AM7" s="835"/>
      <c r="AN7" s="835"/>
      <c r="AO7" s="835"/>
      <c r="AP7" s="835">
        <v>24929</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t="s">
        <v>578</v>
      </c>
      <c r="BS7" s="838" t="s">
        <v>574</v>
      </c>
      <c r="BT7" s="839"/>
      <c r="BU7" s="839"/>
      <c r="BV7" s="839"/>
      <c r="BW7" s="839"/>
      <c r="BX7" s="839"/>
      <c r="BY7" s="839"/>
      <c r="BZ7" s="839"/>
      <c r="CA7" s="839"/>
      <c r="CB7" s="839"/>
      <c r="CC7" s="839"/>
      <c r="CD7" s="839"/>
      <c r="CE7" s="839"/>
      <c r="CF7" s="839"/>
      <c r="CG7" s="840"/>
      <c r="CH7" s="831">
        <v>16</v>
      </c>
      <c r="CI7" s="832"/>
      <c r="CJ7" s="832"/>
      <c r="CK7" s="832"/>
      <c r="CL7" s="833"/>
      <c r="CM7" s="831">
        <v>160</v>
      </c>
      <c r="CN7" s="832"/>
      <c r="CO7" s="832"/>
      <c r="CP7" s="832"/>
      <c r="CQ7" s="833"/>
      <c r="CR7" s="831">
        <v>10</v>
      </c>
      <c r="CS7" s="832"/>
      <c r="CT7" s="832"/>
      <c r="CU7" s="832"/>
      <c r="CV7" s="833"/>
      <c r="CW7" s="831" t="s">
        <v>573</v>
      </c>
      <c r="CX7" s="832"/>
      <c r="CY7" s="832"/>
      <c r="CZ7" s="832"/>
      <c r="DA7" s="833"/>
      <c r="DB7" s="831" t="s">
        <v>573</v>
      </c>
      <c r="DC7" s="832"/>
      <c r="DD7" s="832"/>
      <c r="DE7" s="832"/>
      <c r="DF7" s="833"/>
      <c r="DG7" s="831">
        <v>116</v>
      </c>
      <c r="DH7" s="832"/>
      <c r="DI7" s="832"/>
      <c r="DJ7" s="832"/>
      <c r="DK7" s="833"/>
      <c r="DL7" s="831" t="s">
        <v>573</v>
      </c>
      <c r="DM7" s="832"/>
      <c r="DN7" s="832"/>
      <c r="DO7" s="832"/>
      <c r="DP7" s="833"/>
      <c r="DQ7" s="831">
        <v>62</v>
      </c>
      <c r="DR7" s="832"/>
      <c r="DS7" s="832"/>
      <c r="DT7" s="832"/>
      <c r="DU7" s="833"/>
      <c r="DV7" s="812"/>
      <c r="DW7" s="813"/>
      <c r="DX7" s="813"/>
      <c r="DY7" s="813"/>
      <c r="DZ7" s="814"/>
      <c r="EA7" s="234"/>
    </row>
    <row r="8" spans="1:131" s="235" customFormat="1" ht="26.25" customHeight="1">
      <c r="A8" s="241">
        <v>2</v>
      </c>
      <c r="B8" s="815" t="s">
        <v>378</v>
      </c>
      <c r="C8" s="816"/>
      <c r="D8" s="816"/>
      <c r="E8" s="816"/>
      <c r="F8" s="816"/>
      <c r="G8" s="816"/>
      <c r="H8" s="816"/>
      <c r="I8" s="816"/>
      <c r="J8" s="816"/>
      <c r="K8" s="816"/>
      <c r="L8" s="816"/>
      <c r="M8" s="816"/>
      <c r="N8" s="816"/>
      <c r="O8" s="816"/>
      <c r="P8" s="817"/>
      <c r="Q8" s="818">
        <v>17</v>
      </c>
      <c r="R8" s="819"/>
      <c r="S8" s="819"/>
      <c r="T8" s="819"/>
      <c r="U8" s="819"/>
      <c r="V8" s="819">
        <v>14</v>
      </c>
      <c r="W8" s="819"/>
      <c r="X8" s="819"/>
      <c r="Y8" s="819"/>
      <c r="Z8" s="819"/>
      <c r="AA8" s="819">
        <v>3</v>
      </c>
      <c r="AB8" s="819"/>
      <c r="AC8" s="819"/>
      <c r="AD8" s="819"/>
      <c r="AE8" s="820"/>
      <c r="AF8" s="821">
        <v>3</v>
      </c>
      <c r="AG8" s="822"/>
      <c r="AH8" s="822"/>
      <c r="AI8" s="822"/>
      <c r="AJ8" s="823"/>
      <c r="AK8" s="824">
        <v>8</v>
      </c>
      <c r="AL8" s="825"/>
      <c r="AM8" s="825"/>
      <c r="AN8" s="825"/>
      <c r="AO8" s="825"/>
      <c r="AP8" s="825" t="s">
        <v>565</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575</v>
      </c>
      <c r="BT8" s="829"/>
      <c r="BU8" s="829"/>
      <c r="BV8" s="829"/>
      <c r="BW8" s="829"/>
      <c r="BX8" s="829"/>
      <c r="BY8" s="829"/>
      <c r="BZ8" s="829"/>
      <c r="CA8" s="829"/>
      <c r="CB8" s="829"/>
      <c r="CC8" s="829"/>
      <c r="CD8" s="829"/>
      <c r="CE8" s="829"/>
      <c r="CF8" s="829"/>
      <c r="CG8" s="830"/>
      <c r="CH8" s="841">
        <v>2</v>
      </c>
      <c r="CI8" s="842"/>
      <c r="CJ8" s="842"/>
      <c r="CK8" s="842"/>
      <c r="CL8" s="843"/>
      <c r="CM8" s="841">
        <v>19</v>
      </c>
      <c r="CN8" s="842"/>
      <c r="CO8" s="842"/>
      <c r="CP8" s="842"/>
      <c r="CQ8" s="843"/>
      <c r="CR8" s="841">
        <v>10</v>
      </c>
      <c r="CS8" s="842"/>
      <c r="CT8" s="842"/>
      <c r="CU8" s="842"/>
      <c r="CV8" s="843"/>
      <c r="CW8" s="841">
        <v>15</v>
      </c>
      <c r="CX8" s="842"/>
      <c r="CY8" s="842"/>
      <c r="CZ8" s="842"/>
      <c r="DA8" s="843"/>
      <c r="DB8" s="841" t="s">
        <v>579</v>
      </c>
      <c r="DC8" s="842"/>
      <c r="DD8" s="842"/>
      <c r="DE8" s="842"/>
      <c r="DF8" s="843"/>
      <c r="DG8" s="841" t="s">
        <v>580</v>
      </c>
      <c r="DH8" s="842"/>
      <c r="DI8" s="842"/>
      <c r="DJ8" s="842"/>
      <c r="DK8" s="843"/>
      <c r="DL8" s="841" t="s">
        <v>573</v>
      </c>
      <c r="DM8" s="842"/>
      <c r="DN8" s="842"/>
      <c r="DO8" s="842"/>
      <c r="DP8" s="843"/>
      <c r="DQ8" s="841" t="s">
        <v>573</v>
      </c>
      <c r="DR8" s="842"/>
      <c r="DS8" s="842"/>
      <c r="DT8" s="842"/>
      <c r="DU8" s="843"/>
      <c r="DV8" s="844"/>
      <c r="DW8" s="845"/>
      <c r="DX8" s="845"/>
      <c r="DY8" s="845"/>
      <c r="DZ8" s="846"/>
      <c r="EA8" s="234"/>
    </row>
    <row r="9" spans="1:131" s="235" customFormat="1" ht="26.25" customHeight="1">
      <c r="A9" s="241">
        <v>3</v>
      </c>
      <c r="B9" s="815" t="s">
        <v>379</v>
      </c>
      <c r="C9" s="816"/>
      <c r="D9" s="816"/>
      <c r="E9" s="816"/>
      <c r="F9" s="816"/>
      <c r="G9" s="816"/>
      <c r="H9" s="816"/>
      <c r="I9" s="816"/>
      <c r="J9" s="816"/>
      <c r="K9" s="816"/>
      <c r="L9" s="816"/>
      <c r="M9" s="816"/>
      <c r="N9" s="816"/>
      <c r="O9" s="816"/>
      <c r="P9" s="817"/>
      <c r="Q9" s="818">
        <v>17</v>
      </c>
      <c r="R9" s="819"/>
      <c r="S9" s="819"/>
      <c r="T9" s="819"/>
      <c r="U9" s="819"/>
      <c r="V9" s="819">
        <v>17</v>
      </c>
      <c r="W9" s="819"/>
      <c r="X9" s="819"/>
      <c r="Y9" s="819"/>
      <c r="Z9" s="819"/>
      <c r="AA9" s="819">
        <v>0</v>
      </c>
      <c r="AB9" s="819"/>
      <c r="AC9" s="819"/>
      <c r="AD9" s="819"/>
      <c r="AE9" s="820"/>
      <c r="AF9" s="821" t="s">
        <v>380</v>
      </c>
      <c r="AG9" s="822"/>
      <c r="AH9" s="822"/>
      <c r="AI9" s="822"/>
      <c r="AJ9" s="823"/>
      <c r="AK9" s="824">
        <v>8</v>
      </c>
      <c r="AL9" s="825"/>
      <c r="AM9" s="825"/>
      <c r="AN9" s="825"/>
      <c r="AO9" s="825"/>
      <c r="AP9" s="825">
        <v>62</v>
      </c>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t="s">
        <v>576</v>
      </c>
      <c r="BT9" s="829"/>
      <c r="BU9" s="829"/>
      <c r="BV9" s="829"/>
      <c r="BW9" s="829"/>
      <c r="BX9" s="829"/>
      <c r="BY9" s="829"/>
      <c r="BZ9" s="829"/>
      <c r="CA9" s="829"/>
      <c r="CB9" s="829"/>
      <c r="CC9" s="829"/>
      <c r="CD9" s="829"/>
      <c r="CE9" s="829"/>
      <c r="CF9" s="829"/>
      <c r="CG9" s="830"/>
      <c r="CH9" s="841">
        <v>9</v>
      </c>
      <c r="CI9" s="842"/>
      <c r="CJ9" s="842"/>
      <c r="CK9" s="842"/>
      <c r="CL9" s="843"/>
      <c r="CM9" s="841">
        <v>71</v>
      </c>
      <c r="CN9" s="842"/>
      <c r="CO9" s="842"/>
      <c r="CP9" s="842"/>
      <c r="CQ9" s="843"/>
      <c r="CR9" s="841">
        <v>12</v>
      </c>
      <c r="CS9" s="842"/>
      <c r="CT9" s="842"/>
      <c r="CU9" s="842"/>
      <c r="CV9" s="843"/>
      <c r="CW9" s="841" t="s">
        <v>573</v>
      </c>
      <c r="CX9" s="842"/>
      <c r="CY9" s="842"/>
      <c r="CZ9" s="842"/>
      <c r="DA9" s="843"/>
      <c r="DB9" s="841" t="s">
        <v>573</v>
      </c>
      <c r="DC9" s="842"/>
      <c r="DD9" s="842"/>
      <c r="DE9" s="842"/>
      <c r="DF9" s="843"/>
      <c r="DG9" s="841" t="s">
        <v>573</v>
      </c>
      <c r="DH9" s="842"/>
      <c r="DI9" s="842"/>
      <c r="DJ9" s="842"/>
      <c r="DK9" s="843"/>
      <c r="DL9" s="841" t="s">
        <v>573</v>
      </c>
      <c r="DM9" s="842"/>
      <c r="DN9" s="842"/>
      <c r="DO9" s="842"/>
      <c r="DP9" s="843"/>
      <c r="DQ9" s="841" t="s">
        <v>573</v>
      </c>
      <c r="DR9" s="842"/>
      <c r="DS9" s="842"/>
      <c r="DT9" s="842"/>
      <c r="DU9" s="843"/>
      <c r="DV9" s="844"/>
      <c r="DW9" s="845"/>
      <c r="DX9" s="845"/>
      <c r="DY9" s="845"/>
      <c r="DZ9" s="846"/>
      <c r="EA9" s="234"/>
    </row>
    <row r="10" spans="1:131" s="235" customFormat="1" ht="26.25" customHeight="1">
      <c r="A10" s="241">
        <v>4</v>
      </c>
      <c r="B10" s="815" t="s">
        <v>381</v>
      </c>
      <c r="C10" s="816"/>
      <c r="D10" s="816"/>
      <c r="E10" s="816"/>
      <c r="F10" s="816"/>
      <c r="G10" s="816"/>
      <c r="H10" s="816"/>
      <c r="I10" s="816"/>
      <c r="J10" s="816"/>
      <c r="K10" s="816"/>
      <c r="L10" s="816"/>
      <c r="M10" s="816"/>
      <c r="N10" s="816"/>
      <c r="O10" s="816"/>
      <c r="P10" s="817"/>
      <c r="Q10" s="818">
        <v>122</v>
      </c>
      <c r="R10" s="819"/>
      <c r="S10" s="819"/>
      <c r="T10" s="819"/>
      <c r="U10" s="819"/>
      <c r="V10" s="819">
        <v>86</v>
      </c>
      <c r="W10" s="819"/>
      <c r="X10" s="819"/>
      <c r="Y10" s="819"/>
      <c r="Z10" s="819"/>
      <c r="AA10" s="819">
        <v>36</v>
      </c>
      <c r="AB10" s="819"/>
      <c r="AC10" s="819"/>
      <c r="AD10" s="819"/>
      <c r="AE10" s="820"/>
      <c r="AF10" s="821">
        <v>36</v>
      </c>
      <c r="AG10" s="822"/>
      <c r="AH10" s="822"/>
      <c r="AI10" s="822"/>
      <c r="AJ10" s="823"/>
      <c r="AK10" s="824" t="s">
        <v>565</v>
      </c>
      <c r="AL10" s="825"/>
      <c r="AM10" s="825"/>
      <c r="AN10" s="825"/>
      <c r="AO10" s="825"/>
      <c r="AP10" s="825" t="s">
        <v>565</v>
      </c>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t="s">
        <v>578</v>
      </c>
      <c r="BS10" s="828" t="s">
        <v>577</v>
      </c>
      <c r="BT10" s="829"/>
      <c r="BU10" s="829"/>
      <c r="BV10" s="829"/>
      <c r="BW10" s="829"/>
      <c r="BX10" s="829"/>
      <c r="BY10" s="829"/>
      <c r="BZ10" s="829"/>
      <c r="CA10" s="829"/>
      <c r="CB10" s="829"/>
      <c r="CC10" s="829"/>
      <c r="CD10" s="829"/>
      <c r="CE10" s="829"/>
      <c r="CF10" s="829"/>
      <c r="CG10" s="830"/>
      <c r="CH10" s="841">
        <v>17</v>
      </c>
      <c r="CI10" s="842"/>
      <c r="CJ10" s="842"/>
      <c r="CK10" s="842"/>
      <c r="CL10" s="843"/>
      <c r="CM10" s="841">
        <v>1978</v>
      </c>
      <c r="CN10" s="842"/>
      <c r="CO10" s="842"/>
      <c r="CP10" s="842"/>
      <c r="CQ10" s="843"/>
      <c r="CR10" s="841">
        <v>6</v>
      </c>
      <c r="CS10" s="842"/>
      <c r="CT10" s="842"/>
      <c r="CU10" s="842"/>
      <c r="CV10" s="843"/>
      <c r="CW10" s="841">
        <v>15</v>
      </c>
      <c r="CX10" s="842"/>
      <c r="CY10" s="842"/>
      <c r="CZ10" s="842"/>
      <c r="DA10" s="843"/>
      <c r="DB10" s="841" t="s">
        <v>573</v>
      </c>
      <c r="DC10" s="842"/>
      <c r="DD10" s="842"/>
      <c r="DE10" s="842"/>
      <c r="DF10" s="843"/>
      <c r="DG10" s="841" t="s">
        <v>573</v>
      </c>
      <c r="DH10" s="842"/>
      <c r="DI10" s="842"/>
      <c r="DJ10" s="842"/>
      <c r="DK10" s="843"/>
      <c r="DL10" s="841">
        <v>77</v>
      </c>
      <c r="DM10" s="842"/>
      <c r="DN10" s="842"/>
      <c r="DO10" s="842"/>
      <c r="DP10" s="843"/>
      <c r="DQ10" s="841">
        <v>8</v>
      </c>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382</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383</v>
      </c>
      <c r="B23" s="850" t="s">
        <v>384</v>
      </c>
      <c r="C23" s="851"/>
      <c r="D23" s="851"/>
      <c r="E23" s="851"/>
      <c r="F23" s="851"/>
      <c r="G23" s="851"/>
      <c r="H23" s="851"/>
      <c r="I23" s="851"/>
      <c r="J23" s="851"/>
      <c r="K23" s="851"/>
      <c r="L23" s="851"/>
      <c r="M23" s="851"/>
      <c r="N23" s="851"/>
      <c r="O23" s="851"/>
      <c r="P23" s="852"/>
      <c r="Q23" s="853">
        <v>16108</v>
      </c>
      <c r="R23" s="854"/>
      <c r="S23" s="854"/>
      <c r="T23" s="854"/>
      <c r="U23" s="854"/>
      <c r="V23" s="854">
        <v>15781</v>
      </c>
      <c r="W23" s="854"/>
      <c r="X23" s="854"/>
      <c r="Y23" s="854"/>
      <c r="Z23" s="854"/>
      <c r="AA23" s="854">
        <v>327</v>
      </c>
      <c r="AB23" s="854"/>
      <c r="AC23" s="854"/>
      <c r="AD23" s="854"/>
      <c r="AE23" s="855"/>
      <c r="AF23" s="856">
        <v>317</v>
      </c>
      <c r="AG23" s="854"/>
      <c r="AH23" s="854"/>
      <c r="AI23" s="854"/>
      <c r="AJ23" s="857"/>
      <c r="AK23" s="858"/>
      <c r="AL23" s="859"/>
      <c r="AM23" s="859"/>
      <c r="AN23" s="859"/>
      <c r="AO23" s="859"/>
      <c r="AP23" s="854">
        <v>24991</v>
      </c>
      <c r="AQ23" s="854"/>
      <c r="AR23" s="854"/>
      <c r="AS23" s="854"/>
      <c r="AT23" s="854"/>
      <c r="AU23" s="860"/>
      <c r="AV23" s="860"/>
      <c r="AW23" s="860"/>
      <c r="AX23" s="860"/>
      <c r="AY23" s="861"/>
      <c r="AZ23" s="869" t="s">
        <v>380</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385</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386</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360</v>
      </c>
      <c r="B26" s="801"/>
      <c r="C26" s="801"/>
      <c r="D26" s="801"/>
      <c r="E26" s="801"/>
      <c r="F26" s="801"/>
      <c r="G26" s="801"/>
      <c r="H26" s="801"/>
      <c r="I26" s="801"/>
      <c r="J26" s="801"/>
      <c r="K26" s="801"/>
      <c r="L26" s="801"/>
      <c r="M26" s="801"/>
      <c r="N26" s="801"/>
      <c r="O26" s="801"/>
      <c r="P26" s="802"/>
      <c r="Q26" s="777" t="s">
        <v>387</v>
      </c>
      <c r="R26" s="778"/>
      <c r="S26" s="778"/>
      <c r="T26" s="778"/>
      <c r="U26" s="779"/>
      <c r="V26" s="777" t="s">
        <v>388</v>
      </c>
      <c r="W26" s="778"/>
      <c r="X26" s="778"/>
      <c r="Y26" s="778"/>
      <c r="Z26" s="779"/>
      <c r="AA26" s="777" t="s">
        <v>389</v>
      </c>
      <c r="AB26" s="778"/>
      <c r="AC26" s="778"/>
      <c r="AD26" s="778"/>
      <c r="AE26" s="778"/>
      <c r="AF26" s="872" t="s">
        <v>390</v>
      </c>
      <c r="AG26" s="873"/>
      <c r="AH26" s="873"/>
      <c r="AI26" s="873"/>
      <c r="AJ26" s="874"/>
      <c r="AK26" s="778" t="s">
        <v>391</v>
      </c>
      <c r="AL26" s="778"/>
      <c r="AM26" s="778"/>
      <c r="AN26" s="778"/>
      <c r="AO26" s="779"/>
      <c r="AP26" s="777" t="s">
        <v>392</v>
      </c>
      <c r="AQ26" s="778"/>
      <c r="AR26" s="778"/>
      <c r="AS26" s="778"/>
      <c r="AT26" s="779"/>
      <c r="AU26" s="777" t="s">
        <v>393</v>
      </c>
      <c r="AV26" s="778"/>
      <c r="AW26" s="778"/>
      <c r="AX26" s="778"/>
      <c r="AY26" s="779"/>
      <c r="AZ26" s="777" t="s">
        <v>394</v>
      </c>
      <c r="BA26" s="778"/>
      <c r="BB26" s="778"/>
      <c r="BC26" s="778"/>
      <c r="BD26" s="779"/>
      <c r="BE26" s="777" t="s">
        <v>367</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395</v>
      </c>
      <c r="C28" s="792"/>
      <c r="D28" s="792"/>
      <c r="E28" s="792"/>
      <c r="F28" s="792"/>
      <c r="G28" s="792"/>
      <c r="H28" s="792"/>
      <c r="I28" s="792"/>
      <c r="J28" s="792"/>
      <c r="K28" s="792"/>
      <c r="L28" s="792"/>
      <c r="M28" s="792"/>
      <c r="N28" s="792"/>
      <c r="O28" s="792"/>
      <c r="P28" s="793"/>
      <c r="Q28" s="882">
        <v>4001</v>
      </c>
      <c r="R28" s="883"/>
      <c r="S28" s="883"/>
      <c r="T28" s="883"/>
      <c r="U28" s="883"/>
      <c r="V28" s="883">
        <v>3825</v>
      </c>
      <c r="W28" s="883"/>
      <c r="X28" s="883"/>
      <c r="Y28" s="883"/>
      <c r="Z28" s="883"/>
      <c r="AA28" s="883">
        <v>176</v>
      </c>
      <c r="AB28" s="883"/>
      <c r="AC28" s="883"/>
      <c r="AD28" s="883"/>
      <c r="AE28" s="884"/>
      <c r="AF28" s="885">
        <v>176</v>
      </c>
      <c r="AG28" s="883"/>
      <c r="AH28" s="883"/>
      <c r="AI28" s="883"/>
      <c r="AJ28" s="886"/>
      <c r="AK28" s="887">
        <v>194</v>
      </c>
      <c r="AL28" s="878"/>
      <c r="AM28" s="878"/>
      <c r="AN28" s="878"/>
      <c r="AO28" s="878"/>
      <c r="AP28" s="878" t="s">
        <v>566</v>
      </c>
      <c r="AQ28" s="878"/>
      <c r="AR28" s="878"/>
      <c r="AS28" s="878"/>
      <c r="AT28" s="878"/>
      <c r="AU28" s="878" t="s">
        <v>566</v>
      </c>
      <c r="AV28" s="878"/>
      <c r="AW28" s="878"/>
      <c r="AX28" s="878"/>
      <c r="AY28" s="878"/>
      <c r="AZ28" s="879" t="s">
        <v>566</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396</v>
      </c>
      <c r="C29" s="816"/>
      <c r="D29" s="816"/>
      <c r="E29" s="816"/>
      <c r="F29" s="816"/>
      <c r="G29" s="816"/>
      <c r="H29" s="816"/>
      <c r="I29" s="816"/>
      <c r="J29" s="816"/>
      <c r="K29" s="816"/>
      <c r="L29" s="816"/>
      <c r="M29" s="816"/>
      <c r="N29" s="816"/>
      <c r="O29" s="816"/>
      <c r="P29" s="817"/>
      <c r="Q29" s="818">
        <v>385</v>
      </c>
      <c r="R29" s="819"/>
      <c r="S29" s="819"/>
      <c r="T29" s="819"/>
      <c r="U29" s="819"/>
      <c r="V29" s="819">
        <v>385</v>
      </c>
      <c r="W29" s="819"/>
      <c r="X29" s="819"/>
      <c r="Y29" s="819"/>
      <c r="Z29" s="819"/>
      <c r="AA29" s="819">
        <v>0</v>
      </c>
      <c r="AB29" s="819"/>
      <c r="AC29" s="819"/>
      <c r="AD29" s="819"/>
      <c r="AE29" s="820"/>
      <c r="AF29" s="821">
        <v>0</v>
      </c>
      <c r="AG29" s="822"/>
      <c r="AH29" s="822"/>
      <c r="AI29" s="822"/>
      <c r="AJ29" s="823"/>
      <c r="AK29" s="890">
        <v>123</v>
      </c>
      <c r="AL29" s="891"/>
      <c r="AM29" s="891"/>
      <c r="AN29" s="891"/>
      <c r="AO29" s="891"/>
      <c r="AP29" s="891" t="s">
        <v>566</v>
      </c>
      <c r="AQ29" s="891"/>
      <c r="AR29" s="891"/>
      <c r="AS29" s="891"/>
      <c r="AT29" s="891"/>
      <c r="AU29" s="891" t="s">
        <v>566</v>
      </c>
      <c r="AV29" s="891"/>
      <c r="AW29" s="891"/>
      <c r="AX29" s="891"/>
      <c r="AY29" s="891"/>
      <c r="AZ29" s="892" t="s">
        <v>566</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397</v>
      </c>
      <c r="C30" s="816"/>
      <c r="D30" s="816"/>
      <c r="E30" s="816"/>
      <c r="F30" s="816"/>
      <c r="G30" s="816"/>
      <c r="H30" s="816"/>
      <c r="I30" s="816"/>
      <c r="J30" s="816"/>
      <c r="K30" s="816"/>
      <c r="L30" s="816"/>
      <c r="M30" s="816"/>
      <c r="N30" s="816"/>
      <c r="O30" s="816"/>
      <c r="P30" s="817"/>
      <c r="Q30" s="818">
        <v>3059</v>
      </c>
      <c r="R30" s="819"/>
      <c r="S30" s="819"/>
      <c r="T30" s="819"/>
      <c r="U30" s="819"/>
      <c r="V30" s="819">
        <v>2981</v>
      </c>
      <c r="W30" s="819"/>
      <c r="X30" s="819"/>
      <c r="Y30" s="819"/>
      <c r="Z30" s="819"/>
      <c r="AA30" s="819">
        <v>78</v>
      </c>
      <c r="AB30" s="819"/>
      <c r="AC30" s="819"/>
      <c r="AD30" s="819"/>
      <c r="AE30" s="820"/>
      <c r="AF30" s="821">
        <v>78</v>
      </c>
      <c r="AG30" s="822"/>
      <c r="AH30" s="822"/>
      <c r="AI30" s="822"/>
      <c r="AJ30" s="823"/>
      <c r="AK30" s="890">
        <v>418</v>
      </c>
      <c r="AL30" s="891"/>
      <c r="AM30" s="891"/>
      <c r="AN30" s="891"/>
      <c r="AO30" s="891"/>
      <c r="AP30" s="891" t="s">
        <v>566</v>
      </c>
      <c r="AQ30" s="891"/>
      <c r="AR30" s="891"/>
      <c r="AS30" s="891"/>
      <c r="AT30" s="891"/>
      <c r="AU30" s="891" t="s">
        <v>566</v>
      </c>
      <c r="AV30" s="891"/>
      <c r="AW30" s="891"/>
      <c r="AX30" s="891"/>
      <c r="AY30" s="891"/>
      <c r="AZ30" s="892" t="s">
        <v>566</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398</v>
      </c>
      <c r="C31" s="816"/>
      <c r="D31" s="816"/>
      <c r="E31" s="816"/>
      <c r="F31" s="816"/>
      <c r="G31" s="816"/>
      <c r="H31" s="816"/>
      <c r="I31" s="816"/>
      <c r="J31" s="816"/>
      <c r="K31" s="816"/>
      <c r="L31" s="816"/>
      <c r="M31" s="816"/>
      <c r="N31" s="816"/>
      <c r="O31" s="816"/>
      <c r="P31" s="817"/>
      <c r="Q31" s="818">
        <v>682</v>
      </c>
      <c r="R31" s="819"/>
      <c r="S31" s="819"/>
      <c r="T31" s="819"/>
      <c r="U31" s="819"/>
      <c r="V31" s="819">
        <v>574</v>
      </c>
      <c r="W31" s="819"/>
      <c r="X31" s="819"/>
      <c r="Y31" s="819"/>
      <c r="Z31" s="819"/>
      <c r="AA31" s="819">
        <v>108</v>
      </c>
      <c r="AB31" s="819"/>
      <c r="AC31" s="819"/>
      <c r="AD31" s="819"/>
      <c r="AE31" s="820"/>
      <c r="AF31" s="821">
        <v>960</v>
      </c>
      <c r="AG31" s="822"/>
      <c r="AH31" s="822"/>
      <c r="AI31" s="822"/>
      <c r="AJ31" s="823"/>
      <c r="AK31" s="890">
        <v>1</v>
      </c>
      <c r="AL31" s="891"/>
      <c r="AM31" s="891"/>
      <c r="AN31" s="891"/>
      <c r="AO31" s="891"/>
      <c r="AP31" s="891">
        <v>3050</v>
      </c>
      <c r="AQ31" s="891"/>
      <c r="AR31" s="891"/>
      <c r="AS31" s="891"/>
      <c r="AT31" s="891"/>
      <c r="AU31" s="891">
        <v>6</v>
      </c>
      <c r="AV31" s="891"/>
      <c r="AW31" s="891"/>
      <c r="AX31" s="891"/>
      <c r="AY31" s="891"/>
      <c r="AZ31" s="892" t="s">
        <v>566</v>
      </c>
      <c r="BA31" s="892"/>
      <c r="BB31" s="892"/>
      <c r="BC31" s="892"/>
      <c r="BD31" s="892"/>
      <c r="BE31" s="888" t="s">
        <v>399</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400</v>
      </c>
      <c r="C32" s="816"/>
      <c r="D32" s="816"/>
      <c r="E32" s="816"/>
      <c r="F32" s="816"/>
      <c r="G32" s="816"/>
      <c r="H32" s="816"/>
      <c r="I32" s="816"/>
      <c r="J32" s="816"/>
      <c r="K32" s="816"/>
      <c r="L32" s="816"/>
      <c r="M32" s="816"/>
      <c r="N32" s="816"/>
      <c r="O32" s="816"/>
      <c r="P32" s="817"/>
      <c r="Q32" s="818">
        <v>1956</v>
      </c>
      <c r="R32" s="819"/>
      <c r="S32" s="819"/>
      <c r="T32" s="819"/>
      <c r="U32" s="819"/>
      <c r="V32" s="819">
        <v>1673</v>
      </c>
      <c r="W32" s="819"/>
      <c r="X32" s="819"/>
      <c r="Y32" s="819"/>
      <c r="Z32" s="819"/>
      <c r="AA32" s="819">
        <v>283</v>
      </c>
      <c r="AB32" s="819"/>
      <c r="AC32" s="819"/>
      <c r="AD32" s="819"/>
      <c r="AE32" s="820"/>
      <c r="AF32" s="821">
        <v>209</v>
      </c>
      <c r="AG32" s="822"/>
      <c r="AH32" s="822"/>
      <c r="AI32" s="822"/>
      <c r="AJ32" s="823"/>
      <c r="AK32" s="890">
        <v>1100</v>
      </c>
      <c r="AL32" s="891"/>
      <c r="AM32" s="891"/>
      <c r="AN32" s="891"/>
      <c r="AO32" s="891"/>
      <c r="AP32" s="891">
        <v>13596</v>
      </c>
      <c r="AQ32" s="891"/>
      <c r="AR32" s="891"/>
      <c r="AS32" s="891"/>
      <c r="AT32" s="891"/>
      <c r="AU32" s="891">
        <v>9068</v>
      </c>
      <c r="AV32" s="891"/>
      <c r="AW32" s="891"/>
      <c r="AX32" s="891"/>
      <c r="AY32" s="891"/>
      <c r="AZ32" s="892" t="s">
        <v>566</v>
      </c>
      <c r="BA32" s="892"/>
      <c r="BB32" s="892"/>
      <c r="BC32" s="892"/>
      <c r="BD32" s="892"/>
      <c r="BE32" s="888" t="s">
        <v>401</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90"/>
      <c r="AL33" s="891"/>
      <c r="AM33" s="891"/>
      <c r="AN33" s="891"/>
      <c r="AO33" s="891"/>
      <c r="AP33" s="891"/>
      <c r="AQ33" s="891"/>
      <c r="AR33" s="891"/>
      <c r="AS33" s="891"/>
      <c r="AT33" s="891"/>
      <c r="AU33" s="891"/>
      <c r="AV33" s="891"/>
      <c r="AW33" s="891"/>
      <c r="AX33" s="891"/>
      <c r="AY33" s="891"/>
      <c r="AZ33" s="892"/>
      <c r="BA33" s="892"/>
      <c r="BB33" s="892"/>
      <c r="BC33" s="892"/>
      <c r="BD33" s="892"/>
      <c r="BE33" s="888"/>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402</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383</v>
      </c>
      <c r="B63" s="850" t="s">
        <v>403</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1422</v>
      </c>
      <c r="AG63" s="902"/>
      <c r="AH63" s="902"/>
      <c r="AI63" s="902"/>
      <c r="AJ63" s="903"/>
      <c r="AK63" s="904"/>
      <c r="AL63" s="899"/>
      <c r="AM63" s="899"/>
      <c r="AN63" s="899"/>
      <c r="AO63" s="899"/>
      <c r="AP63" s="902"/>
      <c r="AQ63" s="902"/>
      <c r="AR63" s="902"/>
      <c r="AS63" s="902"/>
      <c r="AT63" s="902"/>
      <c r="AU63" s="902"/>
      <c r="AV63" s="902"/>
      <c r="AW63" s="902"/>
      <c r="AX63" s="902"/>
      <c r="AY63" s="902"/>
      <c r="AZ63" s="906"/>
      <c r="BA63" s="906"/>
      <c r="BB63" s="906"/>
      <c r="BC63" s="906"/>
      <c r="BD63" s="906"/>
      <c r="BE63" s="907"/>
      <c r="BF63" s="907"/>
      <c r="BG63" s="907"/>
      <c r="BH63" s="907"/>
      <c r="BI63" s="908"/>
      <c r="BJ63" s="909" t="s">
        <v>380</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404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405</v>
      </c>
      <c r="B66" s="801"/>
      <c r="C66" s="801"/>
      <c r="D66" s="801"/>
      <c r="E66" s="801"/>
      <c r="F66" s="801"/>
      <c r="G66" s="801"/>
      <c r="H66" s="801"/>
      <c r="I66" s="801"/>
      <c r="J66" s="801"/>
      <c r="K66" s="801"/>
      <c r="L66" s="801"/>
      <c r="M66" s="801"/>
      <c r="N66" s="801"/>
      <c r="O66" s="801"/>
      <c r="P66" s="802"/>
      <c r="Q66" s="777" t="s">
        <v>406</v>
      </c>
      <c r="R66" s="778"/>
      <c r="S66" s="778"/>
      <c r="T66" s="778"/>
      <c r="U66" s="779"/>
      <c r="V66" s="777" t="s">
        <v>388</v>
      </c>
      <c r="W66" s="778"/>
      <c r="X66" s="778"/>
      <c r="Y66" s="778"/>
      <c r="Z66" s="779"/>
      <c r="AA66" s="777" t="s">
        <v>389</v>
      </c>
      <c r="AB66" s="778"/>
      <c r="AC66" s="778"/>
      <c r="AD66" s="778"/>
      <c r="AE66" s="779"/>
      <c r="AF66" s="912" t="s">
        <v>390</v>
      </c>
      <c r="AG66" s="873"/>
      <c r="AH66" s="873"/>
      <c r="AI66" s="873"/>
      <c r="AJ66" s="913"/>
      <c r="AK66" s="777" t="s">
        <v>407</v>
      </c>
      <c r="AL66" s="801"/>
      <c r="AM66" s="801"/>
      <c r="AN66" s="801"/>
      <c r="AO66" s="802"/>
      <c r="AP66" s="777" t="s">
        <v>408</v>
      </c>
      <c r="AQ66" s="778"/>
      <c r="AR66" s="778"/>
      <c r="AS66" s="778"/>
      <c r="AT66" s="779"/>
      <c r="AU66" s="777" t="s">
        <v>409</v>
      </c>
      <c r="AV66" s="778"/>
      <c r="AW66" s="778"/>
      <c r="AX66" s="778"/>
      <c r="AY66" s="779"/>
      <c r="AZ66" s="777" t="s">
        <v>367</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567</v>
      </c>
      <c r="C68" s="930"/>
      <c r="D68" s="930"/>
      <c r="E68" s="930"/>
      <c r="F68" s="930"/>
      <c r="G68" s="930"/>
      <c r="H68" s="930"/>
      <c r="I68" s="930"/>
      <c r="J68" s="930"/>
      <c r="K68" s="930"/>
      <c r="L68" s="930"/>
      <c r="M68" s="930"/>
      <c r="N68" s="930"/>
      <c r="O68" s="930"/>
      <c r="P68" s="931"/>
      <c r="Q68" s="932">
        <v>1940</v>
      </c>
      <c r="R68" s="926"/>
      <c r="S68" s="926"/>
      <c r="T68" s="926"/>
      <c r="U68" s="926"/>
      <c r="V68" s="926">
        <v>1910</v>
      </c>
      <c r="W68" s="926"/>
      <c r="X68" s="926"/>
      <c r="Y68" s="926"/>
      <c r="Z68" s="926"/>
      <c r="AA68" s="926">
        <v>30</v>
      </c>
      <c r="AB68" s="926"/>
      <c r="AC68" s="926"/>
      <c r="AD68" s="926"/>
      <c r="AE68" s="926"/>
      <c r="AF68" s="926">
        <v>30</v>
      </c>
      <c r="AG68" s="926"/>
      <c r="AH68" s="926"/>
      <c r="AI68" s="926"/>
      <c r="AJ68" s="926"/>
      <c r="AK68" s="926">
        <v>2</v>
      </c>
      <c r="AL68" s="926"/>
      <c r="AM68" s="926"/>
      <c r="AN68" s="926"/>
      <c r="AO68" s="926"/>
      <c r="AP68" s="926">
        <v>953</v>
      </c>
      <c r="AQ68" s="926"/>
      <c r="AR68" s="926"/>
      <c r="AS68" s="926"/>
      <c r="AT68" s="926"/>
      <c r="AU68" s="926">
        <v>368</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568</v>
      </c>
      <c r="C69" s="934"/>
      <c r="D69" s="934"/>
      <c r="E69" s="934"/>
      <c r="F69" s="934"/>
      <c r="G69" s="934"/>
      <c r="H69" s="934"/>
      <c r="I69" s="934"/>
      <c r="J69" s="934"/>
      <c r="K69" s="934"/>
      <c r="L69" s="934"/>
      <c r="M69" s="934"/>
      <c r="N69" s="934"/>
      <c r="O69" s="934"/>
      <c r="P69" s="935"/>
      <c r="Q69" s="936">
        <v>4174</v>
      </c>
      <c r="R69" s="891"/>
      <c r="S69" s="891"/>
      <c r="T69" s="891"/>
      <c r="U69" s="891"/>
      <c r="V69" s="891">
        <v>3624</v>
      </c>
      <c r="W69" s="891"/>
      <c r="X69" s="891"/>
      <c r="Y69" s="891"/>
      <c r="Z69" s="891"/>
      <c r="AA69" s="891">
        <v>550</v>
      </c>
      <c r="AB69" s="891"/>
      <c r="AC69" s="891"/>
      <c r="AD69" s="891"/>
      <c r="AE69" s="891"/>
      <c r="AF69" s="891">
        <v>550</v>
      </c>
      <c r="AG69" s="891"/>
      <c r="AH69" s="891"/>
      <c r="AI69" s="891"/>
      <c r="AJ69" s="891"/>
      <c r="AK69" s="891" t="s">
        <v>573</v>
      </c>
      <c r="AL69" s="891"/>
      <c r="AM69" s="891"/>
      <c r="AN69" s="891"/>
      <c r="AO69" s="891"/>
      <c r="AP69" s="891" t="s">
        <v>573</v>
      </c>
      <c r="AQ69" s="891"/>
      <c r="AR69" s="891"/>
      <c r="AS69" s="891"/>
      <c r="AT69" s="891"/>
      <c r="AU69" s="891" t="s">
        <v>573</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t="s">
        <v>569</v>
      </c>
      <c r="C70" s="934"/>
      <c r="D70" s="934"/>
      <c r="E70" s="934"/>
      <c r="F70" s="934"/>
      <c r="G70" s="934"/>
      <c r="H70" s="934"/>
      <c r="I70" s="934"/>
      <c r="J70" s="934"/>
      <c r="K70" s="934"/>
      <c r="L70" s="934"/>
      <c r="M70" s="934"/>
      <c r="N70" s="934"/>
      <c r="O70" s="934"/>
      <c r="P70" s="935"/>
      <c r="Q70" s="936">
        <v>175</v>
      </c>
      <c r="R70" s="891"/>
      <c r="S70" s="891"/>
      <c r="T70" s="891"/>
      <c r="U70" s="891"/>
      <c r="V70" s="891">
        <v>172</v>
      </c>
      <c r="W70" s="891"/>
      <c r="X70" s="891"/>
      <c r="Y70" s="891"/>
      <c r="Z70" s="891"/>
      <c r="AA70" s="891">
        <v>3</v>
      </c>
      <c r="AB70" s="891"/>
      <c r="AC70" s="891"/>
      <c r="AD70" s="891"/>
      <c r="AE70" s="891"/>
      <c r="AF70" s="891">
        <v>3</v>
      </c>
      <c r="AG70" s="891"/>
      <c r="AH70" s="891"/>
      <c r="AI70" s="891"/>
      <c r="AJ70" s="891"/>
      <c r="AK70" s="891" t="s">
        <v>573</v>
      </c>
      <c r="AL70" s="891"/>
      <c r="AM70" s="891"/>
      <c r="AN70" s="891"/>
      <c r="AO70" s="891"/>
      <c r="AP70" s="891" t="s">
        <v>573</v>
      </c>
      <c r="AQ70" s="891"/>
      <c r="AR70" s="891"/>
      <c r="AS70" s="891"/>
      <c r="AT70" s="891"/>
      <c r="AU70" s="891" t="s">
        <v>573</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t="s">
        <v>570</v>
      </c>
      <c r="C71" s="934"/>
      <c r="D71" s="934"/>
      <c r="E71" s="934"/>
      <c r="F71" s="934"/>
      <c r="G71" s="934"/>
      <c r="H71" s="934"/>
      <c r="I71" s="934"/>
      <c r="J71" s="934"/>
      <c r="K71" s="934"/>
      <c r="L71" s="934"/>
      <c r="M71" s="934"/>
      <c r="N71" s="934"/>
      <c r="O71" s="934"/>
      <c r="P71" s="935"/>
      <c r="Q71" s="936">
        <v>477</v>
      </c>
      <c r="R71" s="891"/>
      <c r="S71" s="891"/>
      <c r="T71" s="891"/>
      <c r="U71" s="891"/>
      <c r="V71" s="891">
        <v>466</v>
      </c>
      <c r="W71" s="891"/>
      <c r="X71" s="891"/>
      <c r="Y71" s="891"/>
      <c r="Z71" s="891"/>
      <c r="AA71" s="891">
        <v>11</v>
      </c>
      <c r="AB71" s="891"/>
      <c r="AC71" s="891"/>
      <c r="AD71" s="891"/>
      <c r="AE71" s="891"/>
      <c r="AF71" s="891">
        <v>11</v>
      </c>
      <c r="AG71" s="891"/>
      <c r="AH71" s="891"/>
      <c r="AI71" s="891"/>
      <c r="AJ71" s="891"/>
      <c r="AK71" s="891" t="s">
        <v>573</v>
      </c>
      <c r="AL71" s="891"/>
      <c r="AM71" s="891"/>
      <c r="AN71" s="891"/>
      <c r="AO71" s="891"/>
      <c r="AP71" s="891" t="s">
        <v>573</v>
      </c>
      <c r="AQ71" s="891"/>
      <c r="AR71" s="891"/>
      <c r="AS71" s="891"/>
      <c r="AT71" s="891"/>
      <c r="AU71" s="891" t="s">
        <v>573</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t="s">
        <v>571</v>
      </c>
      <c r="C72" s="934"/>
      <c r="D72" s="934"/>
      <c r="E72" s="934"/>
      <c r="F72" s="934"/>
      <c r="G72" s="934"/>
      <c r="H72" s="934"/>
      <c r="I72" s="934"/>
      <c r="J72" s="934"/>
      <c r="K72" s="934"/>
      <c r="L72" s="934"/>
      <c r="M72" s="934"/>
      <c r="N72" s="934"/>
      <c r="O72" s="934"/>
      <c r="P72" s="935"/>
      <c r="Q72" s="936">
        <v>155051</v>
      </c>
      <c r="R72" s="891"/>
      <c r="S72" s="891"/>
      <c r="T72" s="891"/>
      <c r="U72" s="891"/>
      <c r="V72" s="891">
        <v>151918</v>
      </c>
      <c r="W72" s="891"/>
      <c r="X72" s="891"/>
      <c r="Y72" s="891"/>
      <c r="Z72" s="891"/>
      <c r="AA72" s="891">
        <v>3133</v>
      </c>
      <c r="AB72" s="891"/>
      <c r="AC72" s="891"/>
      <c r="AD72" s="891"/>
      <c r="AE72" s="891"/>
      <c r="AF72" s="891">
        <v>3133</v>
      </c>
      <c r="AG72" s="891"/>
      <c r="AH72" s="891"/>
      <c r="AI72" s="891"/>
      <c r="AJ72" s="891"/>
      <c r="AK72" s="891">
        <v>302</v>
      </c>
      <c r="AL72" s="891"/>
      <c r="AM72" s="891"/>
      <c r="AN72" s="891"/>
      <c r="AO72" s="891"/>
      <c r="AP72" s="891" t="s">
        <v>573</v>
      </c>
      <c r="AQ72" s="891"/>
      <c r="AR72" s="891"/>
      <c r="AS72" s="891"/>
      <c r="AT72" s="891"/>
      <c r="AU72" s="891" t="s">
        <v>573</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t="s">
        <v>572</v>
      </c>
      <c r="C73" s="934"/>
      <c r="D73" s="934"/>
      <c r="E73" s="934"/>
      <c r="F73" s="934"/>
      <c r="G73" s="934"/>
      <c r="H73" s="934"/>
      <c r="I73" s="934"/>
      <c r="J73" s="934"/>
      <c r="K73" s="934"/>
      <c r="L73" s="934"/>
      <c r="M73" s="934"/>
      <c r="N73" s="934"/>
      <c r="O73" s="934"/>
      <c r="P73" s="935"/>
      <c r="Q73" s="936">
        <v>6</v>
      </c>
      <c r="R73" s="891"/>
      <c r="S73" s="891"/>
      <c r="T73" s="891"/>
      <c r="U73" s="891"/>
      <c r="V73" s="891">
        <v>2</v>
      </c>
      <c r="W73" s="891"/>
      <c r="X73" s="891"/>
      <c r="Y73" s="891"/>
      <c r="Z73" s="891"/>
      <c r="AA73" s="891">
        <v>4</v>
      </c>
      <c r="AB73" s="891"/>
      <c r="AC73" s="891"/>
      <c r="AD73" s="891"/>
      <c r="AE73" s="891"/>
      <c r="AF73" s="891">
        <v>4</v>
      </c>
      <c r="AG73" s="891"/>
      <c r="AH73" s="891"/>
      <c r="AI73" s="891"/>
      <c r="AJ73" s="891"/>
      <c r="AK73" s="891" t="s">
        <v>573</v>
      </c>
      <c r="AL73" s="891"/>
      <c r="AM73" s="891"/>
      <c r="AN73" s="891"/>
      <c r="AO73" s="891"/>
      <c r="AP73" s="891" t="s">
        <v>573</v>
      </c>
      <c r="AQ73" s="891"/>
      <c r="AR73" s="891"/>
      <c r="AS73" s="891"/>
      <c r="AT73" s="891"/>
      <c r="AU73" s="891" t="s">
        <v>573</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c r="C74" s="934"/>
      <c r="D74" s="934"/>
      <c r="E74" s="934"/>
      <c r="F74" s="934"/>
      <c r="G74" s="934"/>
      <c r="H74" s="934"/>
      <c r="I74" s="934"/>
      <c r="J74" s="934"/>
      <c r="K74" s="934"/>
      <c r="L74" s="934"/>
      <c r="M74" s="934"/>
      <c r="N74" s="934"/>
      <c r="O74" s="934"/>
      <c r="P74" s="935"/>
      <c r="Q74" s="936"/>
      <c r="R74" s="891"/>
      <c r="S74" s="891"/>
      <c r="T74" s="891"/>
      <c r="U74" s="891"/>
      <c r="V74" s="891"/>
      <c r="W74" s="891"/>
      <c r="X74" s="891"/>
      <c r="Y74" s="891"/>
      <c r="Z74" s="891"/>
      <c r="AA74" s="891"/>
      <c r="AB74" s="891"/>
      <c r="AC74" s="891"/>
      <c r="AD74" s="891"/>
      <c r="AE74" s="891"/>
      <c r="AF74" s="891"/>
      <c r="AG74" s="891"/>
      <c r="AH74" s="891"/>
      <c r="AI74" s="891"/>
      <c r="AJ74" s="891"/>
      <c r="AK74" s="891"/>
      <c r="AL74" s="891"/>
      <c r="AM74" s="891"/>
      <c r="AN74" s="891"/>
      <c r="AO74" s="891"/>
      <c r="AP74" s="891"/>
      <c r="AQ74" s="891"/>
      <c r="AR74" s="891"/>
      <c r="AS74" s="891"/>
      <c r="AT74" s="891"/>
      <c r="AU74" s="891"/>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383</v>
      </c>
      <c r="B88" s="850" t="s">
        <v>410</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c r="AG88" s="902"/>
      <c r="AH88" s="902"/>
      <c r="AI88" s="902"/>
      <c r="AJ88" s="902"/>
      <c r="AK88" s="899"/>
      <c r="AL88" s="899"/>
      <c r="AM88" s="899"/>
      <c r="AN88" s="899"/>
      <c r="AO88" s="899"/>
      <c r="AP88" s="902"/>
      <c r="AQ88" s="902"/>
      <c r="AR88" s="902"/>
      <c r="AS88" s="902"/>
      <c r="AT88" s="902"/>
      <c r="AU88" s="902"/>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850" t="s">
        <v>411</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412</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413</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416</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417</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418</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419</v>
      </c>
      <c r="AB109" s="955"/>
      <c r="AC109" s="955"/>
      <c r="AD109" s="955"/>
      <c r="AE109" s="956"/>
      <c r="AF109" s="954" t="s">
        <v>299</v>
      </c>
      <c r="AG109" s="955"/>
      <c r="AH109" s="955"/>
      <c r="AI109" s="955"/>
      <c r="AJ109" s="956"/>
      <c r="AK109" s="954" t="s">
        <v>298</v>
      </c>
      <c r="AL109" s="955"/>
      <c r="AM109" s="955"/>
      <c r="AN109" s="955"/>
      <c r="AO109" s="956"/>
      <c r="AP109" s="954" t="s">
        <v>420</v>
      </c>
      <c r="AQ109" s="955"/>
      <c r="AR109" s="955"/>
      <c r="AS109" s="955"/>
      <c r="AT109" s="957"/>
      <c r="AU109" s="974" t="s">
        <v>418</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419</v>
      </c>
      <c r="BR109" s="955"/>
      <c r="BS109" s="955"/>
      <c r="BT109" s="955"/>
      <c r="BU109" s="956"/>
      <c r="BV109" s="954" t="s">
        <v>299</v>
      </c>
      <c r="BW109" s="955"/>
      <c r="BX109" s="955"/>
      <c r="BY109" s="955"/>
      <c r="BZ109" s="956"/>
      <c r="CA109" s="954" t="s">
        <v>298</v>
      </c>
      <c r="CB109" s="955"/>
      <c r="CC109" s="955"/>
      <c r="CD109" s="955"/>
      <c r="CE109" s="956"/>
      <c r="CF109" s="975" t="s">
        <v>420</v>
      </c>
      <c r="CG109" s="975"/>
      <c r="CH109" s="975"/>
      <c r="CI109" s="975"/>
      <c r="CJ109" s="975"/>
      <c r="CK109" s="954" t="s">
        <v>421</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419</v>
      </c>
      <c r="DH109" s="955"/>
      <c r="DI109" s="955"/>
      <c r="DJ109" s="955"/>
      <c r="DK109" s="956"/>
      <c r="DL109" s="954" t="s">
        <v>299</v>
      </c>
      <c r="DM109" s="955"/>
      <c r="DN109" s="955"/>
      <c r="DO109" s="955"/>
      <c r="DP109" s="956"/>
      <c r="DQ109" s="954" t="s">
        <v>298</v>
      </c>
      <c r="DR109" s="955"/>
      <c r="DS109" s="955"/>
      <c r="DT109" s="955"/>
      <c r="DU109" s="956"/>
      <c r="DV109" s="954" t="s">
        <v>420</v>
      </c>
      <c r="DW109" s="955"/>
      <c r="DX109" s="955"/>
      <c r="DY109" s="955"/>
      <c r="DZ109" s="957"/>
    </row>
    <row r="110" spans="1:131" s="226" customFormat="1" ht="26.25" customHeight="1">
      <c r="A110" s="958" t="s">
        <v>422</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2539091</v>
      </c>
      <c r="AB110" s="962"/>
      <c r="AC110" s="962"/>
      <c r="AD110" s="962"/>
      <c r="AE110" s="963"/>
      <c r="AF110" s="964">
        <v>2730013</v>
      </c>
      <c r="AG110" s="962"/>
      <c r="AH110" s="962"/>
      <c r="AI110" s="962"/>
      <c r="AJ110" s="963"/>
      <c r="AK110" s="964">
        <v>2753664</v>
      </c>
      <c r="AL110" s="962"/>
      <c r="AM110" s="962"/>
      <c r="AN110" s="962"/>
      <c r="AO110" s="963"/>
      <c r="AP110" s="965">
        <v>35.9</v>
      </c>
      <c r="AQ110" s="966"/>
      <c r="AR110" s="966"/>
      <c r="AS110" s="966"/>
      <c r="AT110" s="967"/>
      <c r="AU110" s="968" t="s">
        <v>67</v>
      </c>
      <c r="AV110" s="969"/>
      <c r="AW110" s="969"/>
      <c r="AX110" s="969"/>
      <c r="AY110" s="969"/>
      <c r="AZ110" s="1010" t="s">
        <v>423</v>
      </c>
      <c r="BA110" s="959"/>
      <c r="BB110" s="959"/>
      <c r="BC110" s="959"/>
      <c r="BD110" s="959"/>
      <c r="BE110" s="959"/>
      <c r="BF110" s="959"/>
      <c r="BG110" s="959"/>
      <c r="BH110" s="959"/>
      <c r="BI110" s="959"/>
      <c r="BJ110" s="959"/>
      <c r="BK110" s="959"/>
      <c r="BL110" s="959"/>
      <c r="BM110" s="959"/>
      <c r="BN110" s="959"/>
      <c r="BO110" s="959"/>
      <c r="BP110" s="960"/>
      <c r="BQ110" s="996">
        <v>27596973</v>
      </c>
      <c r="BR110" s="997"/>
      <c r="BS110" s="997"/>
      <c r="BT110" s="997"/>
      <c r="BU110" s="997"/>
      <c r="BV110" s="997">
        <v>26310201</v>
      </c>
      <c r="BW110" s="997"/>
      <c r="BX110" s="997"/>
      <c r="BY110" s="997"/>
      <c r="BZ110" s="997"/>
      <c r="CA110" s="997">
        <v>24991277</v>
      </c>
      <c r="CB110" s="997"/>
      <c r="CC110" s="997"/>
      <c r="CD110" s="997"/>
      <c r="CE110" s="997"/>
      <c r="CF110" s="1011">
        <v>325.89999999999998</v>
      </c>
      <c r="CG110" s="1012"/>
      <c r="CH110" s="1012"/>
      <c r="CI110" s="1012"/>
      <c r="CJ110" s="1012"/>
      <c r="CK110" s="1013" t="s">
        <v>424</v>
      </c>
      <c r="CL110" s="1014"/>
      <c r="CM110" s="993" t="s">
        <v>425</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426</v>
      </c>
      <c r="DH110" s="997"/>
      <c r="DI110" s="997"/>
      <c r="DJ110" s="997"/>
      <c r="DK110" s="997"/>
      <c r="DL110" s="997" t="s">
        <v>380</v>
      </c>
      <c r="DM110" s="997"/>
      <c r="DN110" s="997"/>
      <c r="DO110" s="997"/>
      <c r="DP110" s="997"/>
      <c r="DQ110" s="997" t="s">
        <v>123</v>
      </c>
      <c r="DR110" s="997"/>
      <c r="DS110" s="997"/>
      <c r="DT110" s="997"/>
      <c r="DU110" s="997"/>
      <c r="DV110" s="998" t="s">
        <v>426</v>
      </c>
      <c r="DW110" s="998"/>
      <c r="DX110" s="998"/>
      <c r="DY110" s="998"/>
      <c r="DZ110" s="999"/>
    </row>
    <row r="111" spans="1:131" s="226" customFormat="1" ht="26.25" customHeight="1">
      <c r="A111" s="1000" t="s">
        <v>427</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426</v>
      </c>
      <c r="AB111" s="1004"/>
      <c r="AC111" s="1004"/>
      <c r="AD111" s="1004"/>
      <c r="AE111" s="1005"/>
      <c r="AF111" s="1006" t="s">
        <v>380</v>
      </c>
      <c r="AG111" s="1004"/>
      <c r="AH111" s="1004"/>
      <c r="AI111" s="1004"/>
      <c r="AJ111" s="1005"/>
      <c r="AK111" s="1006" t="s">
        <v>123</v>
      </c>
      <c r="AL111" s="1004"/>
      <c r="AM111" s="1004"/>
      <c r="AN111" s="1004"/>
      <c r="AO111" s="1005"/>
      <c r="AP111" s="1007" t="s">
        <v>123</v>
      </c>
      <c r="AQ111" s="1008"/>
      <c r="AR111" s="1008"/>
      <c r="AS111" s="1008"/>
      <c r="AT111" s="1009"/>
      <c r="AU111" s="970"/>
      <c r="AV111" s="971"/>
      <c r="AW111" s="971"/>
      <c r="AX111" s="971"/>
      <c r="AY111" s="971"/>
      <c r="AZ111" s="1019" t="s">
        <v>428</v>
      </c>
      <c r="BA111" s="1020"/>
      <c r="BB111" s="1020"/>
      <c r="BC111" s="1020"/>
      <c r="BD111" s="1020"/>
      <c r="BE111" s="1020"/>
      <c r="BF111" s="1020"/>
      <c r="BG111" s="1020"/>
      <c r="BH111" s="1020"/>
      <c r="BI111" s="1020"/>
      <c r="BJ111" s="1020"/>
      <c r="BK111" s="1020"/>
      <c r="BL111" s="1020"/>
      <c r="BM111" s="1020"/>
      <c r="BN111" s="1020"/>
      <c r="BO111" s="1020"/>
      <c r="BP111" s="1021"/>
      <c r="BQ111" s="989" t="s">
        <v>426</v>
      </c>
      <c r="BR111" s="990"/>
      <c r="BS111" s="990"/>
      <c r="BT111" s="990"/>
      <c r="BU111" s="990"/>
      <c r="BV111" s="990">
        <v>41401</v>
      </c>
      <c r="BW111" s="990"/>
      <c r="BX111" s="990"/>
      <c r="BY111" s="990"/>
      <c r="BZ111" s="990"/>
      <c r="CA111" s="990">
        <v>41505</v>
      </c>
      <c r="CB111" s="990"/>
      <c r="CC111" s="990"/>
      <c r="CD111" s="990"/>
      <c r="CE111" s="990"/>
      <c r="CF111" s="984">
        <v>0.5</v>
      </c>
      <c r="CG111" s="985"/>
      <c r="CH111" s="985"/>
      <c r="CI111" s="985"/>
      <c r="CJ111" s="985"/>
      <c r="CK111" s="1015"/>
      <c r="CL111" s="1016"/>
      <c r="CM111" s="986" t="s">
        <v>429</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426</v>
      </c>
      <c r="DH111" s="990"/>
      <c r="DI111" s="990"/>
      <c r="DJ111" s="990"/>
      <c r="DK111" s="990"/>
      <c r="DL111" s="990" t="s">
        <v>123</v>
      </c>
      <c r="DM111" s="990"/>
      <c r="DN111" s="990"/>
      <c r="DO111" s="990"/>
      <c r="DP111" s="990"/>
      <c r="DQ111" s="990" t="s">
        <v>123</v>
      </c>
      <c r="DR111" s="990"/>
      <c r="DS111" s="990"/>
      <c r="DT111" s="990"/>
      <c r="DU111" s="990"/>
      <c r="DV111" s="991" t="s">
        <v>380</v>
      </c>
      <c r="DW111" s="991"/>
      <c r="DX111" s="991"/>
      <c r="DY111" s="991"/>
      <c r="DZ111" s="992"/>
    </row>
    <row r="112" spans="1:131" s="226" customFormat="1" ht="26.25" customHeight="1">
      <c r="A112" s="1022" t="s">
        <v>430</v>
      </c>
      <c r="B112" s="1023"/>
      <c r="C112" s="1020" t="s">
        <v>431</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432</v>
      </c>
      <c r="AB112" s="1029"/>
      <c r="AC112" s="1029"/>
      <c r="AD112" s="1029"/>
      <c r="AE112" s="1030"/>
      <c r="AF112" s="1031" t="s">
        <v>433</v>
      </c>
      <c r="AG112" s="1029"/>
      <c r="AH112" s="1029"/>
      <c r="AI112" s="1029"/>
      <c r="AJ112" s="1030"/>
      <c r="AK112" s="1031" t="s">
        <v>434</v>
      </c>
      <c r="AL112" s="1029"/>
      <c r="AM112" s="1029"/>
      <c r="AN112" s="1029"/>
      <c r="AO112" s="1030"/>
      <c r="AP112" s="1032" t="s">
        <v>433</v>
      </c>
      <c r="AQ112" s="1033"/>
      <c r="AR112" s="1033"/>
      <c r="AS112" s="1033"/>
      <c r="AT112" s="1034"/>
      <c r="AU112" s="970"/>
      <c r="AV112" s="971"/>
      <c r="AW112" s="971"/>
      <c r="AX112" s="971"/>
      <c r="AY112" s="971"/>
      <c r="AZ112" s="1019" t="s">
        <v>435</v>
      </c>
      <c r="BA112" s="1020"/>
      <c r="BB112" s="1020"/>
      <c r="BC112" s="1020"/>
      <c r="BD112" s="1020"/>
      <c r="BE112" s="1020"/>
      <c r="BF112" s="1020"/>
      <c r="BG112" s="1020"/>
      <c r="BH112" s="1020"/>
      <c r="BI112" s="1020"/>
      <c r="BJ112" s="1020"/>
      <c r="BK112" s="1020"/>
      <c r="BL112" s="1020"/>
      <c r="BM112" s="1020"/>
      <c r="BN112" s="1020"/>
      <c r="BO112" s="1020"/>
      <c r="BP112" s="1021"/>
      <c r="BQ112" s="989">
        <v>10944352</v>
      </c>
      <c r="BR112" s="990"/>
      <c r="BS112" s="990"/>
      <c r="BT112" s="990"/>
      <c r="BU112" s="990"/>
      <c r="BV112" s="990">
        <v>9908835</v>
      </c>
      <c r="BW112" s="990"/>
      <c r="BX112" s="990"/>
      <c r="BY112" s="990"/>
      <c r="BZ112" s="990"/>
      <c r="CA112" s="990">
        <v>9074373</v>
      </c>
      <c r="CB112" s="990"/>
      <c r="CC112" s="990"/>
      <c r="CD112" s="990"/>
      <c r="CE112" s="990"/>
      <c r="CF112" s="984">
        <v>118.3</v>
      </c>
      <c r="CG112" s="985"/>
      <c r="CH112" s="985"/>
      <c r="CI112" s="985"/>
      <c r="CJ112" s="985"/>
      <c r="CK112" s="1015"/>
      <c r="CL112" s="1016"/>
      <c r="CM112" s="986" t="s">
        <v>436</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434</v>
      </c>
      <c r="DH112" s="990"/>
      <c r="DI112" s="990"/>
      <c r="DJ112" s="990"/>
      <c r="DK112" s="990"/>
      <c r="DL112" s="990" t="s">
        <v>380</v>
      </c>
      <c r="DM112" s="990"/>
      <c r="DN112" s="990"/>
      <c r="DO112" s="990"/>
      <c r="DP112" s="990"/>
      <c r="DQ112" s="990" t="s">
        <v>380</v>
      </c>
      <c r="DR112" s="990"/>
      <c r="DS112" s="990"/>
      <c r="DT112" s="990"/>
      <c r="DU112" s="990"/>
      <c r="DV112" s="991" t="s">
        <v>426</v>
      </c>
      <c r="DW112" s="991"/>
      <c r="DX112" s="991"/>
      <c r="DY112" s="991"/>
      <c r="DZ112" s="992"/>
    </row>
    <row r="113" spans="1:130" s="226" customFormat="1" ht="26.25" customHeight="1">
      <c r="A113" s="1024"/>
      <c r="B113" s="1025"/>
      <c r="C113" s="1020" t="s">
        <v>437</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965565</v>
      </c>
      <c r="AB113" s="1004"/>
      <c r="AC113" s="1004"/>
      <c r="AD113" s="1004"/>
      <c r="AE113" s="1005"/>
      <c r="AF113" s="1006">
        <v>975805</v>
      </c>
      <c r="AG113" s="1004"/>
      <c r="AH113" s="1004"/>
      <c r="AI113" s="1004"/>
      <c r="AJ113" s="1005"/>
      <c r="AK113" s="1006">
        <v>999741</v>
      </c>
      <c r="AL113" s="1004"/>
      <c r="AM113" s="1004"/>
      <c r="AN113" s="1004"/>
      <c r="AO113" s="1005"/>
      <c r="AP113" s="1007">
        <v>13</v>
      </c>
      <c r="AQ113" s="1008"/>
      <c r="AR113" s="1008"/>
      <c r="AS113" s="1008"/>
      <c r="AT113" s="1009"/>
      <c r="AU113" s="970"/>
      <c r="AV113" s="971"/>
      <c r="AW113" s="971"/>
      <c r="AX113" s="971"/>
      <c r="AY113" s="971"/>
      <c r="AZ113" s="1019" t="s">
        <v>438</v>
      </c>
      <c r="BA113" s="1020"/>
      <c r="BB113" s="1020"/>
      <c r="BC113" s="1020"/>
      <c r="BD113" s="1020"/>
      <c r="BE113" s="1020"/>
      <c r="BF113" s="1020"/>
      <c r="BG113" s="1020"/>
      <c r="BH113" s="1020"/>
      <c r="BI113" s="1020"/>
      <c r="BJ113" s="1020"/>
      <c r="BK113" s="1020"/>
      <c r="BL113" s="1020"/>
      <c r="BM113" s="1020"/>
      <c r="BN113" s="1020"/>
      <c r="BO113" s="1020"/>
      <c r="BP113" s="1021"/>
      <c r="BQ113" s="989">
        <v>866374</v>
      </c>
      <c r="BR113" s="990"/>
      <c r="BS113" s="990"/>
      <c r="BT113" s="990"/>
      <c r="BU113" s="990"/>
      <c r="BV113" s="990">
        <v>574450</v>
      </c>
      <c r="BW113" s="990"/>
      <c r="BX113" s="990"/>
      <c r="BY113" s="990"/>
      <c r="BZ113" s="990"/>
      <c r="CA113" s="990">
        <v>368435</v>
      </c>
      <c r="CB113" s="990"/>
      <c r="CC113" s="990"/>
      <c r="CD113" s="990"/>
      <c r="CE113" s="990"/>
      <c r="CF113" s="984">
        <v>4.8</v>
      </c>
      <c r="CG113" s="985"/>
      <c r="CH113" s="985"/>
      <c r="CI113" s="985"/>
      <c r="CJ113" s="985"/>
      <c r="CK113" s="1015"/>
      <c r="CL113" s="1016"/>
      <c r="CM113" s="986" t="s">
        <v>439</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432</v>
      </c>
      <c r="DH113" s="1029"/>
      <c r="DI113" s="1029"/>
      <c r="DJ113" s="1029"/>
      <c r="DK113" s="1030"/>
      <c r="DL113" s="1031" t="s">
        <v>426</v>
      </c>
      <c r="DM113" s="1029"/>
      <c r="DN113" s="1029"/>
      <c r="DO113" s="1029"/>
      <c r="DP113" s="1030"/>
      <c r="DQ113" s="1031" t="s">
        <v>440</v>
      </c>
      <c r="DR113" s="1029"/>
      <c r="DS113" s="1029"/>
      <c r="DT113" s="1029"/>
      <c r="DU113" s="1030"/>
      <c r="DV113" s="1032" t="s">
        <v>440</v>
      </c>
      <c r="DW113" s="1033"/>
      <c r="DX113" s="1033"/>
      <c r="DY113" s="1033"/>
      <c r="DZ113" s="1034"/>
    </row>
    <row r="114" spans="1:130" s="226" customFormat="1" ht="26.25" customHeight="1">
      <c r="A114" s="1024"/>
      <c r="B114" s="1025"/>
      <c r="C114" s="1020" t="s">
        <v>441</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300871</v>
      </c>
      <c r="AB114" s="1029"/>
      <c r="AC114" s="1029"/>
      <c r="AD114" s="1029"/>
      <c r="AE114" s="1030"/>
      <c r="AF114" s="1031">
        <v>298636</v>
      </c>
      <c r="AG114" s="1029"/>
      <c r="AH114" s="1029"/>
      <c r="AI114" s="1029"/>
      <c r="AJ114" s="1030"/>
      <c r="AK114" s="1031">
        <v>210957</v>
      </c>
      <c r="AL114" s="1029"/>
      <c r="AM114" s="1029"/>
      <c r="AN114" s="1029"/>
      <c r="AO114" s="1030"/>
      <c r="AP114" s="1032">
        <v>2.8</v>
      </c>
      <c r="AQ114" s="1033"/>
      <c r="AR114" s="1033"/>
      <c r="AS114" s="1033"/>
      <c r="AT114" s="1034"/>
      <c r="AU114" s="970"/>
      <c r="AV114" s="971"/>
      <c r="AW114" s="971"/>
      <c r="AX114" s="971"/>
      <c r="AY114" s="971"/>
      <c r="AZ114" s="1019" t="s">
        <v>442</v>
      </c>
      <c r="BA114" s="1020"/>
      <c r="BB114" s="1020"/>
      <c r="BC114" s="1020"/>
      <c r="BD114" s="1020"/>
      <c r="BE114" s="1020"/>
      <c r="BF114" s="1020"/>
      <c r="BG114" s="1020"/>
      <c r="BH114" s="1020"/>
      <c r="BI114" s="1020"/>
      <c r="BJ114" s="1020"/>
      <c r="BK114" s="1020"/>
      <c r="BL114" s="1020"/>
      <c r="BM114" s="1020"/>
      <c r="BN114" s="1020"/>
      <c r="BO114" s="1020"/>
      <c r="BP114" s="1021"/>
      <c r="BQ114" s="989">
        <v>2475918</v>
      </c>
      <c r="BR114" s="990"/>
      <c r="BS114" s="990"/>
      <c r="BT114" s="990"/>
      <c r="BU114" s="990"/>
      <c r="BV114" s="990">
        <v>2459137</v>
      </c>
      <c r="BW114" s="990"/>
      <c r="BX114" s="990"/>
      <c r="BY114" s="990"/>
      <c r="BZ114" s="990"/>
      <c r="CA114" s="990">
        <v>2336072</v>
      </c>
      <c r="CB114" s="990"/>
      <c r="CC114" s="990"/>
      <c r="CD114" s="990"/>
      <c r="CE114" s="990"/>
      <c r="CF114" s="984">
        <v>30.5</v>
      </c>
      <c r="CG114" s="985"/>
      <c r="CH114" s="985"/>
      <c r="CI114" s="985"/>
      <c r="CJ114" s="985"/>
      <c r="CK114" s="1015"/>
      <c r="CL114" s="1016"/>
      <c r="CM114" s="986" t="s">
        <v>443</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380</v>
      </c>
      <c r="DH114" s="1029"/>
      <c r="DI114" s="1029"/>
      <c r="DJ114" s="1029"/>
      <c r="DK114" s="1030"/>
      <c r="DL114" s="1031" t="s">
        <v>380</v>
      </c>
      <c r="DM114" s="1029"/>
      <c r="DN114" s="1029"/>
      <c r="DO114" s="1029"/>
      <c r="DP114" s="1030"/>
      <c r="DQ114" s="1031" t="s">
        <v>433</v>
      </c>
      <c r="DR114" s="1029"/>
      <c r="DS114" s="1029"/>
      <c r="DT114" s="1029"/>
      <c r="DU114" s="1030"/>
      <c r="DV114" s="1032" t="s">
        <v>380</v>
      </c>
      <c r="DW114" s="1033"/>
      <c r="DX114" s="1033"/>
      <c r="DY114" s="1033"/>
      <c r="DZ114" s="1034"/>
    </row>
    <row r="115" spans="1:130" s="226" customFormat="1" ht="26.25" customHeight="1">
      <c r="A115" s="1024"/>
      <c r="B115" s="1025"/>
      <c r="C115" s="1020" t="s">
        <v>444</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t="s">
        <v>123</v>
      </c>
      <c r="AB115" s="1004"/>
      <c r="AC115" s="1004"/>
      <c r="AD115" s="1004"/>
      <c r="AE115" s="1005"/>
      <c r="AF115" s="1006" t="s">
        <v>123</v>
      </c>
      <c r="AG115" s="1004"/>
      <c r="AH115" s="1004"/>
      <c r="AI115" s="1004"/>
      <c r="AJ115" s="1005"/>
      <c r="AK115" s="1006" t="s">
        <v>432</v>
      </c>
      <c r="AL115" s="1004"/>
      <c r="AM115" s="1004"/>
      <c r="AN115" s="1004"/>
      <c r="AO115" s="1005"/>
      <c r="AP115" s="1007" t="s">
        <v>426</v>
      </c>
      <c r="AQ115" s="1008"/>
      <c r="AR115" s="1008"/>
      <c r="AS115" s="1008"/>
      <c r="AT115" s="1009"/>
      <c r="AU115" s="970"/>
      <c r="AV115" s="971"/>
      <c r="AW115" s="971"/>
      <c r="AX115" s="971"/>
      <c r="AY115" s="971"/>
      <c r="AZ115" s="1019" t="s">
        <v>445</v>
      </c>
      <c r="BA115" s="1020"/>
      <c r="BB115" s="1020"/>
      <c r="BC115" s="1020"/>
      <c r="BD115" s="1020"/>
      <c r="BE115" s="1020"/>
      <c r="BF115" s="1020"/>
      <c r="BG115" s="1020"/>
      <c r="BH115" s="1020"/>
      <c r="BI115" s="1020"/>
      <c r="BJ115" s="1020"/>
      <c r="BK115" s="1020"/>
      <c r="BL115" s="1020"/>
      <c r="BM115" s="1020"/>
      <c r="BN115" s="1020"/>
      <c r="BO115" s="1020"/>
      <c r="BP115" s="1021"/>
      <c r="BQ115" s="989">
        <v>108610</v>
      </c>
      <c r="BR115" s="990"/>
      <c r="BS115" s="990"/>
      <c r="BT115" s="990"/>
      <c r="BU115" s="990"/>
      <c r="BV115" s="990">
        <v>84998</v>
      </c>
      <c r="BW115" s="990"/>
      <c r="BX115" s="990"/>
      <c r="BY115" s="990"/>
      <c r="BZ115" s="990"/>
      <c r="CA115" s="990">
        <v>69439</v>
      </c>
      <c r="CB115" s="990"/>
      <c r="CC115" s="990"/>
      <c r="CD115" s="990"/>
      <c r="CE115" s="990"/>
      <c r="CF115" s="984">
        <v>0.9</v>
      </c>
      <c r="CG115" s="985"/>
      <c r="CH115" s="985"/>
      <c r="CI115" s="985"/>
      <c r="CJ115" s="985"/>
      <c r="CK115" s="1015"/>
      <c r="CL115" s="1016"/>
      <c r="CM115" s="1019" t="s">
        <v>446</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432</v>
      </c>
      <c r="DH115" s="1029"/>
      <c r="DI115" s="1029"/>
      <c r="DJ115" s="1029"/>
      <c r="DK115" s="1030"/>
      <c r="DL115" s="1031">
        <v>41401</v>
      </c>
      <c r="DM115" s="1029"/>
      <c r="DN115" s="1029"/>
      <c r="DO115" s="1029"/>
      <c r="DP115" s="1030"/>
      <c r="DQ115" s="1031">
        <v>41505</v>
      </c>
      <c r="DR115" s="1029"/>
      <c r="DS115" s="1029"/>
      <c r="DT115" s="1029"/>
      <c r="DU115" s="1030"/>
      <c r="DV115" s="1032">
        <v>0.5</v>
      </c>
      <c r="DW115" s="1033"/>
      <c r="DX115" s="1033"/>
      <c r="DY115" s="1033"/>
      <c r="DZ115" s="1034"/>
    </row>
    <row r="116" spans="1:130" s="226" customFormat="1" ht="26.25" customHeight="1">
      <c r="A116" s="1026"/>
      <c r="B116" s="1027"/>
      <c r="C116" s="1035" t="s">
        <v>447</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v>33</v>
      </c>
      <c r="AB116" s="1029"/>
      <c r="AC116" s="1029"/>
      <c r="AD116" s="1029"/>
      <c r="AE116" s="1030"/>
      <c r="AF116" s="1031" t="s">
        <v>380</v>
      </c>
      <c r="AG116" s="1029"/>
      <c r="AH116" s="1029"/>
      <c r="AI116" s="1029"/>
      <c r="AJ116" s="1030"/>
      <c r="AK116" s="1031" t="s">
        <v>380</v>
      </c>
      <c r="AL116" s="1029"/>
      <c r="AM116" s="1029"/>
      <c r="AN116" s="1029"/>
      <c r="AO116" s="1030"/>
      <c r="AP116" s="1032" t="s">
        <v>433</v>
      </c>
      <c r="AQ116" s="1033"/>
      <c r="AR116" s="1033"/>
      <c r="AS116" s="1033"/>
      <c r="AT116" s="1034"/>
      <c r="AU116" s="970"/>
      <c r="AV116" s="971"/>
      <c r="AW116" s="971"/>
      <c r="AX116" s="971"/>
      <c r="AY116" s="971"/>
      <c r="AZ116" s="1037" t="s">
        <v>448</v>
      </c>
      <c r="BA116" s="1038"/>
      <c r="BB116" s="1038"/>
      <c r="BC116" s="1038"/>
      <c r="BD116" s="1038"/>
      <c r="BE116" s="1038"/>
      <c r="BF116" s="1038"/>
      <c r="BG116" s="1038"/>
      <c r="BH116" s="1038"/>
      <c r="BI116" s="1038"/>
      <c r="BJ116" s="1038"/>
      <c r="BK116" s="1038"/>
      <c r="BL116" s="1038"/>
      <c r="BM116" s="1038"/>
      <c r="BN116" s="1038"/>
      <c r="BO116" s="1038"/>
      <c r="BP116" s="1039"/>
      <c r="BQ116" s="989" t="s">
        <v>380</v>
      </c>
      <c r="BR116" s="990"/>
      <c r="BS116" s="990"/>
      <c r="BT116" s="990"/>
      <c r="BU116" s="990"/>
      <c r="BV116" s="990" t="s">
        <v>426</v>
      </c>
      <c r="BW116" s="990"/>
      <c r="BX116" s="990"/>
      <c r="BY116" s="990"/>
      <c r="BZ116" s="990"/>
      <c r="CA116" s="990" t="s">
        <v>426</v>
      </c>
      <c r="CB116" s="990"/>
      <c r="CC116" s="990"/>
      <c r="CD116" s="990"/>
      <c r="CE116" s="990"/>
      <c r="CF116" s="984" t="s">
        <v>123</v>
      </c>
      <c r="CG116" s="985"/>
      <c r="CH116" s="985"/>
      <c r="CI116" s="985"/>
      <c r="CJ116" s="985"/>
      <c r="CK116" s="1015"/>
      <c r="CL116" s="1016"/>
      <c r="CM116" s="986" t="s">
        <v>449</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433</v>
      </c>
      <c r="DH116" s="1029"/>
      <c r="DI116" s="1029"/>
      <c r="DJ116" s="1029"/>
      <c r="DK116" s="1030"/>
      <c r="DL116" s="1031" t="s">
        <v>426</v>
      </c>
      <c r="DM116" s="1029"/>
      <c r="DN116" s="1029"/>
      <c r="DO116" s="1029"/>
      <c r="DP116" s="1030"/>
      <c r="DQ116" s="1031" t="s">
        <v>123</v>
      </c>
      <c r="DR116" s="1029"/>
      <c r="DS116" s="1029"/>
      <c r="DT116" s="1029"/>
      <c r="DU116" s="1030"/>
      <c r="DV116" s="1032" t="s">
        <v>123</v>
      </c>
      <c r="DW116" s="1033"/>
      <c r="DX116" s="1033"/>
      <c r="DY116" s="1033"/>
      <c r="DZ116" s="1034"/>
    </row>
    <row r="117" spans="1:130" s="226" customFormat="1" ht="26.25" customHeight="1">
      <c r="A117" s="974" t="s">
        <v>182</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450</v>
      </c>
      <c r="Z117" s="956"/>
      <c r="AA117" s="1046">
        <v>3805560</v>
      </c>
      <c r="AB117" s="1047"/>
      <c r="AC117" s="1047"/>
      <c r="AD117" s="1047"/>
      <c r="AE117" s="1048"/>
      <c r="AF117" s="1049">
        <v>4004454</v>
      </c>
      <c r="AG117" s="1047"/>
      <c r="AH117" s="1047"/>
      <c r="AI117" s="1047"/>
      <c r="AJ117" s="1048"/>
      <c r="AK117" s="1049">
        <v>3964362</v>
      </c>
      <c r="AL117" s="1047"/>
      <c r="AM117" s="1047"/>
      <c r="AN117" s="1047"/>
      <c r="AO117" s="1048"/>
      <c r="AP117" s="1050"/>
      <c r="AQ117" s="1051"/>
      <c r="AR117" s="1051"/>
      <c r="AS117" s="1051"/>
      <c r="AT117" s="1052"/>
      <c r="AU117" s="970"/>
      <c r="AV117" s="971"/>
      <c r="AW117" s="971"/>
      <c r="AX117" s="971"/>
      <c r="AY117" s="971"/>
      <c r="AZ117" s="1037" t="s">
        <v>451</v>
      </c>
      <c r="BA117" s="1038"/>
      <c r="BB117" s="1038"/>
      <c r="BC117" s="1038"/>
      <c r="BD117" s="1038"/>
      <c r="BE117" s="1038"/>
      <c r="BF117" s="1038"/>
      <c r="BG117" s="1038"/>
      <c r="BH117" s="1038"/>
      <c r="BI117" s="1038"/>
      <c r="BJ117" s="1038"/>
      <c r="BK117" s="1038"/>
      <c r="BL117" s="1038"/>
      <c r="BM117" s="1038"/>
      <c r="BN117" s="1038"/>
      <c r="BO117" s="1038"/>
      <c r="BP117" s="1039"/>
      <c r="BQ117" s="989" t="s">
        <v>452</v>
      </c>
      <c r="BR117" s="990"/>
      <c r="BS117" s="990"/>
      <c r="BT117" s="990"/>
      <c r="BU117" s="990"/>
      <c r="BV117" s="990" t="s">
        <v>432</v>
      </c>
      <c r="BW117" s="990"/>
      <c r="BX117" s="990"/>
      <c r="BY117" s="990"/>
      <c r="BZ117" s="990"/>
      <c r="CA117" s="990" t="s">
        <v>432</v>
      </c>
      <c r="CB117" s="990"/>
      <c r="CC117" s="990"/>
      <c r="CD117" s="990"/>
      <c r="CE117" s="990"/>
      <c r="CF117" s="984" t="s">
        <v>426</v>
      </c>
      <c r="CG117" s="985"/>
      <c r="CH117" s="985"/>
      <c r="CI117" s="985"/>
      <c r="CJ117" s="985"/>
      <c r="CK117" s="1015"/>
      <c r="CL117" s="1016"/>
      <c r="CM117" s="986" t="s">
        <v>453</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123</v>
      </c>
      <c r="DH117" s="1029"/>
      <c r="DI117" s="1029"/>
      <c r="DJ117" s="1029"/>
      <c r="DK117" s="1030"/>
      <c r="DL117" s="1031" t="s">
        <v>452</v>
      </c>
      <c r="DM117" s="1029"/>
      <c r="DN117" s="1029"/>
      <c r="DO117" s="1029"/>
      <c r="DP117" s="1030"/>
      <c r="DQ117" s="1031" t="s">
        <v>426</v>
      </c>
      <c r="DR117" s="1029"/>
      <c r="DS117" s="1029"/>
      <c r="DT117" s="1029"/>
      <c r="DU117" s="1030"/>
      <c r="DV117" s="1032" t="s">
        <v>440</v>
      </c>
      <c r="DW117" s="1033"/>
      <c r="DX117" s="1033"/>
      <c r="DY117" s="1033"/>
      <c r="DZ117" s="1034"/>
    </row>
    <row r="118" spans="1:130" s="226" customFormat="1" ht="26.25" customHeight="1">
      <c r="A118" s="974" t="s">
        <v>421</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419</v>
      </c>
      <c r="AB118" s="955"/>
      <c r="AC118" s="955"/>
      <c r="AD118" s="955"/>
      <c r="AE118" s="956"/>
      <c r="AF118" s="954" t="s">
        <v>299</v>
      </c>
      <c r="AG118" s="955"/>
      <c r="AH118" s="955"/>
      <c r="AI118" s="955"/>
      <c r="AJ118" s="956"/>
      <c r="AK118" s="954" t="s">
        <v>298</v>
      </c>
      <c r="AL118" s="955"/>
      <c r="AM118" s="955"/>
      <c r="AN118" s="955"/>
      <c r="AO118" s="956"/>
      <c r="AP118" s="1041" t="s">
        <v>420</v>
      </c>
      <c r="AQ118" s="1042"/>
      <c r="AR118" s="1042"/>
      <c r="AS118" s="1042"/>
      <c r="AT118" s="1043"/>
      <c r="AU118" s="970"/>
      <c r="AV118" s="971"/>
      <c r="AW118" s="971"/>
      <c r="AX118" s="971"/>
      <c r="AY118" s="971"/>
      <c r="AZ118" s="1044" t="s">
        <v>454</v>
      </c>
      <c r="BA118" s="1035"/>
      <c r="BB118" s="1035"/>
      <c r="BC118" s="1035"/>
      <c r="BD118" s="1035"/>
      <c r="BE118" s="1035"/>
      <c r="BF118" s="1035"/>
      <c r="BG118" s="1035"/>
      <c r="BH118" s="1035"/>
      <c r="BI118" s="1035"/>
      <c r="BJ118" s="1035"/>
      <c r="BK118" s="1035"/>
      <c r="BL118" s="1035"/>
      <c r="BM118" s="1035"/>
      <c r="BN118" s="1035"/>
      <c r="BO118" s="1035"/>
      <c r="BP118" s="1036"/>
      <c r="BQ118" s="1067" t="s">
        <v>380</v>
      </c>
      <c r="BR118" s="1068"/>
      <c r="BS118" s="1068"/>
      <c r="BT118" s="1068"/>
      <c r="BU118" s="1068"/>
      <c r="BV118" s="1068" t="s">
        <v>426</v>
      </c>
      <c r="BW118" s="1068"/>
      <c r="BX118" s="1068"/>
      <c r="BY118" s="1068"/>
      <c r="BZ118" s="1068"/>
      <c r="CA118" s="1068" t="s">
        <v>440</v>
      </c>
      <c r="CB118" s="1068"/>
      <c r="CC118" s="1068"/>
      <c r="CD118" s="1068"/>
      <c r="CE118" s="1068"/>
      <c r="CF118" s="984" t="s">
        <v>440</v>
      </c>
      <c r="CG118" s="985"/>
      <c r="CH118" s="985"/>
      <c r="CI118" s="985"/>
      <c r="CJ118" s="985"/>
      <c r="CK118" s="1015"/>
      <c r="CL118" s="1016"/>
      <c r="CM118" s="986" t="s">
        <v>455</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426</v>
      </c>
      <c r="DH118" s="1029"/>
      <c r="DI118" s="1029"/>
      <c r="DJ118" s="1029"/>
      <c r="DK118" s="1030"/>
      <c r="DL118" s="1031" t="s">
        <v>380</v>
      </c>
      <c r="DM118" s="1029"/>
      <c r="DN118" s="1029"/>
      <c r="DO118" s="1029"/>
      <c r="DP118" s="1030"/>
      <c r="DQ118" s="1031" t="s">
        <v>123</v>
      </c>
      <c r="DR118" s="1029"/>
      <c r="DS118" s="1029"/>
      <c r="DT118" s="1029"/>
      <c r="DU118" s="1030"/>
      <c r="DV118" s="1032" t="s">
        <v>123</v>
      </c>
      <c r="DW118" s="1033"/>
      <c r="DX118" s="1033"/>
      <c r="DY118" s="1033"/>
      <c r="DZ118" s="1034"/>
    </row>
    <row r="119" spans="1:130" s="226" customFormat="1" ht="26.25" customHeight="1">
      <c r="A119" s="1128" t="s">
        <v>424</v>
      </c>
      <c r="B119" s="1014"/>
      <c r="C119" s="993" t="s">
        <v>425</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452</v>
      </c>
      <c r="AB119" s="962"/>
      <c r="AC119" s="962"/>
      <c r="AD119" s="962"/>
      <c r="AE119" s="963"/>
      <c r="AF119" s="964" t="s">
        <v>426</v>
      </c>
      <c r="AG119" s="962"/>
      <c r="AH119" s="962"/>
      <c r="AI119" s="962"/>
      <c r="AJ119" s="963"/>
      <c r="AK119" s="964" t="s">
        <v>426</v>
      </c>
      <c r="AL119" s="962"/>
      <c r="AM119" s="962"/>
      <c r="AN119" s="962"/>
      <c r="AO119" s="963"/>
      <c r="AP119" s="965" t="s">
        <v>426</v>
      </c>
      <c r="AQ119" s="966"/>
      <c r="AR119" s="966"/>
      <c r="AS119" s="966"/>
      <c r="AT119" s="967"/>
      <c r="AU119" s="972"/>
      <c r="AV119" s="973"/>
      <c r="AW119" s="973"/>
      <c r="AX119" s="973"/>
      <c r="AY119" s="973"/>
      <c r="AZ119" s="257" t="s">
        <v>182</v>
      </c>
      <c r="BA119" s="257"/>
      <c r="BB119" s="257"/>
      <c r="BC119" s="257"/>
      <c r="BD119" s="257"/>
      <c r="BE119" s="257"/>
      <c r="BF119" s="257"/>
      <c r="BG119" s="257"/>
      <c r="BH119" s="257"/>
      <c r="BI119" s="257"/>
      <c r="BJ119" s="257"/>
      <c r="BK119" s="257"/>
      <c r="BL119" s="257"/>
      <c r="BM119" s="257"/>
      <c r="BN119" s="257"/>
      <c r="BO119" s="1045" t="s">
        <v>456</v>
      </c>
      <c r="BP119" s="1076"/>
      <c r="BQ119" s="1067">
        <v>41992227</v>
      </c>
      <c r="BR119" s="1068"/>
      <c r="BS119" s="1068"/>
      <c r="BT119" s="1068"/>
      <c r="BU119" s="1068"/>
      <c r="BV119" s="1068">
        <v>39379022</v>
      </c>
      <c r="BW119" s="1068"/>
      <c r="BX119" s="1068"/>
      <c r="BY119" s="1068"/>
      <c r="BZ119" s="1068"/>
      <c r="CA119" s="1068">
        <v>36881101</v>
      </c>
      <c r="CB119" s="1068"/>
      <c r="CC119" s="1068"/>
      <c r="CD119" s="1068"/>
      <c r="CE119" s="1068"/>
      <c r="CF119" s="1069"/>
      <c r="CG119" s="1070"/>
      <c r="CH119" s="1070"/>
      <c r="CI119" s="1070"/>
      <c r="CJ119" s="1071"/>
      <c r="CK119" s="1017"/>
      <c r="CL119" s="1018"/>
      <c r="CM119" s="1072" t="s">
        <v>457</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426</v>
      </c>
      <c r="DH119" s="1054"/>
      <c r="DI119" s="1054"/>
      <c r="DJ119" s="1054"/>
      <c r="DK119" s="1055"/>
      <c r="DL119" s="1053" t="s">
        <v>426</v>
      </c>
      <c r="DM119" s="1054"/>
      <c r="DN119" s="1054"/>
      <c r="DO119" s="1054"/>
      <c r="DP119" s="1055"/>
      <c r="DQ119" s="1053" t="s">
        <v>380</v>
      </c>
      <c r="DR119" s="1054"/>
      <c r="DS119" s="1054"/>
      <c r="DT119" s="1054"/>
      <c r="DU119" s="1055"/>
      <c r="DV119" s="1056" t="s">
        <v>380</v>
      </c>
      <c r="DW119" s="1057"/>
      <c r="DX119" s="1057"/>
      <c r="DY119" s="1057"/>
      <c r="DZ119" s="1058"/>
    </row>
    <row r="120" spans="1:130" s="226" customFormat="1" ht="26.25" customHeight="1">
      <c r="A120" s="1129"/>
      <c r="B120" s="1016"/>
      <c r="C120" s="986" t="s">
        <v>429</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380</v>
      </c>
      <c r="AB120" s="1029"/>
      <c r="AC120" s="1029"/>
      <c r="AD120" s="1029"/>
      <c r="AE120" s="1030"/>
      <c r="AF120" s="1031" t="s">
        <v>380</v>
      </c>
      <c r="AG120" s="1029"/>
      <c r="AH120" s="1029"/>
      <c r="AI120" s="1029"/>
      <c r="AJ120" s="1030"/>
      <c r="AK120" s="1031" t="s">
        <v>426</v>
      </c>
      <c r="AL120" s="1029"/>
      <c r="AM120" s="1029"/>
      <c r="AN120" s="1029"/>
      <c r="AO120" s="1030"/>
      <c r="AP120" s="1032" t="s">
        <v>380</v>
      </c>
      <c r="AQ120" s="1033"/>
      <c r="AR120" s="1033"/>
      <c r="AS120" s="1033"/>
      <c r="AT120" s="1034"/>
      <c r="AU120" s="1059" t="s">
        <v>458</v>
      </c>
      <c r="AV120" s="1060"/>
      <c r="AW120" s="1060"/>
      <c r="AX120" s="1060"/>
      <c r="AY120" s="1061"/>
      <c r="AZ120" s="1010" t="s">
        <v>459</v>
      </c>
      <c r="BA120" s="959"/>
      <c r="BB120" s="959"/>
      <c r="BC120" s="959"/>
      <c r="BD120" s="959"/>
      <c r="BE120" s="959"/>
      <c r="BF120" s="959"/>
      <c r="BG120" s="959"/>
      <c r="BH120" s="959"/>
      <c r="BI120" s="959"/>
      <c r="BJ120" s="959"/>
      <c r="BK120" s="959"/>
      <c r="BL120" s="959"/>
      <c r="BM120" s="959"/>
      <c r="BN120" s="959"/>
      <c r="BO120" s="959"/>
      <c r="BP120" s="960"/>
      <c r="BQ120" s="996">
        <v>6152361</v>
      </c>
      <c r="BR120" s="997"/>
      <c r="BS120" s="997"/>
      <c r="BT120" s="997"/>
      <c r="BU120" s="997"/>
      <c r="BV120" s="997">
        <v>6745759</v>
      </c>
      <c r="BW120" s="997"/>
      <c r="BX120" s="997"/>
      <c r="BY120" s="997"/>
      <c r="BZ120" s="997"/>
      <c r="CA120" s="997">
        <v>7419217</v>
      </c>
      <c r="CB120" s="997"/>
      <c r="CC120" s="997"/>
      <c r="CD120" s="997"/>
      <c r="CE120" s="997"/>
      <c r="CF120" s="1011">
        <v>96.8</v>
      </c>
      <c r="CG120" s="1012"/>
      <c r="CH120" s="1012"/>
      <c r="CI120" s="1012"/>
      <c r="CJ120" s="1012"/>
      <c r="CK120" s="1077" t="s">
        <v>460</v>
      </c>
      <c r="CL120" s="1078"/>
      <c r="CM120" s="1078"/>
      <c r="CN120" s="1078"/>
      <c r="CO120" s="1079"/>
      <c r="CP120" s="1085" t="s">
        <v>400</v>
      </c>
      <c r="CQ120" s="1086"/>
      <c r="CR120" s="1086"/>
      <c r="CS120" s="1086"/>
      <c r="CT120" s="1086"/>
      <c r="CU120" s="1086"/>
      <c r="CV120" s="1086"/>
      <c r="CW120" s="1086"/>
      <c r="CX120" s="1086"/>
      <c r="CY120" s="1086"/>
      <c r="CZ120" s="1086"/>
      <c r="DA120" s="1086"/>
      <c r="DB120" s="1086"/>
      <c r="DC120" s="1086"/>
      <c r="DD120" s="1086"/>
      <c r="DE120" s="1086"/>
      <c r="DF120" s="1087"/>
      <c r="DG120" s="996">
        <v>10938493</v>
      </c>
      <c r="DH120" s="997"/>
      <c r="DI120" s="997"/>
      <c r="DJ120" s="997"/>
      <c r="DK120" s="997"/>
      <c r="DL120" s="997">
        <v>9902975</v>
      </c>
      <c r="DM120" s="997"/>
      <c r="DN120" s="997"/>
      <c r="DO120" s="997"/>
      <c r="DP120" s="997"/>
      <c r="DQ120" s="997">
        <v>9068273</v>
      </c>
      <c r="DR120" s="997"/>
      <c r="DS120" s="997"/>
      <c r="DT120" s="997"/>
      <c r="DU120" s="997"/>
      <c r="DV120" s="998">
        <v>118.3</v>
      </c>
      <c r="DW120" s="998"/>
      <c r="DX120" s="998"/>
      <c r="DY120" s="998"/>
      <c r="DZ120" s="999"/>
    </row>
    <row r="121" spans="1:130" s="226" customFormat="1" ht="26.25" customHeight="1">
      <c r="A121" s="1129"/>
      <c r="B121" s="1016"/>
      <c r="C121" s="1037" t="s">
        <v>461</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426</v>
      </c>
      <c r="AB121" s="1029"/>
      <c r="AC121" s="1029"/>
      <c r="AD121" s="1029"/>
      <c r="AE121" s="1030"/>
      <c r="AF121" s="1031" t="s">
        <v>380</v>
      </c>
      <c r="AG121" s="1029"/>
      <c r="AH121" s="1029"/>
      <c r="AI121" s="1029"/>
      <c r="AJ121" s="1030"/>
      <c r="AK121" s="1031" t="s">
        <v>426</v>
      </c>
      <c r="AL121" s="1029"/>
      <c r="AM121" s="1029"/>
      <c r="AN121" s="1029"/>
      <c r="AO121" s="1030"/>
      <c r="AP121" s="1032" t="s">
        <v>426</v>
      </c>
      <c r="AQ121" s="1033"/>
      <c r="AR121" s="1033"/>
      <c r="AS121" s="1033"/>
      <c r="AT121" s="1034"/>
      <c r="AU121" s="1062"/>
      <c r="AV121" s="1063"/>
      <c r="AW121" s="1063"/>
      <c r="AX121" s="1063"/>
      <c r="AY121" s="1064"/>
      <c r="AZ121" s="1019" t="s">
        <v>462</v>
      </c>
      <c r="BA121" s="1020"/>
      <c r="BB121" s="1020"/>
      <c r="BC121" s="1020"/>
      <c r="BD121" s="1020"/>
      <c r="BE121" s="1020"/>
      <c r="BF121" s="1020"/>
      <c r="BG121" s="1020"/>
      <c r="BH121" s="1020"/>
      <c r="BI121" s="1020"/>
      <c r="BJ121" s="1020"/>
      <c r="BK121" s="1020"/>
      <c r="BL121" s="1020"/>
      <c r="BM121" s="1020"/>
      <c r="BN121" s="1020"/>
      <c r="BO121" s="1020"/>
      <c r="BP121" s="1021"/>
      <c r="BQ121" s="989">
        <v>3633369</v>
      </c>
      <c r="BR121" s="990"/>
      <c r="BS121" s="990"/>
      <c r="BT121" s="990"/>
      <c r="BU121" s="990"/>
      <c r="BV121" s="990">
        <v>3216087</v>
      </c>
      <c r="BW121" s="990"/>
      <c r="BX121" s="990"/>
      <c r="BY121" s="990"/>
      <c r="BZ121" s="990"/>
      <c r="CA121" s="990">
        <v>2969283</v>
      </c>
      <c r="CB121" s="990"/>
      <c r="CC121" s="990"/>
      <c r="CD121" s="990"/>
      <c r="CE121" s="990"/>
      <c r="CF121" s="984">
        <v>38.700000000000003</v>
      </c>
      <c r="CG121" s="985"/>
      <c r="CH121" s="985"/>
      <c r="CI121" s="985"/>
      <c r="CJ121" s="985"/>
      <c r="CK121" s="1080"/>
      <c r="CL121" s="1081"/>
      <c r="CM121" s="1081"/>
      <c r="CN121" s="1081"/>
      <c r="CO121" s="1082"/>
      <c r="CP121" s="1090" t="s">
        <v>463</v>
      </c>
      <c r="CQ121" s="1091"/>
      <c r="CR121" s="1091"/>
      <c r="CS121" s="1091"/>
      <c r="CT121" s="1091"/>
      <c r="CU121" s="1091"/>
      <c r="CV121" s="1091"/>
      <c r="CW121" s="1091"/>
      <c r="CX121" s="1091"/>
      <c r="CY121" s="1091"/>
      <c r="CZ121" s="1091"/>
      <c r="DA121" s="1091"/>
      <c r="DB121" s="1091"/>
      <c r="DC121" s="1091"/>
      <c r="DD121" s="1091"/>
      <c r="DE121" s="1091"/>
      <c r="DF121" s="1092"/>
      <c r="DG121" s="989">
        <v>5859</v>
      </c>
      <c r="DH121" s="990"/>
      <c r="DI121" s="990"/>
      <c r="DJ121" s="990"/>
      <c r="DK121" s="990"/>
      <c r="DL121" s="990">
        <v>5860</v>
      </c>
      <c r="DM121" s="990"/>
      <c r="DN121" s="990"/>
      <c r="DO121" s="990"/>
      <c r="DP121" s="990"/>
      <c r="DQ121" s="990">
        <v>6100</v>
      </c>
      <c r="DR121" s="990"/>
      <c r="DS121" s="990"/>
      <c r="DT121" s="990"/>
      <c r="DU121" s="990"/>
      <c r="DV121" s="991">
        <v>0.1</v>
      </c>
      <c r="DW121" s="991"/>
      <c r="DX121" s="991"/>
      <c r="DY121" s="991"/>
      <c r="DZ121" s="992"/>
    </row>
    <row r="122" spans="1:130" s="226" customFormat="1" ht="26.25" customHeight="1">
      <c r="A122" s="1129"/>
      <c r="B122" s="1016"/>
      <c r="C122" s="986" t="s">
        <v>443</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426</v>
      </c>
      <c r="AB122" s="1029"/>
      <c r="AC122" s="1029"/>
      <c r="AD122" s="1029"/>
      <c r="AE122" s="1030"/>
      <c r="AF122" s="1031" t="s">
        <v>432</v>
      </c>
      <c r="AG122" s="1029"/>
      <c r="AH122" s="1029"/>
      <c r="AI122" s="1029"/>
      <c r="AJ122" s="1030"/>
      <c r="AK122" s="1031" t="s">
        <v>426</v>
      </c>
      <c r="AL122" s="1029"/>
      <c r="AM122" s="1029"/>
      <c r="AN122" s="1029"/>
      <c r="AO122" s="1030"/>
      <c r="AP122" s="1032" t="s">
        <v>380</v>
      </c>
      <c r="AQ122" s="1033"/>
      <c r="AR122" s="1033"/>
      <c r="AS122" s="1033"/>
      <c r="AT122" s="1034"/>
      <c r="AU122" s="1062"/>
      <c r="AV122" s="1063"/>
      <c r="AW122" s="1063"/>
      <c r="AX122" s="1063"/>
      <c r="AY122" s="1064"/>
      <c r="AZ122" s="1044" t="s">
        <v>464</v>
      </c>
      <c r="BA122" s="1035"/>
      <c r="BB122" s="1035"/>
      <c r="BC122" s="1035"/>
      <c r="BD122" s="1035"/>
      <c r="BE122" s="1035"/>
      <c r="BF122" s="1035"/>
      <c r="BG122" s="1035"/>
      <c r="BH122" s="1035"/>
      <c r="BI122" s="1035"/>
      <c r="BJ122" s="1035"/>
      <c r="BK122" s="1035"/>
      <c r="BL122" s="1035"/>
      <c r="BM122" s="1035"/>
      <c r="BN122" s="1035"/>
      <c r="BO122" s="1035"/>
      <c r="BP122" s="1036"/>
      <c r="BQ122" s="1067">
        <v>28002397</v>
      </c>
      <c r="BR122" s="1068"/>
      <c r="BS122" s="1068"/>
      <c r="BT122" s="1068"/>
      <c r="BU122" s="1068"/>
      <c r="BV122" s="1068">
        <v>26332869</v>
      </c>
      <c r="BW122" s="1068"/>
      <c r="BX122" s="1068"/>
      <c r="BY122" s="1068"/>
      <c r="BZ122" s="1068"/>
      <c r="CA122" s="1068">
        <v>24762383</v>
      </c>
      <c r="CB122" s="1068"/>
      <c r="CC122" s="1068"/>
      <c r="CD122" s="1068"/>
      <c r="CE122" s="1068"/>
      <c r="CF122" s="1088">
        <v>323</v>
      </c>
      <c r="CG122" s="1089"/>
      <c r="CH122" s="1089"/>
      <c r="CI122" s="1089"/>
      <c r="CJ122" s="1089"/>
      <c r="CK122" s="1080"/>
      <c r="CL122" s="1081"/>
      <c r="CM122" s="1081"/>
      <c r="CN122" s="1081"/>
      <c r="CO122" s="1082"/>
      <c r="CP122" s="1090" t="s">
        <v>465</v>
      </c>
      <c r="CQ122" s="1091"/>
      <c r="CR122" s="1091"/>
      <c r="CS122" s="1091"/>
      <c r="CT122" s="1091"/>
      <c r="CU122" s="1091"/>
      <c r="CV122" s="1091"/>
      <c r="CW122" s="1091"/>
      <c r="CX122" s="1091"/>
      <c r="CY122" s="1091"/>
      <c r="CZ122" s="1091"/>
      <c r="DA122" s="1091"/>
      <c r="DB122" s="1091"/>
      <c r="DC122" s="1091"/>
      <c r="DD122" s="1091"/>
      <c r="DE122" s="1091"/>
      <c r="DF122" s="1092"/>
      <c r="DG122" s="989" t="s">
        <v>380</v>
      </c>
      <c r="DH122" s="990"/>
      <c r="DI122" s="990"/>
      <c r="DJ122" s="990"/>
      <c r="DK122" s="990"/>
      <c r="DL122" s="990" t="s">
        <v>452</v>
      </c>
      <c r="DM122" s="990"/>
      <c r="DN122" s="990"/>
      <c r="DO122" s="990"/>
      <c r="DP122" s="990"/>
      <c r="DQ122" s="990" t="s">
        <v>452</v>
      </c>
      <c r="DR122" s="990"/>
      <c r="DS122" s="990"/>
      <c r="DT122" s="990"/>
      <c r="DU122" s="990"/>
      <c r="DV122" s="991" t="s">
        <v>380</v>
      </c>
      <c r="DW122" s="991"/>
      <c r="DX122" s="991"/>
      <c r="DY122" s="991"/>
      <c r="DZ122" s="992"/>
    </row>
    <row r="123" spans="1:130" s="226" customFormat="1" ht="26.25" customHeight="1">
      <c r="A123" s="1129"/>
      <c r="B123" s="1016"/>
      <c r="C123" s="986" t="s">
        <v>449</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452</v>
      </c>
      <c r="AB123" s="1029"/>
      <c r="AC123" s="1029"/>
      <c r="AD123" s="1029"/>
      <c r="AE123" s="1030"/>
      <c r="AF123" s="1031" t="s">
        <v>380</v>
      </c>
      <c r="AG123" s="1029"/>
      <c r="AH123" s="1029"/>
      <c r="AI123" s="1029"/>
      <c r="AJ123" s="1030"/>
      <c r="AK123" s="1031" t="s">
        <v>426</v>
      </c>
      <c r="AL123" s="1029"/>
      <c r="AM123" s="1029"/>
      <c r="AN123" s="1029"/>
      <c r="AO123" s="1030"/>
      <c r="AP123" s="1032" t="s">
        <v>452</v>
      </c>
      <c r="AQ123" s="1033"/>
      <c r="AR123" s="1033"/>
      <c r="AS123" s="1033"/>
      <c r="AT123" s="1034"/>
      <c r="AU123" s="1065"/>
      <c r="AV123" s="1066"/>
      <c r="AW123" s="1066"/>
      <c r="AX123" s="1066"/>
      <c r="AY123" s="1066"/>
      <c r="AZ123" s="257" t="s">
        <v>182</v>
      </c>
      <c r="BA123" s="257"/>
      <c r="BB123" s="257"/>
      <c r="BC123" s="257"/>
      <c r="BD123" s="257"/>
      <c r="BE123" s="257"/>
      <c r="BF123" s="257"/>
      <c r="BG123" s="257"/>
      <c r="BH123" s="257"/>
      <c r="BI123" s="257"/>
      <c r="BJ123" s="257"/>
      <c r="BK123" s="257"/>
      <c r="BL123" s="257"/>
      <c r="BM123" s="257"/>
      <c r="BN123" s="257"/>
      <c r="BO123" s="1045" t="s">
        <v>466</v>
      </c>
      <c r="BP123" s="1076"/>
      <c r="BQ123" s="1135">
        <v>37788127</v>
      </c>
      <c r="BR123" s="1136"/>
      <c r="BS123" s="1136"/>
      <c r="BT123" s="1136"/>
      <c r="BU123" s="1136"/>
      <c r="BV123" s="1136">
        <v>36294715</v>
      </c>
      <c r="BW123" s="1136"/>
      <c r="BX123" s="1136"/>
      <c r="BY123" s="1136"/>
      <c r="BZ123" s="1136"/>
      <c r="CA123" s="1136">
        <v>35150883</v>
      </c>
      <c r="CB123" s="1136"/>
      <c r="CC123" s="1136"/>
      <c r="CD123" s="1136"/>
      <c r="CE123" s="1136"/>
      <c r="CF123" s="1069"/>
      <c r="CG123" s="1070"/>
      <c r="CH123" s="1070"/>
      <c r="CI123" s="1070"/>
      <c r="CJ123" s="1071"/>
      <c r="CK123" s="1080"/>
      <c r="CL123" s="1081"/>
      <c r="CM123" s="1081"/>
      <c r="CN123" s="1081"/>
      <c r="CO123" s="1082"/>
      <c r="CP123" s="1090" t="s">
        <v>396</v>
      </c>
      <c r="CQ123" s="1091"/>
      <c r="CR123" s="1091"/>
      <c r="CS123" s="1091"/>
      <c r="CT123" s="1091"/>
      <c r="CU123" s="1091"/>
      <c r="CV123" s="1091"/>
      <c r="CW123" s="1091"/>
      <c r="CX123" s="1091"/>
      <c r="CY123" s="1091"/>
      <c r="CZ123" s="1091"/>
      <c r="DA123" s="1091"/>
      <c r="DB123" s="1091"/>
      <c r="DC123" s="1091"/>
      <c r="DD123" s="1091"/>
      <c r="DE123" s="1091"/>
      <c r="DF123" s="1092"/>
      <c r="DG123" s="1028" t="s">
        <v>426</v>
      </c>
      <c r="DH123" s="1029"/>
      <c r="DI123" s="1029"/>
      <c r="DJ123" s="1029"/>
      <c r="DK123" s="1030"/>
      <c r="DL123" s="1031" t="s">
        <v>380</v>
      </c>
      <c r="DM123" s="1029"/>
      <c r="DN123" s="1029"/>
      <c r="DO123" s="1029"/>
      <c r="DP123" s="1030"/>
      <c r="DQ123" s="1031" t="s">
        <v>380</v>
      </c>
      <c r="DR123" s="1029"/>
      <c r="DS123" s="1029"/>
      <c r="DT123" s="1029"/>
      <c r="DU123" s="1030"/>
      <c r="DV123" s="1032" t="s">
        <v>426</v>
      </c>
      <c r="DW123" s="1033"/>
      <c r="DX123" s="1033"/>
      <c r="DY123" s="1033"/>
      <c r="DZ123" s="1034"/>
    </row>
    <row r="124" spans="1:130" s="226" customFormat="1" ht="26.25" customHeight="1" thickBot="1">
      <c r="A124" s="1129"/>
      <c r="B124" s="1016"/>
      <c r="C124" s="986" t="s">
        <v>453</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380</v>
      </c>
      <c r="AB124" s="1029"/>
      <c r="AC124" s="1029"/>
      <c r="AD124" s="1029"/>
      <c r="AE124" s="1030"/>
      <c r="AF124" s="1031" t="s">
        <v>380</v>
      </c>
      <c r="AG124" s="1029"/>
      <c r="AH124" s="1029"/>
      <c r="AI124" s="1029"/>
      <c r="AJ124" s="1030"/>
      <c r="AK124" s="1031" t="s">
        <v>380</v>
      </c>
      <c r="AL124" s="1029"/>
      <c r="AM124" s="1029"/>
      <c r="AN124" s="1029"/>
      <c r="AO124" s="1030"/>
      <c r="AP124" s="1032" t="s">
        <v>380</v>
      </c>
      <c r="AQ124" s="1033"/>
      <c r="AR124" s="1033"/>
      <c r="AS124" s="1033"/>
      <c r="AT124" s="1034"/>
      <c r="AU124" s="1131" t="s">
        <v>467</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53.6</v>
      </c>
      <c r="BR124" s="1098"/>
      <c r="BS124" s="1098"/>
      <c r="BT124" s="1098"/>
      <c r="BU124" s="1098"/>
      <c r="BV124" s="1098">
        <v>40.4</v>
      </c>
      <c r="BW124" s="1098"/>
      <c r="BX124" s="1098"/>
      <c r="BY124" s="1098"/>
      <c r="BZ124" s="1098"/>
      <c r="CA124" s="1098">
        <v>22.5</v>
      </c>
      <c r="CB124" s="1098"/>
      <c r="CC124" s="1098"/>
      <c r="CD124" s="1098"/>
      <c r="CE124" s="1098"/>
      <c r="CF124" s="1099"/>
      <c r="CG124" s="1100"/>
      <c r="CH124" s="1100"/>
      <c r="CI124" s="1100"/>
      <c r="CJ124" s="1101"/>
      <c r="CK124" s="1083"/>
      <c r="CL124" s="1083"/>
      <c r="CM124" s="1083"/>
      <c r="CN124" s="1083"/>
      <c r="CO124" s="1084"/>
      <c r="CP124" s="1090" t="s">
        <v>468</v>
      </c>
      <c r="CQ124" s="1091"/>
      <c r="CR124" s="1091"/>
      <c r="CS124" s="1091"/>
      <c r="CT124" s="1091"/>
      <c r="CU124" s="1091"/>
      <c r="CV124" s="1091"/>
      <c r="CW124" s="1091"/>
      <c r="CX124" s="1091"/>
      <c r="CY124" s="1091"/>
      <c r="CZ124" s="1091"/>
      <c r="DA124" s="1091"/>
      <c r="DB124" s="1091"/>
      <c r="DC124" s="1091"/>
      <c r="DD124" s="1091"/>
      <c r="DE124" s="1091"/>
      <c r="DF124" s="1092"/>
      <c r="DG124" s="1075" t="s">
        <v>426</v>
      </c>
      <c r="DH124" s="1054"/>
      <c r="DI124" s="1054"/>
      <c r="DJ124" s="1054"/>
      <c r="DK124" s="1055"/>
      <c r="DL124" s="1053" t="s">
        <v>432</v>
      </c>
      <c r="DM124" s="1054"/>
      <c r="DN124" s="1054"/>
      <c r="DO124" s="1054"/>
      <c r="DP124" s="1055"/>
      <c r="DQ124" s="1053" t="s">
        <v>426</v>
      </c>
      <c r="DR124" s="1054"/>
      <c r="DS124" s="1054"/>
      <c r="DT124" s="1054"/>
      <c r="DU124" s="1055"/>
      <c r="DV124" s="1056" t="s">
        <v>426</v>
      </c>
      <c r="DW124" s="1057"/>
      <c r="DX124" s="1057"/>
      <c r="DY124" s="1057"/>
      <c r="DZ124" s="1058"/>
    </row>
    <row r="125" spans="1:130" s="226" customFormat="1" ht="26.25" customHeight="1">
      <c r="A125" s="1129"/>
      <c r="B125" s="1016"/>
      <c r="C125" s="986" t="s">
        <v>455</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426</v>
      </c>
      <c r="AB125" s="1029"/>
      <c r="AC125" s="1029"/>
      <c r="AD125" s="1029"/>
      <c r="AE125" s="1030"/>
      <c r="AF125" s="1031" t="s">
        <v>426</v>
      </c>
      <c r="AG125" s="1029"/>
      <c r="AH125" s="1029"/>
      <c r="AI125" s="1029"/>
      <c r="AJ125" s="1030"/>
      <c r="AK125" s="1031" t="s">
        <v>426</v>
      </c>
      <c r="AL125" s="1029"/>
      <c r="AM125" s="1029"/>
      <c r="AN125" s="1029"/>
      <c r="AO125" s="1030"/>
      <c r="AP125" s="1032" t="s">
        <v>426</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469</v>
      </c>
      <c r="CL125" s="1078"/>
      <c r="CM125" s="1078"/>
      <c r="CN125" s="1078"/>
      <c r="CO125" s="1079"/>
      <c r="CP125" s="1010" t="s">
        <v>470</v>
      </c>
      <c r="CQ125" s="959"/>
      <c r="CR125" s="959"/>
      <c r="CS125" s="959"/>
      <c r="CT125" s="959"/>
      <c r="CU125" s="959"/>
      <c r="CV125" s="959"/>
      <c r="CW125" s="959"/>
      <c r="CX125" s="959"/>
      <c r="CY125" s="959"/>
      <c r="CZ125" s="959"/>
      <c r="DA125" s="959"/>
      <c r="DB125" s="959"/>
      <c r="DC125" s="959"/>
      <c r="DD125" s="959"/>
      <c r="DE125" s="959"/>
      <c r="DF125" s="960"/>
      <c r="DG125" s="996" t="s">
        <v>432</v>
      </c>
      <c r="DH125" s="997"/>
      <c r="DI125" s="997"/>
      <c r="DJ125" s="997"/>
      <c r="DK125" s="997"/>
      <c r="DL125" s="997" t="s">
        <v>426</v>
      </c>
      <c r="DM125" s="997"/>
      <c r="DN125" s="997"/>
      <c r="DO125" s="997"/>
      <c r="DP125" s="997"/>
      <c r="DQ125" s="997" t="s">
        <v>426</v>
      </c>
      <c r="DR125" s="997"/>
      <c r="DS125" s="997"/>
      <c r="DT125" s="997"/>
      <c r="DU125" s="997"/>
      <c r="DV125" s="998" t="s">
        <v>426</v>
      </c>
      <c r="DW125" s="998"/>
      <c r="DX125" s="998"/>
      <c r="DY125" s="998"/>
      <c r="DZ125" s="999"/>
    </row>
    <row r="126" spans="1:130" s="226" customFormat="1" ht="26.25" customHeight="1" thickBot="1">
      <c r="A126" s="1129"/>
      <c r="B126" s="1016"/>
      <c r="C126" s="986" t="s">
        <v>457</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426</v>
      </c>
      <c r="AB126" s="1029"/>
      <c r="AC126" s="1029"/>
      <c r="AD126" s="1029"/>
      <c r="AE126" s="1030"/>
      <c r="AF126" s="1031" t="s">
        <v>426</v>
      </c>
      <c r="AG126" s="1029"/>
      <c r="AH126" s="1029"/>
      <c r="AI126" s="1029"/>
      <c r="AJ126" s="1030"/>
      <c r="AK126" s="1031" t="s">
        <v>426</v>
      </c>
      <c r="AL126" s="1029"/>
      <c r="AM126" s="1029"/>
      <c r="AN126" s="1029"/>
      <c r="AO126" s="1030"/>
      <c r="AP126" s="1032" t="s">
        <v>426</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471</v>
      </c>
      <c r="CQ126" s="1020"/>
      <c r="CR126" s="1020"/>
      <c r="CS126" s="1020"/>
      <c r="CT126" s="1020"/>
      <c r="CU126" s="1020"/>
      <c r="CV126" s="1020"/>
      <c r="CW126" s="1020"/>
      <c r="CX126" s="1020"/>
      <c r="CY126" s="1020"/>
      <c r="CZ126" s="1020"/>
      <c r="DA126" s="1020"/>
      <c r="DB126" s="1020"/>
      <c r="DC126" s="1020"/>
      <c r="DD126" s="1020"/>
      <c r="DE126" s="1020"/>
      <c r="DF126" s="1021"/>
      <c r="DG126" s="989">
        <v>98330</v>
      </c>
      <c r="DH126" s="990"/>
      <c r="DI126" s="990"/>
      <c r="DJ126" s="990"/>
      <c r="DK126" s="990"/>
      <c r="DL126" s="990">
        <v>75747</v>
      </c>
      <c r="DM126" s="990"/>
      <c r="DN126" s="990"/>
      <c r="DO126" s="990"/>
      <c r="DP126" s="990"/>
      <c r="DQ126" s="990">
        <v>61694</v>
      </c>
      <c r="DR126" s="990"/>
      <c r="DS126" s="990"/>
      <c r="DT126" s="990"/>
      <c r="DU126" s="990"/>
      <c r="DV126" s="991">
        <v>0.8</v>
      </c>
      <c r="DW126" s="991"/>
      <c r="DX126" s="991"/>
      <c r="DY126" s="991"/>
      <c r="DZ126" s="992"/>
    </row>
    <row r="127" spans="1:130" s="226" customFormat="1" ht="26.25" customHeight="1">
      <c r="A127" s="1130"/>
      <c r="B127" s="1018"/>
      <c r="C127" s="1072" t="s">
        <v>472</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426</v>
      </c>
      <c r="AB127" s="1029"/>
      <c r="AC127" s="1029"/>
      <c r="AD127" s="1029"/>
      <c r="AE127" s="1030"/>
      <c r="AF127" s="1031" t="s">
        <v>426</v>
      </c>
      <c r="AG127" s="1029"/>
      <c r="AH127" s="1029"/>
      <c r="AI127" s="1029"/>
      <c r="AJ127" s="1030"/>
      <c r="AK127" s="1031" t="s">
        <v>426</v>
      </c>
      <c r="AL127" s="1029"/>
      <c r="AM127" s="1029"/>
      <c r="AN127" s="1029"/>
      <c r="AO127" s="1030"/>
      <c r="AP127" s="1032" t="s">
        <v>426</v>
      </c>
      <c r="AQ127" s="1033"/>
      <c r="AR127" s="1033"/>
      <c r="AS127" s="1033"/>
      <c r="AT127" s="1034"/>
      <c r="AU127" s="262"/>
      <c r="AV127" s="262"/>
      <c r="AW127" s="262"/>
      <c r="AX127" s="1102" t="s">
        <v>473</v>
      </c>
      <c r="AY127" s="1103"/>
      <c r="AZ127" s="1103"/>
      <c r="BA127" s="1103"/>
      <c r="BB127" s="1103"/>
      <c r="BC127" s="1103"/>
      <c r="BD127" s="1103"/>
      <c r="BE127" s="1104"/>
      <c r="BF127" s="1105" t="s">
        <v>474</v>
      </c>
      <c r="BG127" s="1103"/>
      <c r="BH127" s="1103"/>
      <c r="BI127" s="1103"/>
      <c r="BJ127" s="1103"/>
      <c r="BK127" s="1103"/>
      <c r="BL127" s="1104"/>
      <c r="BM127" s="1105" t="s">
        <v>475</v>
      </c>
      <c r="BN127" s="1103"/>
      <c r="BO127" s="1103"/>
      <c r="BP127" s="1103"/>
      <c r="BQ127" s="1103"/>
      <c r="BR127" s="1103"/>
      <c r="BS127" s="1104"/>
      <c r="BT127" s="1105" t="s">
        <v>476</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477</v>
      </c>
      <c r="CQ127" s="1020"/>
      <c r="CR127" s="1020"/>
      <c r="CS127" s="1020"/>
      <c r="CT127" s="1020"/>
      <c r="CU127" s="1020"/>
      <c r="CV127" s="1020"/>
      <c r="CW127" s="1020"/>
      <c r="CX127" s="1020"/>
      <c r="CY127" s="1020"/>
      <c r="CZ127" s="1020"/>
      <c r="DA127" s="1020"/>
      <c r="DB127" s="1020"/>
      <c r="DC127" s="1020"/>
      <c r="DD127" s="1020"/>
      <c r="DE127" s="1020"/>
      <c r="DF127" s="1021"/>
      <c r="DG127" s="989" t="s">
        <v>426</v>
      </c>
      <c r="DH127" s="990"/>
      <c r="DI127" s="990"/>
      <c r="DJ127" s="990"/>
      <c r="DK127" s="990"/>
      <c r="DL127" s="990" t="s">
        <v>426</v>
      </c>
      <c r="DM127" s="990"/>
      <c r="DN127" s="990"/>
      <c r="DO127" s="990"/>
      <c r="DP127" s="990"/>
      <c r="DQ127" s="990" t="s">
        <v>426</v>
      </c>
      <c r="DR127" s="990"/>
      <c r="DS127" s="990"/>
      <c r="DT127" s="990"/>
      <c r="DU127" s="990"/>
      <c r="DV127" s="991" t="s">
        <v>426</v>
      </c>
      <c r="DW127" s="991"/>
      <c r="DX127" s="991"/>
      <c r="DY127" s="991"/>
      <c r="DZ127" s="992"/>
    </row>
    <row r="128" spans="1:130" s="226" customFormat="1" ht="26.25" customHeight="1" thickBot="1">
      <c r="A128" s="1113" t="s">
        <v>478</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479</v>
      </c>
      <c r="X128" s="1115"/>
      <c r="Y128" s="1115"/>
      <c r="Z128" s="1116"/>
      <c r="AA128" s="1117">
        <v>330839</v>
      </c>
      <c r="AB128" s="1118"/>
      <c r="AC128" s="1118"/>
      <c r="AD128" s="1118"/>
      <c r="AE128" s="1119"/>
      <c r="AF128" s="1120">
        <v>328608</v>
      </c>
      <c r="AG128" s="1118"/>
      <c r="AH128" s="1118"/>
      <c r="AI128" s="1118"/>
      <c r="AJ128" s="1119"/>
      <c r="AK128" s="1120">
        <v>338939</v>
      </c>
      <c r="AL128" s="1118"/>
      <c r="AM128" s="1118"/>
      <c r="AN128" s="1118"/>
      <c r="AO128" s="1119"/>
      <c r="AP128" s="1121"/>
      <c r="AQ128" s="1122"/>
      <c r="AR128" s="1122"/>
      <c r="AS128" s="1122"/>
      <c r="AT128" s="1123"/>
      <c r="AU128" s="262"/>
      <c r="AV128" s="262"/>
      <c r="AW128" s="262"/>
      <c r="AX128" s="958" t="s">
        <v>480</v>
      </c>
      <c r="AY128" s="959"/>
      <c r="AZ128" s="959"/>
      <c r="BA128" s="959"/>
      <c r="BB128" s="959"/>
      <c r="BC128" s="959"/>
      <c r="BD128" s="959"/>
      <c r="BE128" s="960"/>
      <c r="BF128" s="1124" t="s">
        <v>426</v>
      </c>
      <c r="BG128" s="1125"/>
      <c r="BH128" s="1125"/>
      <c r="BI128" s="1125"/>
      <c r="BJ128" s="1125"/>
      <c r="BK128" s="1125"/>
      <c r="BL128" s="1126"/>
      <c r="BM128" s="1124">
        <v>13.27</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481</v>
      </c>
      <c r="CQ128" s="1107"/>
      <c r="CR128" s="1107"/>
      <c r="CS128" s="1107"/>
      <c r="CT128" s="1107"/>
      <c r="CU128" s="1107"/>
      <c r="CV128" s="1107"/>
      <c r="CW128" s="1107"/>
      <c r="CX128" s="1107"/>
      <c r="CY128" s="1107"/>
      <c r="CZ128" s="1107"/>
      <c r="DA128" s="1107"/>
      <c r="DB128" s="1107"/>
      <c r="DC128" s="1107"/>
      <c r="DD128" s="1107"/>
      <c r="DE128" s="1107"/>
      <c r="DF128" s="1108"/>
      <c r="DG128" s="1109">
        <v>10280</v>
      </c>
      <c r="DH128" s="1110"/>
      <c r="DI128" s="1110"/>
      <c r="DJ128" s="1110"/>
      <c r="DK128" s="1110"/>
      <c r="DL128" s="1110">
        <v>9251</v>
      </c>
      <c r="DM128" s="1110"/>
      <c r="DN128" s="1110"/>
      <c r="DO128" s="1110"/>
      <c r="DP128" s="1110"/>
      <c r="DQ128" s="1110">
        <v>7745</v>
      </c>
      <c r="DR128" s="1110"/>
      <c r="DS128" s="1110"/>
      <c r="DT128" s="1110"/>
      <c r="DU128" s="1110"/>
      <c r="DV128" s="1111">
        <v>0.1</v>
      </c>
      <c r="DW128" s="1111"/>
      <c r="DX128" s="1111"/>
      <c r="DY128" s="1111"/>
      <c r="DZ128" s="1112"/>
    </row>
    <row r="129" spans="1:131" s="226" customFormat="1" ht="26.25" customHeight="1">
      <c r="A129" s="1000" t="s">
        <v>101</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482</v>
      </c>
      <c r="X129" s="1144"/>
      <c r="Y129" s="1144"/>
      <c r="Z129" s="1145"/>
      <c r="AA129" s="1028">
        <v>10542999</v>
      </c>
      <c r="AB129" s="1029"/>
      <c r="AC129" s="1029"/>
      <c r="AD129" s="1029"/>
      <c r="AE129" s="1030"/>
      <c r="AF129" s="1031">
        <v>10440204</v>
      </c>
      <c r="AG129" s="1029"/>
      <c r="AH129" s="1029"/>
      <c r="AI129" s="1029"/>
      <c r="AJ129" s="1030"/>
      <c r="AK129" s="1031">
        <v>10407057</v>
      </c>
      <c r="AL129" s="1029"/>
      <c r="AM129" s="1029"/>
      <c r="AN129" s="1029"/>
      <c r="AO129" s="1030"/>
      <c r="AP129" s="1146"/>
      <c r="AQ129" s="1147"/>
      <c r="AR129" s="1147"/>
      <c r="AS129" s="1147"/>
      <c r="AT129" s="1148"/>
      <c r="AU129" s="264"/>
      <c r="AV129" s="264"/>
      <c r="AW129" s="264"/>
      <c r="AX129" s="1137" t="s">
        <v>483</v>
      </c>
      <c r="AY129" s="1020"/>
      <c r="AZ129" s="1020"/>
      <c r="BA129" s="1020"/>
      <c r="BB129" s="1020"/>
      <c r="BC129" s="1020"/>
      <c r="BD129" s="1020"/>
      <c r="BE129" s="1021"/>
      <c r="BF129" s="1138" t="s">
        <v>484</v>
      </c>
      <c r="BG129" s="1139"/>
      <c r="BH129" s="1139"/>
      <c r="BI129" s="1139"/>
      <c r="BJ129" s="1139"/>
      <c r="BK129" s="1139"/>
      <c r="BL129" s="1140"/>
      <c r="BM129" s="1138">
        <v>18.27</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485</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486</v>
      </c>
      <c r="X130" s="1144"/>
      <c r="Y130" s="1144"/>
      <c r="Z130" s="1145"/>
      <c r="AA130" s="1028">
        <v>2707323</v>
      </c>
      <c r="AB130" s="1029"/>
      <c r="AC130" s="1029"/>
      <c r="AD130" s="1029"/>
      <c r="AE130" s="1030"/>
      <c r="AF130" s="1031">
        <v>2816441</v>
      </c>
      <c r="AG130" s="1029"/>
      <c r="AH130" s="1029"/>
      <c r="AI130" s="1029"/>
      <c r="AJ130" s="1030"/>
      <c r="AK130" s="1031">
        <v>2739505</v>
      </c>
      <c r="AL130" s="1029"/>
      <c r="AM130" s="1029"/>
      <c r="AN130" s="1029"/>
      <c r="AO130" s="1030"/>
      <c r="AP130" s="1146"/>
      <c r="AQ130" s="1147"/>
      <c r="AR130" s="1147"/>
      <c r="AS130" s="1147"/>
      <c r="AT130" s="1148"/>
      <c r="AU130" s="264"/>
      <c r="AV130" s="264"/>
      <c r="AW130" s="264"/>
      <c r="AX130" s="1137" t="s">
        <v>487</v>
      </c>
      <c r="AY130" s="1020"/>
      <c r="AZ130" s="1020"/>
      <c r="BA130" s="1020"/>
      <c r="BB130" s="1020"/>
      <c r="BC130" s="1020"/>
      <c r="BD130" s="1020"/>
      <c r="BE130" s="1021"/>
      <c r="BF130" s="1174">
        <v>10.8</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488</v>
      </c>
      <c r="X131" s="1182"/>
      <c r="Y131" s="1182"/>
      <c r="Z131" s="1183"/>
      <c r="AA131" s="1075">
        <v>7835676</v>
      </c>
      <c r="AB131" s="1054"/>
      <c r="AC131" s="1054"/>
      <c r="AD131" s="1054"/>
      <c r="AE131" s="1055"/>
      <c r="AF131" s="1053">
        <v>7623763</v>
      </c>
      <c r="AG131" s="1054"/>
      <c r="AH131" s="1054"/>
      <c r="AI131" s="1054"/>
      <c r="AJ131" s="1055"/>
      <c r="AK131" s="1053">
        <v>7667552</v>
      </c>
      <c r="AL131" s="1054"/>
      <c r="AM131" s="1054"/>
      <c r="AN131" s="1054"/>
      <c r="AO131" s="1055"/>
      <c r="AP131" s="1184"/>
      <c r="AQ131" s="1185"/>
      <c r="AR131" s="1185"/>
      <c r="AS131" s="1185"/>
      <c r="AT131" s="1186"/>
      <c r="AU131" s="264"/>
      <c r="AV131" s="264"/>
      <c r="AW131" s="264"/>
      <c r="AX131" s="1156" t="s">
        <v>489</v>
      </c>
      <c r="AY131" s="1107"/>
      <c r="AZ131" s="1107"/>
      <c r="BA131" s="1107"/>
      <c r="BB131" s="1107"/>
      <c r="BC131" s="1107"/>
      <c r="BD131" s="1107"/>
      <c r="BE131" s="1108"/>
      <c r="BF131" s="1157">
        <v>22.5</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490</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491</v>
      </c>
      <c r="W132" s="1167"/>
      <c r="X132" s="1167"/>
      <c r="Y132" s="1167"/>
      <c r="Z132" s="1168"/>
      <c r="AA132" s="1169">
        <v>9.793642212</v>
      </c>
      <c r="AB132" s="1170"/>
      <c r="AC132" s="1170"/>
      <c r="AD132" s="1170"/>
      <c r="AE132" s="1171"/>
      <c r="AF132" s="1172">
        <v>11.272718660000001</v>
      </c>
      <c r="AG132" s="1170"/>
      <c r="AH132" s="1170"/>
      <c r="AI132" s="1170"/>
      <c r="AJ132" s="1171"/>
      <c r="AK132" s="1172">
        <v>11.554117270000001</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492</v>
      </c>
      <c r="W133" s="1150"/>
      <c r="X133" s="1150"/>
      <c r="Y133" s="1150"/>
      <c r="Z133" s="1151"/>
      <c r="AA133" s="1152">
        <v>9.6999999999999993</v>
      </c>
      <c r="AB133" s="1153"/>
      <c r="AC133" s="1153"/>
      <c r="AD133" s="1153"/>
      <c r="AE133" s="1154"/>
      <c r="AF133" s="1152">
        <v>10.1</v>
      </c>
      <c r="AG133" s="1153"/>
      <c r="AH133" s="1153"/>
      <c r="AI133" s="1153"/>
      <c r="AJ133" s="1154"/>
      <c r="AK133" s="1152">
        <v>10.8</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yj8uTPsymDPH3CN5WcEvNmZPiXSktyps5/HSixZ98YRVWiW6H9UR0TSFr47QgywEcV6jLiAtSahV+nwCj7D4Rg==" saltValue="A/k3/Xbfj4l/ncGRzylF7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34" zoomScale="85" zoomScaleNormal="85" zoomScaleSheetLayoutView="85" workbookViewId="0">
      <selection activeCell="CL96" sqref="CL96"/>
    </sheetView>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493</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22lBVjQdi1zxkIz7A30dpYxCpdlWHHYV3xFFrazJGMxoAitV3urB8JdLm8gFTOsI0gY4w0UKJWBzlCZsK5iTSA==" saltValue="D6Cv4rJ8s5iWS7uWLwcTVQ=="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election activeCell="BS11" sqref="BS11:CG11"/>
    </sheetView>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VCJJPeNHWPRD1Ir2i9np/c1Uk7GK0pPERJ34UVNiXhAf4cE0X6pmjdmDk6jC+09o2YPvvxqskv1WjGL8Oc0TAw==" saltValue="aEpyVw8NiInVjNSJ3A6DPg==" spinCount="100000" sheet="1" objects="1" scenarios="1"/>
  <dataConsolidate/>
  <phoneticPr fontId="2"/>
  <printOptions horizontalCentered="1" verticalCentered="1"/>
  <pageMargins left="0" right="0" top="0" bottom="0" header="0" footer="0"/>
  <pageSetup paperSize="8" scale="69" orientation="landscape" r:id="rId1"/>
  <headerFooter alignWithMargins="0">
    <oddFooter>&amp;C&amp;P /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election activeCell="BS11" sqref="BS11:CG11"/>
    </sheetView>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494</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495</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496</v>
      </c>
      <c r="AP7" s="283"/>
      <c r="AQ7" s="284" t="s">
        <v>497</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498</v>
      </c>
      <c r="AQ8" s="290" t="s">
        <v>499</v>
      </c>
      <c r="AR8" s="291" t="s">
        <v>500</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501</v>
      </c>
      <c r="AL9" s="1193"/>
      <c r="AM9" s="1193"/>
      <c r="AN9" s="1194"/>
      <c r="AO9" s="292">
        <v>2413886</v>
      </c>
      <c r="AP9" s="292">
        <v>68607</v>
      </c>
      <c r="AQ9" s="293">
        <v>69000</v>
      </c>
      <c r="AR9" s="294">
        <v>-0.6</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502</v>
      </c>
      <c r="AL10" s="1193"/>
      <c r="AM10" s="1193"/>
      <c r="AN10" s="1194"/>
      <c r="AO10" s="295">
        <v>370660</v>
      </c>
      <c r="AP10" s="295">
        <v>10535</v>
      </c>
      <c r="AQ10" s="296">
        <v>7980</v>
      </c>
      <c r="AR10" s="297">
        <v>32</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503</v>
      </c>
      <c r="AL11" s="1193"/>
      <c r="AM11" s="1193"/>
      <c r="AN11" s="1194"/>
      <c r="AO11" s="295">
        <v>110402</v>
      </c>
      <c r="AP11" s="295">
        <v>3138</v>
      </c>
      <c r="AQ11" s="296">
        <v>8263</v>
      </c>
      <c r="AR11" s="297">
        <v>-62</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504</v>
      </c>
      <c r="AL12" s="1193"/>
      <c r="AM12" s="1193"/>
      <c r="AN12" s="1194"/>
      <c r="AO12" s="295" t="s">
        <v>505</v>
      </c>
      <c r="AP12" s="295" t="s">
        <v>505</v>
      </c>
      <c r="AQ12" s="296">
        <v>1174</v>
      </c>
      <c r="AR12" s="297" t="s">
        <v>505</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506</v>
      </c>
      <c r="AL13" s="1193"/>
      <c r="AM13" s="1193"/>
      <c r="AN13" s="1194"/>
      <c r="AO13" s="295" t="s">
        <v>505</v>
      </c>
      <c r="AP13" s="295" t="s">
        <v>505</v>
      </c>
      <c r="AQ13" s="296">
        <v>18</v>
      </c>
      <c r="AR13" s="297" t="s">
        <v>505</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507</v>
      </c>
      <c r="AL14" s="1193"/>
      <c r="AM14" s="1193"/>
      <c r="AN14" s="1194"/>
      <c r="AO14" s="295">
        <v>32626</v>
      </c>
      <c r="AP14" s="295">
        <v>927</v>
      </c>
      <c r="AQ14" s="296">
        <v>2909</v>
      </c>
      <c r="AR14" s="297">
        <v>-68.099999999999994</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508</v>
      </c>
      <c r="AL15" s="1193"/>
      <c r="AM15" s="1193"/>
      <c r="AN15" s="1194"/>
      <c r="AO15" s="295">
        <v>28939</v>
      </c>
      <c r="AP15" s="295">
        <v>823</v>
      </c>
      <c r="AQ15" s="296">
        <v>1519</v>
      </c>
      <c r="AR15" s="297">
        <v>-45.8</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509</v>
      </c>
      <c r="AL16" s="1196"/>
      <c r="AM16" s="1196"/>
      <c r="AN16" s="1197"/>
      <c r="AO16" s="295">
        <v>-304956</v>
      </c>
      <c r="AP16" s="295">
        <v>-8667</v>
      </c>
      <c r="AQ16" s="296">
        <v>-6242</v>
      </c>
      <c r="AR16" s="297">
        <v>38.799999999999997</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182</v>
      </c>
      <c r="AL17" s="1196"/>
      <c r="AM17" s="1196"/>
      <c r="AN17" s="1197"/>
      <c r="AO17" s="295">
        <v>2651557</v>
      </c>
      <c r="AP17" s="295">
        <v>75363</v>
      </c>
      <c r="AQ17" s="296">
        <v>84621</v>
      </c>
      <c r="AR17" s="297">
        <v>-10.9</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510</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511</v>
      </c>
      <c r="AP20" s="303" t="s">
        <v>512</v>
      </c>
      <c r="AQ20" s="304" t="s">
        <v>513</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514</v>
      </c>
      <c r="AL21" s="1188"/>
      <c r="AM21" s="1188"/>
      <c r="AN21" s="1189"/>
      <c r="AO21" s="307">
        <v>8.9499999999999993</v>
      </c>
      <c r="AP21" s="308">
        <v>8.0399999999999991</v>
      </c>
      <c r="AQ21" s="309">
        <v>0.91</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515</v>
      </c>
      <c r="AL22" s="1188"/>
      <c r="AM22" s="1188"/>
      <c r="AN22" s="1189"/>
      <c r="AO22" s="312">
        <v>91</v>
      </c>
      <c r="AP22" s="313">
        <v>97.7</v>
      </c>
      <c r="AQ22" s="314">
        <v>-6.7</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516</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517</v>
      </c>
      <c r="AO27" s="273"/>
      <c r="AP27" s="273"/>
      <c r="AQ27" s="273"/>
      <c r="AR27" s="273"/>
      <c r="AS27" s="273"/>
      <c r="AT27" s="273"/>
    </row>
    <row r="28" spans="1:46" ht="17.25">
      <c r="A28" s="274" t="s">
        <v>518</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519</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496</v>
      </c>
      <c r="AP30" s="283"/>
      <c r="AQ30" s="284" t="s">
        <v>497</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498</v>
      </c>
      <c r="AQ31" s="290" t="s">
        <v>499</v>
      </c>
      <c r="AR31" s="291" t="s">
        <v>500</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520</v>
      </c>
      <c r="AL32" s="1204"/>
      <c r="AM32" s="1204"/>
      <c r="AN32" s="1205"/>
      <c r="AO32" s="322">
        <v>2753664</v>
      </c>
      <c r="AP32" s="322">
        <v>78265</v>
      </c>
      <c r="AQ32" s="323">
        <v>49627</v>
      </c>
      <c r="AR32" s="324">
        <v>57.7</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521</v>
      </c>
      <c r="AL33" s="1204"/>
      <c r="AM33" s="1204"/>
      <c r="AN33" s="1205"/>
      <c r="AO33" s="322" t="s">
        <v>505</v>
      </c>
      <c r="AP33" s="322" t="s">
        <v>505</v>
      </c>
      <c r="AQ33" s="323" t="s">
        <v>505</v>
      </c>
      <c r="AR33" s="324" t="s">
        <v>505</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522</v>
      </c>
      <c r="AL34" s="1204"/>
      <c r="AM34" s="1204"/>
      <c r="AN34" s="1205"/>
      <c r="AO34" s="322" t="s">
        <v>505</v>
      </c>
      <c r="AP34" s="322" t="s">
        <v>505</v>
      </c>
      <c r="AQ34" s="323">
        <v>64</v>
      </c>
      <c r="AR34" s="324" t="s">
        <v>505</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523</v>
      </c>
      <c r="AL35" s="1204"/>
      <c r="AM35" s="1204"/>
      <c r="AN35" s="1205"/>
      <c r="AO35" s="322">
        <v>999741</v>
      </c>
      <c r="AP35" s="322">
        <v>28415</v>
      </c>
      <c r="AQ35" s="323">
        <v>20466</v>
      </c>
      <c r="AR35" s="324">
        <v>38.799999999999997</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524</v>
      </c>
      <c r="AL36" s="1204"/>
      <c r="AM36" s="1204"/>
      <c r="AN36" s="1205"/>
      <c r="AO36" s="322">
        <v>210957</v>
      </c>
      <c r="AP36" s="322">
        <v>5996</v>
      </c>
      <c r="AQ36" s="323">
        <v>2860</v>
      </c>
      <c r="AR36" s="324">
        <v>109.7</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525</v>
      </c>
      <c r="AL37" s="1204"/>
      <c r="AM37" s="1204"/>
      <c r="AN37" s="1205"/>
      <c r="AO37" s="322" t="s">
        <v>505</v>
      </c>
      <c r="AP37" s="322" t="s">
        <v>505</v>
      </c>
      <c r="AQ37" s="323">
        <v>677</v>
      </c>
      <c r="AR37" s="324" t="s">
        <v>505</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526</v>
      </c>
      <c r="AL38" s="1207"/>
      <c r="AM38" s="1207"/>
      <c r="AN38" s="1208"/>
      <c r="AO38" s="325" t="s">
        <v>505</v>
      </c>
      <c r="AP38" s="325" t="s">
        <v>505</v>
      </c>
      <c r="AQ38" s="326">
        <v>4</v>
      </c>
      <c r="AR38" s="314" t="s">
        <v>505</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527</v>
      </c>
      <c r="AL39" s="1207"/>
      <c r="AM39" s="1207"/>
      <c r="AN39" s="1208"/>
      <c r="AO39" s="322">
        <v>-338939</v>
      </c>
      <c r="AP39" s="322">
        <v>-9633</v>
      </c>
      <c r="AQ39" s="323">
        <v>-4704</v>
      </c>
      <c r="AR39" s="324">
        <v>104.8</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528</v>
      </c>
      <c r="AL40" s="1204"/>
      <c r="AM40" s="1204"/>
      <c r="AN40" s="1205"/>
      <c r="AO40" s="322">
        <v>-2739505</v>
      </c>
      <c r="AP40" s="322">
        <v>-77862</v>
      </c>
      <c r="AQ40" s="323">
        <v>-47177</v>
      </c>
      <c r="AR40" s="324">
        <v>65</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293</v>
      </c>
      <c r="AL41" s="1210"/>
      <c r="AM41" s="1210"/>
      <c r="AN41" s="1211"/>
      <c r="AO41" s="322">
        <v>885918</v>
      </c>
      <c r="AP41" s="322">
        <v>25180</v>
      </c>
      <c r="AQ41" s="323">
        <v>21817</v>
      </c>
      <c r="AR41" s="324">
        <v>15.4</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529</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530</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531</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496</v>
      </c>
      <c r="AN49" s="1200" t="s">
        <v>532</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533</v>
      </c>
      <c r="AO50" s="339" t="s">
        <v>534</v>
      </c>
      <c r="AP50" s="340" t="s">
        <v>535</v>
      </c>
      <c r="AQ50" s="341" t="s">
        <v>536</v>
      </c>
      <c r="AR50" s="342" t="s">
        <v>537</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538</v>
      </c>
      <c r="AL51" s="335"/>
      <c r="AM51" s="343">
        <v>2863576</v>
      </c>
      <c r="AN51" s="344">
        <v>81630</v>
      </c>
      <c r="AO51" s="345">
        <v>-9.5</v>
      </c>
      <c r="AP51" s="346">
        <v>90961</v>
      </c>
      <c r="AQ51" s="347">
        <v>20.100000000000001</v>
      </c>
      <c r="AR51" s="348">
        <v>-29.6</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539</v>
      </c>
      <c r="AM52" s="351">
        <v>1882734</v>
      </c>
      <c r="AN52" s="352">
        <v>53670</v>
      </c>
      <c r="AO52" s="353">
        <v>-20.100000000000001</v>
      </c>
      <c r="AP52" s="354">
        <v>37720</v>
      </c>
      <c r="AQ52" s="355">
        <v>7.1</v>
      </c>
      <c r="AR52" s="356">
        <v>-27.2</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540</v>
      </c>
      <c r="AL53" s="335"/>
      <c r="AM53" s="343">
        <v>2135536</v>
      </c>
      <c r="AN53" s="344">
        <v>60963</v>
      </c>
      <c r="AO53" s="345">
        <v>-25.3</v>
      </c>
      <c r="AP53" s="346">
        <v>106614</v>
      </c>
      <c r="AQ53" s="347">
        <v>17.2</v>
      </c>
      <c r="AR53" s="348">
        <v>-42.5</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539</v>
      </c>
      <c r="AM54" s="351">
        <v>1532461</v>
      </c>
      <c r="AN54" s="352">
        <v>43747</v>
      </c>
      <c r="AO54" s="353">
        <v>-18.5</v>
      </c>
      <c r="AP54" s="354">
        <v>45545</v>
      </c>
      <c r="AQ54" s="355">
        <v>20.7</v>
      </c>
      <c r="AR54" s="356">
        <v>-39.200000000000003</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541</v>
      </c>
      <c r="AL55" s="335"/>
      <c r="AM55" s="343">
        <v>1326041</v>
      </c>
      <c r="AN55" s="344">
        <v>37915</v>
      </c>
      <c r="AO55" s="345">
        <v>-37.799999999999997</v>
      </c>
      <c r="AP55" s="346">
        <v>81768</v>
      </c>
      <c r="AQ55" s="347">
        <v>-23.3</v>
      </c>
      <c r="AR55" s="348">
        <v>-14.5</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539</v>
      </c>
      <c r="AM56" s="351">
        <v>765528</v>
      </c>
      <c r="AN56" s="352">
        <v>21888</v>
      </c>
      <c r="AO56" s="353">
        <v>-50</v>
      </c>
      <c r="AP56" s="354">
        <v>37917</v>
      </c>
      <c r="AQ56" s="355">
        <v>-16.7</v>
      </c>
      <c r="AR56" s="356">
        <v>-33.299999999999997</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542</v>
      </c>
      <c r="AL57" s="335"/>
      <c r="AM57" s="343">
        <v>1168592</v>
      </c>
      <c r="AN57" s="344">
        <v>33329</v>
      </c>
      <c r="AO57" s="345">
        <v>-12.1</v>
      </c>
      <c r="AP57" s="346">
        <v>65876</v>
      </c>
      <c r="AQ57" s="347">
        <v>-19.399999999999999</v>
      </c>
      <c r="AR57" s="348">
        <v>7.3</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539</v>
      </c>
      <c r="AM58" s="351">
        <v>589791</v>
      </c>
      <c r="AN58" s="352">
        <v>16821</v>
      </c>
      <c r="AO58" s="353">
        <v>-23.1</v>
      </c>
      <c r="AP58" s="354">
        <v>36484</v>
      </c>
      <c r="AQ58" s="355">
        <v>-3.8</v>
      </c>
      <c r="AR58" s="356">
        <v>-19.3</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543</v>
      </c>
      <c r="AL59" s="335"/>
      <c r="AM59" s="343">
        <v>1553187</v>
      </c>
      <c r="AN59" s="344">
        <v>44145</v>
      </c>
      <c r="AO59" s="345">
        <v>32.5</v>
      </c>
      <c r="AP59" s="346">
        <v>68468</v>
      </c>
      <c r="AQ59" s="347">
        <v>3.9</v>
      </c>
      <c r="AR59" s="348">
        <v>28.6</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539</v>
      </c>
      <c r="AM60" s="351">
        <v>549969</v>
      </c>
      <c r="AN60" s="352">
        <v>15631</v>
      </c>
      <c r="AO60" s="353">
        <v>-7.1</v>
      </c>
      <c r="AP60" s="354">
        <v>34140</v>
      </c>
      <c r="AQ60" s="355">
        <v>-6.4</v>
      </c>
      <c r="AR60" s="356">
        <v>-0.7</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544</v>
      </c>
      <c r="AL61" s="357"/>
      <c r="AM61" s="358">
        <v>1809386</v>
      </c>
      <c r="AN61" s="359">
        <v>51596</v>
      </c>
      <c r="AO61" s="360">
        <v>-10.4</v>
      </c>
      <c r="AP61" s="361">
        <v>82737</v>
      </c>
      <c r="AQ61" s="362">
        <v>-0.3</v>
      </c>
      <c r="AR61" s="348">
        <v>-10.1</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539</v>
      </c>
      <c r="AM62" s="351">
        <v>1064097</v>
      </c>
      <c r="AN62" s="352">
        <v>30351</v>
      </c>
      <c r="AO62" s="353">
        <v>-23.8</v>
      </c>
      <c r="AP62" s="354">
        <v>38361</v>
      </c>
      <c r="AQ62" s="355">
        <v>0.2</v>
      </c>
      <c r="AR62" s="356">
        <v>-24</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YYA2fhuL0w3dNPexpouglo81lKaQ5qbFfOhwFvaLdHLw6qBQOfsrXHjyEhoI10HXYqY5KANj+8bdj2AcKvTEdA==" saltValue="cJaiWRVyfd1TUQHrDSWBO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election activeCell="BS11" sqref="BS11:CG11"/>
    </sheetView>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546</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0/pp2TVLyHD9dD6V1LY1eeKOczKUPzrhEGZz7YaxlaE3JKZUNVPlylWfBr/V0mSZ6Vbx9qF5WZzqRuAeIIdoJw==" saltValue="tLI3dpZMwPnvXIqwDrb8PA=="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election activeCell="C112" sqref="C112"/>
    </sheetView>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547</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P4hLCfedWgc58Iw2wt6rHtR6w0iP2495Icqxf1MsQDQBjGiYuxrg+3wkPkt5K2L93pxAYIjBH0IIPhpbPxczLQ==" saltValue="FYzwH/4mJH+udOBCHIsVyg=="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election activeCell="I48" sqref="I48"/>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548</v>
      </c>
      <c r="G46" s="8" t="s">
        <v>549</v>
      </c>
      <c r="H46" s="8" t="s">
        <v>550</v>
      </c>
      <c r="I46" s="8" t="s">
        <v>551</v>
      </c>
      <c r="J46" s="9" t="s">
        <v>552</v>
      </c>
    </row>
    <row r="47" spans="2:10" ht="57.75" customHeight="1">
      <c r="B47" s="10"/>
      <c r="C47" s="1212" t="s">
        <v>3</v>
      </c>
      <c r="D47" s="1212"/>
      <c r="E47" s="1213"/>
      <c r="F47" s="11">
        <v>44.22</v>
      </c>
      <c r="G47" s="12">
        <v>46.89</v>
      </c>
      <c r="H47" s="12">
        <v>54.09</v>
      </c>
      <c r="I47" s="12">
        <v>59.29</v>
      </c>
      <c r="J47" s="13">
        <v>63.64</v>
      </c>
    </row>
    <row r="48" spans="2:10" ht="57.75" customHeight="1">
      <c r="B48" s="14"/>
      <c r="C48" s="1214" t="s">
        <v>4</v>
      </c>
      <c r="D48" s="1214"/>
      <c r="E48" s="1215"/>
      <c r="F48" s="15">
        <v>2.74</v>
      </c>
      <c r="G48" s="16">
        <v>8.5299999999999994</v>
      </c>
      <c r="H48" s="16">
        <v>8.56</v>
      </c>
      <c r="I48" s="16">
        <v>6.82</v>
      </c>
      <c r="J48" s="17">
        <v>3.05</v>
      </c>
    </row>
    <row r="49" spans="2:10" ht="57.75" customHeight="1" thickBot="1">
      <c r="B49" s="18"/>
      <c r="C49" s="1216" t="s">
        <v>5</v>
      </c>
      <c r="D49" s="1216"/>
      <c r="E49" s="1217"/>
      <c r="F49" s="19">
        <v>3.56</v>
      </c>
      <c r="G49" s="20">
        <v>6.66</v>
      </c>
      <c r="H49" s="20">
        <v>3.94</v>
      </c>
      <c r="I49" s="20" t="s">
        <v>553</v>
      </c>
      <c r="J49" s="21" t="s">
        <v>554</v>
      </c>
    </row>
    <row r="50" spans="2:10" ht="13.5" customHeight="1"/>
    <row r="51" spans="2:10" ht="13.5" hidden="1" customHeight="1"/>
    <row r="52" spans="2:10" ht="13.5" hidden="1" customHeight="1"/>
    <row r="53" spans="2:10" ht="13.5" hidden="1" customHeight="1"/>
  </sheetData>
  <sheetProtection algorithmName="SHA-512" hashValue="Y0naIw60mRaz9NKXw8DxJh7eDGVy6HX1jVszmBzMlbIf5UAHygGMtOyFlAN4V4c8L2NiJ0TDxAOGjdf9RJVXag==" saltValue="+bFnmkRIY2YEF6WWhCHuI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干場　聖司</cp:lastModifiedBy>
  <cp:lastPrinted>2019-11-25T01:54:09Z</cp:lastPrinted>
  <dcterms:created xsi:type="dcterms:W3CDTF">2019-02-14T02:41:37Z</dcterms:created>
  <dcterms:modified xsi:type="dcterms:W3CDTF">2019-12-03T04:19:05Z</dcterms:modified>
  <cp:category/>
</cp:coreProperties>
</file>