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lsv\1113000_市町支援課\005【大】財政グループ\004【中】市町普通会計決算\2025(R7)\001【簿】普通会計決算統計（照会・検収）(R12末)\13_令和6年度財政状況資料集\ホームページ用\"/>
    </mc:Choice>
  </mc:AlternateContent>
  <xr:revisionPtr revIDLastSave="0" documentId="13_ncr:1_{345566C3-2E5D-4A21-B15D-4034D433D475}" xr6:coauthVersionLast="47" xr6:coauthVersionMax="47" xr10:uidLastSave="{00000000-0000-0000-0000-000000000000}"/>
  <bookViews>
    <workbookView xWindow="2037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BW34" i="10"/>
  <c r="BW35" i="10" s="1"/>
  <c r="BW36" i="10" s="1"/>
  <c r="BW37" i="10" s="1"/>
  <c r="BW38" i="10" s="1"/>
  <c r="BW39" i="10" s="1"/>
  <c r="BE34" i="10"/>
  <c r="C34" i="10"/>
  <c r="U34" i="10" s="1"/>
  <c r="U35" i="10" s="1"/>
  <c r="U36" i="10" s="1"/>
  <c r="CO34" i="10" l="1"/>
  <c r="CO35"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<sst xmlns="http://schemas.openxmlformats.org/spreadsheetml/2006/main" count="1076" uniqueCount="559">
  <si>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</si>
  <si>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</si>
  <si>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</si>
  <si>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</si>
  <si>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</si>
  <si>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</si>
  <si>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</si>
  <si>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</si>
  <si>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</si>
  <si>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</si>
  <si>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</si>
  <si>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</si>
  <si>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</si>
  <si>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</si>
  <si>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</si>
  <si>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</si>
  <si>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</si>
  <si>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</si>
  <si>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</si>
  <si>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</si>
  <si>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</si>
  <si>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</si>
  <si>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</si>
  <si>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</si>
  <si>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</si>
  <si>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</si>
  <si>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</si>
  <si>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</si>
  <si>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</si>
  <si>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</si>
  <si>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</si>
  <si>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</si>
  <si>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</si>
  <si>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</si>
  <si>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</si>
  <si>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</si>
  <si>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</si>
  <si>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</si>
  <si>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</si>
  <si>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</si>
  <si>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</si>
  <si>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</si>
  <si>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</si>
  <si>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</si>
  <si>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</si>
  <si>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</si>
  <si>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</si>
  <si>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</si>
  <si>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</si>
  <si>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</si>
  <si>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</si>
  <si>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</si>
  <si>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</si>
  <si>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</si>
  <si>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</si>
  <si>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</si>
  <si>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</si>
  <si>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</si>
  <si>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</si>
  <si>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</si>
  <si>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</si>
  <si>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</si>
  <si>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</si>
  <si>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</si>
  <si>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</si>
  <si>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</si>
  <si>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</si>
  <si>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</si>
  <si>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</si>
  <si>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</si>
  <si>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</si>
  <si>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</si>
  <si>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</si>
  <si>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</si>
  <si>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</si>
  <si>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</si>
  <si>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</si>
  <si>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</si>
  <si>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</si>
  <si>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</si>
  <si>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</si>
  <si>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</si>
  <si>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</si>
  <si>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</si>
  <si>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</si>
  <si>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</si>
  <si>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</si>
  <si>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</si>
  <si>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</si>
  <si>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</si>
  <si>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</si>
  <si>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</si>
  <si>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</si>
  <si>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</si>
  <si>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羽咋市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</si>
  <si>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</si>
  <si>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</si>
  <si>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</si>
  <si>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</si>
  <si>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</si>
  <si>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</si>
  <si>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</si>
  <si>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</si>
  <si>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</si>
  <si>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</si>
  <si>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</si>
  <si>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</si>
  <si>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</si>
  <si>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</si>
  <si>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</si>
  <si>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</si>
  <si>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</si>
  <si>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</si>
  <si>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</si>
  <si>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</si>
  <si>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</si>
  <si>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</si>
  <si>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</si>
  <si>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</si>
  <si>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</si>
  <si>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</si>
  <si>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</si>
  <si>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</si>
  <si>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</si>
  <si>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</si>
  <si>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</si>
  <si>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</si>
  <si>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</si>
  <si>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</si>
  <si>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</si>
  <si>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</si>
  <si>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</si>
  <si>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</si>
  <si>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</si>
  <si>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</si>
  <si>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</si>
  <si>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</si>
  <si>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</si>
  <si>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</si>
  <si>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</si>
  <si>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</si>
  <si>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</si>
  <si>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</si>
  <si>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</si>
  <si>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</si>
  <si>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</si>
  <si>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</si>
  <si>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</si>
  <si>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</si>
  <si>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</si>
  <si>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</si>
  <si>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</si>
  <si>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</si>
  <si>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</si>
  <si>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</si>
  <si>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</si>
  <si>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</si>
  <si>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</si>
  <si>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</si>
  <si>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</si>
  <si>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</si>
  <si>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</si>
  <si>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</si>
  <si>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</si>
  <si>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</si>
  <si>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</si>
  <si>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</si>
  <si>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</si>
  <si>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</si>
  <si>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</si>
  <si>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</si>
  <si>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</si>
  <si>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</si>
  <si>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</si>
  <si>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</si>
  <si>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</si>
  <si>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</si>
  <si>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</si>
  <si>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</si>
  <si>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</si>
  <si>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</si>
  <si>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</si>
  <si>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</si>
  <si>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</si>
  <si>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</si>
  <si>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</si>
  <si>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</si>
  <si>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</si>
  <si>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</si>
  <si>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</si>
  <si>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</si>
  <si>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</si>
  <si>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</si>
  <si>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</si>
  <si>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</si>
  <si>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</si>
  <si>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</si>
  <si>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</si>
  <si>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</si>
  <si>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</si>
  <si>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</si>
  <si>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</si>
  <si>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</si>
  <si>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</si>
  <si>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石川県羽咋市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</si>
  <si>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</si>
  <si>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</si>
  <si>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</si>
  <si>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</si>
  <si>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</si>
  <si>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</si>
  <si>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</si>
  <si>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</si>
  <si>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</si>
  <si>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</si>
  <si>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</si>
  <si>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</si>
  <si>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</si>
  <si>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</si>
  <si>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</si>
  <si>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</si>
  <si>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</si>
  <si>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</si>
  <si>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</si>
  <si>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</si>
  <si>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</si>
  <si>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</si>
  <si>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</si>
  <si>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</si>
  <si>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</si>
  <si>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</si>
  <si>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</si>
  <si>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</si>
  <si>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</si>
  <si>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</si>
  <si>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</si>
  <si>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</si>
  <si>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</si>
  <si>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</si>
  <si>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</si>
  <si>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</si>
  <si>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</si>
  <si>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</si>
  <si>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</si>
  <si>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</si>
  <si>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</si>
  <si>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</si>
  <si>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</si>
  <si>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</si>
  <si>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</si>
  <si>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</si>
  <si>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</si>
  <si>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</si>
  <si>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</si>
  <si>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</si>
  <si>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</si>
  <si>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</si>
  <si>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</si>
  <si>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</si>
  <si>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</si>
  <si>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</si>
  <si>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</si>
  <si>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</si>
  <si>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</si>
  <si>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</si>
  <si>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</si>
  <si>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</si>
  <si>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</si>
  <si>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</si>
  <si>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</si>
  <si>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</si>
  <si>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</si>
  <si>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</si>
  <si>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</si>
  <si>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</si>
  <si>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</si>
  <si>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</si>
  <si>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</si>
  <si>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</si>
  <si>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</si>
  <si>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</si>
  <si>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</si>
  <si>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</si>
  <si>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</si>
  <si>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</si>
  <si>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</si>
  <si>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</si>
  <si>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</si>
  <si>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</si>
  <si>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</si>
  <si>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</si>
  <si>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</si>
  <si>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</si>
  <si>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</si>
  <si>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</si>
  <si>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</si>
  <si>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</si>
  <si>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</si>
  <si>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</si>
  <si>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</si>
  <si>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</si>
  <si>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</si>
  <si>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</si>
  <si>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</si>
  <si>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</si>
  <si>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</si>
  <si>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</si>
  <si>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</si>
  <si>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</si>
  <si>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</si>
  <si>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</si>
  <si>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</si>
  <si>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</si>
  <si>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</si>
  <si>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</si>
  <si>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</si>
  <si>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</si>
  <si>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</si>
  <si>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</si>
  <si>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</si>
  <si>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</si>
  <si>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</si>
  <si>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</si>
  <si>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</si>
  <si>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</si>
  <si>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</si>
  <si>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</si>
  <si>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</si>
  <si>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</si>
  <si>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</si>
  <si>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</si>
  <si>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</si>
  <si>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</si>
  <si>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</si>
  <si>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</si>
  <si>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</si>
  <si>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</si>
  <si>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</si>
  <si>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</si>
  <si>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</si>
  <si>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</si>
  <si>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</si>
  <si>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</si>
  <si>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</si>
  <si>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</si>
  <si>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</si>
  <si>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</si>
  <si>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</si>
  <si>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</si>
  <si>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</si>
  <si>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</si>
  <si>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</si>
  <si>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</si>
  <si>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</si>
  <si>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</si>
  <si>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石川県羽咋市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</si>
  <si>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</si>
  <si>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</si>
  <si>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</si>
  <si>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</si>
  <si>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</si>
  <si>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</si>
  <si>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</si>
  <si>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</si>
  <si>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</si>
  <si>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</si>
  <si>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</si>
  <si>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</si>
  <si>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</si>
  <si>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</si>
  <si>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</si>
  <si>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</si>
  <si>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</si>
  <si>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</si>
  <si>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</si>
  <si>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</si>
  <si>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</si>
  <si>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</si>
  <si>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</si>
  <si>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</si>
  <si>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</si>
  <si>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</si>
  <si>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</si>
  <si>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</si>
  <si>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</si>
  <si>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</si>
  <si>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</si>
  <si>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</si>
  <si>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</si>
  <si>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羽咋市国民健康保険特別会計</t>
    <phoneticPr fontId="5"/>
  </si>
  <si>
    <t>羽咋市介護保険特別会計</t>
    <phoneticPr fontId="5"/>
  </si>
  <si>
    <t>羽咋市後期高齢者医療特別会計</t>
    <phoneticPr fontId="5"/>
  </si>
  <si>
    <t>羽咋市水道事業会計</t>
    <phoneticPr fontId="5"/>
  </si>
  <si>
    <t>法適用企業</t>
    <phoneticPr fontId="5"/>
  </si>
  <si>
    <t>羽咋市下水道事業会計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</si>
  <si>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</si>
  <si>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</si>
  <si>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</si>
  <si>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</si>
  <si>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</si>
  <si>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</si>
  <si>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</si>
  <si>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</si>
  <si>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</si>
  <si>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</si>
  <si>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</si>
  <si>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</si>
  <si>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</si>
  <si>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</si>
  <si>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</si>
  <si>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</si>
  <si>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</si>
  <si>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</si>
  <si>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</si>
  <si>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</si>
  <si>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</si>
  <si>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</si>
  <si>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</si>
  <si>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</si>
  <si>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</si>
  <si>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</si>
  <si>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</si>
  <si>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</si>
  <si>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</si>
  <si>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</si>
  <si>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</si>
  <si>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</si>
  <si>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</si>
  <si>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</si>
  <si>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</si>
  <si>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</si>
  <si>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</si>
  <si>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</si>
  <si>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</si>
  <si>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</si>
  <si>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</si>
  <si>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</si>
  <si>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</si>
  <si>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</si>
  <si>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</si>
  <si>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</si>
  <si>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</si>
  <si>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</si>
  <si>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</si>
  <si>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</si>
  <si>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</si>
  <si>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</si>
  <si>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</si>
  <si>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</si>
  <si>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</si>
  <si>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</si>
  <si>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</si>
  <si>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</si>
  <si>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</si>
  <si>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</si>
  <si>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</si>
  <si>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</si>
  <si>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</si>
  <si>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</si>
  <si>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</si>
  <si>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</si>
  <si>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</si>
  <si>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</si>
  <si>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</si>
  <si>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</si>
  <si>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</si>
  <si>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</si>
  <si>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</si>
  <si>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</si>
  <si>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</si>
  <si>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</si>
  <si>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</si>
  <si>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</si>
  <si>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</si>
  <si>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</si>
  <si>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</si>
  <si>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</si>
  <si>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</si>
  <si>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</si>
  <si>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</si>
  <si>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</si>
  <si>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</si>
  <si>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</si>
  <si>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</si>
  <si>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</si>
  <si>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</si>
  <si>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</si>
  <si>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</si>
  <si>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</si>
  <si>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</si>
  <si>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</si>
  <si>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</si>
  <si>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</si>
  <si>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</si>
  <si>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</si>
  <si>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</si>
  <si>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</si>
  <si>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</si>
  <si>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</si>
  <si>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</si>
  <si>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</si>
  <si>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</si>
  <si>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</si>
  <si>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</si>
  <si>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</si>
  <si>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</si>
  <si>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</si>
  <si>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</si>
  <si>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</si>
  <si>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</si>
  <si>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</si>
  <si>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</si>
  <si>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</si>
  <si>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</si>
  <si>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</si>
  <si>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</si>
  <si>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</si>
  <si>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</si>
  <si>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</si>
  <si>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</si>
  <si>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</si>
  <si>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</si>
  <si>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</si>
  <si>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</si>
  <si>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</si>
  <si>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</si>
  <si>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</si>
  <si>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</si>
  <si>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</si>
  <si>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</si>
  <si>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羽咋市水道事業会計</t>
  </si>
  <si>
    <t>羽咋市下水道事業会計</t>
  </si>
  <si>
    <t>羽咋市後期高齢者医療特別会計</t>
  </si>
  <si>
    <t>一般会計</t>
  </si>
  <si>
    <t>羽咋市国民健康保険特別会計</t>
  </si>
  <si>
    <t>羽咋市介護保険特別会計</t>
  </si>
  <si>
    <t>その他会計（赤字）</t>
  </si>
  <si>
    <t>その他会計（黒字）</t>
  </si>
  <si>
    <t>R02</t>
    <phoneticPr fontId="5"/>
  </si>
  <si>
    <t>R03</t>
    <phoneticPr fontId="5"/>
  </si>
  <si>
    <t>R04</t>
    <phoneticPr fontId="5"/>
  </si>
  <si>
    <t>R05</t>
    <phoneticPr fontId="5"/>
  </si>
  <si>
    <t>R06</t>
    <phoneticPr fontId="5"/>
  </si>
  <si>
    <t>-</t>
    <phoneticPr fontId="2"/>
  </si>
  <si>
    <t>羽咋郡市広域圏事務組合（一般会計）</t>
    <rPh sb="0" eb="2">
      <t>ハクイ</t>
    </rPh>
    <rPh sb="2" eb="3">
      <t>グン</t>
    </rPh>
    <rPh sb="3" eb="4">
      <t>シ</t>
    </rPh>
    <rPh sb="4" eb="7">
      <t>コウイキケン</t>
    </rPh>
    <rPh sb="7" eb="9">
      <t>ジム</t>
    </rPh>
    <rPh sb="9" eb="11">
      <t>クミアイ</t>
    </rPh>
    <rPh sb="12" eb="14">
      <t>イッパン</t>
    </rPh>
    <rPh sb="14" eb="16">
      <t>カイケイ</t>
    </rPh>
    <phoneticPr fontId="30"/>
  </si>
  <si>
    <t>羽咋郡市広域圏事務組合（公立羽咋病院事業特別会計）</t>
    <rPh sb="0" eb="2">
      <t>ハクイ</t>
    </rPh>
    <rPh sb="2" eb="3">
      <t>グン</t>
    </rPh>
    <rPh sb="3" eb="4">
      <t>シ</t>
    </rPh>
    <rPh sb="4" eb="7">
      <t>コウイキケン</t>
    </rPh>
    <rPh sb="7" eb="9">
      <t>ジム</t>
    </rPh>
    <rPh sb="9" eb="11">
      <t>クミアイ</t>
    </rPh>
    <rPh sb="12" eb="14">
      <t>コウリツ</t>
    </rPh>
    <rPh sb="14" eb="16">
      <t>ハクイ</t>
    </rPh>
    <rPh sb="16" eb="18">
      <t>ビョウイン</t>
    </rPh>
    <rPh sb="18" eb="20">
      <t>ジギョウ</t>
    </rPh>
    <rPh sb="20" eb="22">
      <t>トクベツ</t>
    </rPh>
    <rPh sb="22" eb="24">
      <t>カイケイ</t>
    </rPh>
    <phoneticPr fontId="30"/>
  </si>
  <si>
    <t>羽咋郡市広域圏事務組合（ふるさと振興事業特別会計）</t>
    <rPh sb="0" eb="3">
      <t>ハクイグン</t>
    </rPh>
    <rPh sb="3" eb="4">
      <t>シ</t>
    </rPh>
    <rPh sb="4" eb="7">
      <t>コウイキケン</t>
    </rPh>
    <rPh sb="7" eb="9">
      <t>ジム</t>
    </rPh>
    <rPh sb="9" eb="11">
      <t>クミアイ</t>
    </rPh>
    <rPh sb="16" eb="18">
      <t>シンコウ</t>
    </rPh>
    <rPh sb="18" eb="20">
      <t>ジギョウ</t>
    </rPh>
    <rPh sb="20" eb="22">
      <t>トクベツ</t>
    </rPh>
    <rPh sb="22" eb="24">
      <t>カイケイ</t>
    </rPh>
    <phoneticPr fontId="30"/>
  </si>
  <si>
    <t>石川県後期高齢者医療特別会計(一般会計）</t>
    <rPh sb="0" eb="3">
      <t>イシカワケン</t>
    </rPh>
    <rPh sb="3" eb="5">
      <t>コウキ</t>
    </rPh>
    <rPh sb="5" eb="8">
      <t>コウレイシャ</t>
    </rPh>
    <rPh sb="8" eb="10">
      <t>イリョウ</t>
    </rPh>
    <rPh sb="10" eb="12">
      <t>トクベツ</t>
    </rPh>
    <rPh sb="12" eb="14">
      <t>カイケイ</t>
    </rPh>
    <rPh sb="15" eb="17">
      <t>イッパン</t>
    </rPh>
    <rPh sb="17" eb="19">
      <t>カイケイ</t>
    </rPh>
    <phoneticPr fontId="30"/>
  </si>
  <si>
    <t>石川県後期高齢者医療特別会計(後期高齢者医療特別会計）</t>
    <rPh sb="0" eb="3">
      <t>イシカワケン</t>
    </rPh>
    <rPh sb="3" eb="5">
      <t>コウキ</t>
    </rPh>
    <rPh sb="5" eb="8">
      <t>コウレイシャ</t>
    </rPh>
    <rPh sb="8" eb="10">
      <t>イリョウ</t>
    </rPh>
    <rPh sb="10" eb="12">
      <t>トクベツ</t>
    </rPh>
    <rPh sb="12" eb="14">
      <t>カイケイ</t>
    </rPh>
    <rPh sb="15" eb="17">
      <t>コウキ</t>
    </rPh>
    <rPh sb="17" eb="20">
      <t>コウレイシャ</t>
    </rPh>
    <rPh sb="20" eb="22">
      <t>イリョウ</t>
    </rPh>
    <rPh sb="22" eb="24">
      <t>トクベツ</t>
    </rPh>
    <rPh sb="24" eb="26">
      <t>カイケイ</t>
    </rPh>
    <phoneticPr fontId="30"/>
  </si>
  <si>
    <t>石川県市町村消防団員等公務災害補償等組合（一般会計）</t>
    <rPh sb="0" eb="3">
      <t>イシカワケン</t>
    </rPh>
    <rPh sb="3" eb="6">
      <t>シチョウソン</t>
    </rPh>
    <rPh sb="6" eb="9">
      <t>ショウボウダン</t>
    </rPh>
    <rPh sb="9" eb="10">
      <t>イン</t>
    </rPh>
    <rPh sb="10" eb="11">
      <t>トウ</t>
    </rPh>
    <rPh sb="11" eb="13">
      <t>コウム</t>
    </rPh>
    <rPh sb="13" eb="15">
      <t>サイガイ</t>
    </rPh>
    <rPh sb="15" eb="18">
      <t>ホショウトウ</t>
    </rPh>
    <rPh sb="18" eb="20">
      <t>クミアイ</t>
    </rPh>
    <rPh sb="21" eb="23">
      <t>イッパン</t>
    </rPh>
    <rPh sb="23" eb="25">
      <t>カイケイ</t>
    </rPh>
    <phoneticPr fontId="30"/>
  </si>
  <si>
    <t>羽咋市土地開発公社</t>
  </si>
  <si>
    <t>羽咋まちづくり会社</t>
    <rPh sb="7" eb="9">
      <t>カイシャ</t>
    </rPh>
    <phoneticPr fontId="38"/>
  </si>
  <si>
    <t>-</t>
    <phoneticPr fontId="38"/>
  </si>
  <si>
    <t>-</t>
    <phoneticPr fontId="2"/>
  </si>
  <si>
    <t>まちづくり基金</t>
    <rPh sb="5" eb="7">
      <t>キキン</t>
    </rPh>
    <phoneticPr fontId="5"/>
  </si>
  <si>
    <t>退職手当基金</t>
    <rPh sb="0" eb="6">
      <t>タイショクテアテキキン</t>
    </rPh>
    <phoneticPr fontId="38"/>
  </si>
  <si>
    <t>漁業振興基金</t>
    <rPh sb="0" eb="6">
      <t>ギョギョウシンコウキキン</t>
    </rPh>
    <phoneticPr fontId="38"/>
  </si>
  <si>
    <t>教育振興基金</t>
    <rPh sb="0" eb="6">
      <t>キョウイクシンコウキキン</t>
    </rPh>
    <phoneticPr fontId="38"/>
  </si>
  <si>
    <t>定住促進住宅基金</t>
    <rPh sb="0" eb="2">
      <t>テイジュウ</t>
    </rPh>
    <rPh sb="2" eb="4">
      <t>ソクシン</t>
    </rPh>
    <rPh sb="4" eb="6">
      <t>ジュウタク</t>
    </rPh>
    <rPh sb="6" eb="8">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</si>
</sst>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E80C-43B8-A92A-C1DDBA58F7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77578</c:v>
                </c:pt>
                <c:pt idx="1">
                  <c:v>81354</c:v>
                </c:pt>
                <c:pt idx="2">
                  <c:v>130693</c:v>
                </c:pt>
                <c:pt idx="3">
                  <c:v>132988</c:v>
                </c:pt>
                <c:pt idx="4">
                  <c:v>89694</c:v>
                </c:pt>
              </c:numCache>
            </c:numRef>
          </c:val>
          <c:smooth val="0"/>
          <c:extLst>
            <c:ext xmlns:c16="http://schemas.microsoft.com/office/drawing/2014/chart" uri="{C3380CC4-5D6E-409C-BE32-E72D297353CC}">
              <c16:uniqueId val="{00000001-E80C-43B8-A92A-C1DDBA58F75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1.43</c:v>
                </c:pt>
                <c:pt idx="1">
                  <c:v>2.1</c:v>
                </c:pt>
                <c:pt idx="2">
                  <c:v>2.96</c:v>
                </c:pt>
                <c:pt idx="3">
                  <c:v>2.2200000000000002</c:v>
                </c:pt>
                <c:pt idx="4">
                  <c:v>0.61</c:v>
                </c:pt>
              </c:numCache>
            </c:numRef>
          </c:val>
          <c:extLst>
            <c:ext xmlns:c16="http://schemas.microsoft.com/office/drawing/2014/chart" uri="{C3380CC4-5D6E-409C-BE32-E72D297353CC}">
              <c16:uniqueId val="{00000000-143A-4818-B24A-153A7D77974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14.21</c:v>
                </c:pt>
                <c:pt idx="1">
                  <c:v>15.96</c:v>
                </c:pt>
                <c:pt idx="2">
                  <c:v>18.03</c:v>
                </c:pt>
                <c:pt idx="3">
                  <c:v>16.989999999999998</c:v>
                </c:pt>
                <c:pt idx="4">
                  <c:v>19.940000000000001</c:v>
                </c:pt>
              </c:numCache>
            </c:numRef>
          </c:val>
          <c:extLst>
            <c:ext xmlns:c16="http://schemas.microsoft.com/office/drawing/2014/chart" uri="{C3380CC4-5D6E-409C-BE32-E72D297353CC}">
              <c16:uniqueId val="{00000001-143A-4818-B24A-153A7D77974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4.28</c:v>
                </c:pt>
                <c:pt idx="1">
                  <c:v>6.9</c:v>
                </c:pt>
                <c:pt idx="2">
                  <c:v>5.61</c:v>
                </c:pt>
                <c:pt idx="3">
                  <c:v>1.63</c:v>
                </c:pt>
                <c:pt idx="4">
                  <c:v>5.42</c:v>
                </c:pt>
              </c:numCache>
            </c:numRef>
          </c:val>
          <c:smooth val="0"/>
          <c:extLst>
            <c:ext xmlns:c16="http://schemas.microsoft.com/office/drawing/2014/chart" uri="{C3380CC4-5D6E-409C-BE32-E72D297353CC}">
              <c16:uniqueId val="{00000002-143A-4818-B24A-153A7D77974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70E-42B7-84D3-E31184CF5EC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70E-42B7-84D3-E31184CF5EC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70E-42B7-84D3-E31184CF5EC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70E-42B7-84D3-E31184CF5EC3}"/>
            </c:ext>
          </c:extLst>
        </c:ser>
        <c:ser>
          <c:idx val="4"/>
          <c:order val="4"/>
          <c:tx>
            <c:strRef>
              <c:f>データシート!$A$31</c:f>
              <c:strCache>
                <c:ptCount val="1"/>
                <c:pt idx="0">
                  <c:v>羽咋市介護保険特別会計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0.62</c:v>
                </c:pt>
                <c:pt idx="4">
                  <c:v>#N/A</c:v>
                </c:pt>
                <c:pt idx="5">
                  <c:v>0.9</c:v>
                </c:pt>
                <c:pt idx="6">
                  <c:v>#N/A</c:v>
                </c:pt>
                <c:pt idx="7">
                  <c:v>2.29</c:v>
                </c:pt>
                <c:pt idx="8">
                  <c:v>#N/A</c:v>
                </c:pt>
                <c:pt idx="9">
                  <c:v>0.01</c:v>
                </c:pt>
              </c:numCache>
            </c:numRef>
          </c:val>
          <c:extLst>
            <c:ext xmlns:c16="http://schemas.microsoft.com/office/drawing/2014/chart" uri="{C3380CC4-5D6E-409C-BE32-E72D297353CC}">
              <c16:uniqueId val="{00000004-F70E-42B7-84D3-E31184CF5EC3}"/>
            </c:ext>
          </c:extLst>
        </c:ser>
        <c:ser>
          <c:idx val="5"/>
          <c:order val="5"/>
          <c:tx>
            <c:strRef>
              <c:f>データシート!$A$32</c:f>
              <c:strCache>
                <c:ptCount val="1"/>
                <c:pt idx="0">
                  <c:v>羽咋市国民健康保険特別会計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0.21</c:v>
                </c:pt>
                <c:pt idx="2">
                  <c:v>#N/A</c:v>
                </c:pt>
                <c:pt idx="3">
                  <c:v>0.08</c:v>
                </c:pt>
                <c:pt idx="4">
                  <c:v>#N/A</c:v>
                </c:pt>
                <c:pt idx="5">
                  <c:v>0.08</c:v>
                </c:pt>
                <c:pt idx="6">
                  <c:v>#N/A</c:v>
                </c:pt>
                <c:pt idx="7">
                  <c:v>0.21</c:v>
                </c:pt>
                <c:pt idx="8">
                  <c:v>#N/A</c:v>
                </c:pt>
                <c:pt idx="9">
                  <c:v>0.53</c:v>
                </c:pt>
              </c:numCache>
            </c:numRef>
          </c:val>
          <c:extLst>
            <c:ext xmlns:c16="http://schemas.microsoft.com/office/drawing/2014/chart" uri="{C3380CC4-5D6E-409C-BE32-E72D297353CC}">
              <c16:uniqueId val="{00000005-F70E-42B7-84D3-E31184CF5EC3}"/>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1.42</c:v>
                </c:pt>
                <c:pt idx="2">
                  <c:v>#N/A</c:v>
                </c:pt>
                <c:pt idx="3">
                  <c:v>2.1</c:v>
                </c:pt>
                <c:pt idx="4">
                  <c:v>#N/A</c:v>
                </c:pt>
                <c:pt idx="5">
                  <c:v>2.96</c:v>
                </c:pt>
                <c:pt idx="6">
                  <c:v>#N/A</c:v>
                </c:pt>
                <c:pt idx="7">
                  <c:v>2.21</c:v>
                </c:pt>
                <c:pt idx="8">
                  <c:v>#N/A</c:v>
                </c:pt>
                <c:pt idx="9">
                  <c:v>0.61</c:v>
                </c:pt>
              </c:numCache>
            </c:numRef>
          </c:val>
          <c:extLst>
            <c:ext xmlns:c16="http://schemas.microsoft.com/office/drawing/2014/chart" uri="{C3380CC4-5D6E-409C-BE32-E72D297353CC}">
              <c16:uniqueId val="{00000006-F70E-42B7-84D3-E31184CF5EC3}"/>
            </c:ext>
          </c:extLst>
        </c:ser>
        <c:ser>
          <c:idx val="7"/>
          <c:order val="7"/>
          <c:tx>
            <c:strRef>
              <c:f>データシート!$A$34</c:f>
              <c:strCache>
                <c:ptCount val="1"/>
                <c:pt idx="0">
                  <c:v>羽咋市後期高齢者医療特別会計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c:v>
                </c:pt>
                <c:pt idx="2">
                  <c:v>#N/A</c:v>
                </c:pt>
                <c:pt idx="3">
                  <c:v>0</c:v>
                </c:pt>
                <c:pt idx="4">
                  <c:v>#N/A</c:v>
                </c:pt>
                <c:pt idx="5">
                  <c:v>0.01</c:v>
                </c:pt>
                <c:pt idx="6">
                  <c:v>#N/A</c:v>
                </c:pt>
                <c:pt idx="7">
                  <c:v>0</c:v>
                </c:pt>
                <c:pt idx="8">
                  <c:v>#N/A</c:v>
                </c:pt>
                <c:pt idx="9">
                  <c:v>0.91</c:v>
                </c:pt>
              </c:numCache>
            </c:numRef>
          </c:val>
          <c:extLst>
            <c:ext xmlns:c16="http://schemas.microsoft.com/office/drawing/2014/chart" uri="{C3380CC4-5D6E-409C-BE32-E72D297353CC}">
              <c16:uniqueId val="{00000007-F70E-42B7-84D3-E31184CF5EC3}"/>
            </c:ext>
          </c:extLst>
        </c:ser>
        <c:ser>
          <c:idx val="8"/>
          <c:order val="8"/>
          <c:tx>
            <c:strRef>
              <c:f>データシート!$A$35</c:f>
              <c:strCache>
                <c:ptCount val="1"/>
                <c:pt idx="0">
                  <c:v>羽咋市下水道事業会計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2.71</c:v>
                </c:pt>
                <c:pt idx="2">
                  <c:v>#N/A</c:v>
                </c:pt>
                <c:pt idx="3">
                  <c:v>2.71</c:v>
                </c:pt>
                <c:pt idx="4">
                  <c:v>#N/A</c:v>
                </c:pt>
                <c:pt idx="5">
                  <c:v>2.58</c:v>
                </c:pt>
                <c:pt idx="6">
                  <c:v>#N/A</c:v>
                </c:pt>
                <c:pt idx="7">
                  <c:v>2.13</c:v>
                </c:pt>
                <c:pt idx="8">
                  <c:v>#N/A</c:v>
                </c:pt>
                <c:pt idx="9">
                  <c:v>2.66</c:v>
                </c:pt>
              </c:numCache>
            </c:numRef>
          </c:val>
          <c:extLst>
            <c:ext xmlns:c16="http://schemas.microsoft.com/office/drawing/2014/chart" uri="{C3380CC4-5D6E-409C-BE32-E72D297353CC}">
              <c16:uniqueId val="{00000008-F70E-42B7-84D3-E31184CF5EC3}"/>
            </c:ext>
          </c:extLst>
        </c:ser>
        <c:ser>
          <c:idx val="9"/>
          <c:order val="9"/>
          <c:tx>
            <c:strRef>
              <c:f>データシート!$A$36</c:f>
              <c:strCache>
                <c:ptCount val="1"/>
                <c:pt idx="0">
                  <c:v>羽咋市水道事業会計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13.61</c:v>
                </c:pt>
                <c:pt idx="2">
                  <c:v>#N/A</c:v>
                </c:pt>
                <c:pt idx="3">
                  <c:v>13.12</c:v>
                </c:pt>
                <c:pt idx="4">
                  <c:v>#N/A</c:v>
                </c:pt>
                <c:pt idx="5">
                  <c:v>12.03</c:v>
                </c:pt>
                <c:pt idx="6">
                  <c:v>#N/A</c:v>
                </c:pt>
                <c:pt idx="7">
                  <c:v>12.9</c:v>
                </c:pt>
                <c:pt idx="8">
                  <c:v>#N/A</c:v>
                </c:pt>
                <c:pt idx="9">
                  <c:v>12.76</c:v>
                </c:pt>
              </c:numCache>
            </c:numRef>
          </c:val>
          <c:extLst>
            <c:ext xmlns:c16="http://schemas.microsoft.com/office/drawing/2014/chart" uri="{C3380CC4-5D6E-409C-BE32-E72D297353CC}">
              <c16:uniqueId val="{00000009-F70E-42B7-84D3-E31184CF5EC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1671</c:v>
                </c:pt>
                <c:pt idx="5">
                  <c:v>1845</c:v>
                </c:pt>
                <c:pt idx="8">
                  <c:v>1551</c:v>
                </c:pt>
                <c:pt idx="11">
                  <c:v>1460</c:v>
                </c:pt>
                <c:pt idx="14">
                  <c:v>1468</c:v>
                </c:pt>
              </c:numCache>
            </c:numRef>
          </c:val>
          <c:extLst>
            <c:ext xmlns:c16="http://schemas.microsoft.com/office/drawing/2014/chart" uri="{C3380CC4-5D6E-409C-BE32-E72D297353CC}">
              <c16:uniqueId val="{00000000-8E2B-4C75-9A5D-349A4CDDAA6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E2B-4C75-9A5D-349A4CDDAA6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E2B-4C75-9A5D-349A4CDDAA6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105</c:v>
                </c:pt>
                <c:pt idx="3">
                  <c:v>99</c:v>
                </c:pt>
                <c:pt idx="6">
                  <c:v>96</c:v>
                </c:pt>
                <c:pt idx="9">
                  <c:v>102</c:v>
                </c:pt>
                <c:pt idx="12">
                  <c:v>109</c:v>
                </c:pt>
              </c:numCache>
            </c:numRef>
          </c:val>
          <c:extLst>
            <c:ext xmlns:c16="http://schemas.microsoft.com/office/drawing/2014/chart" uri="{C3380CC4-5D6E-409C-BE32-E72D297353CC}">
              <c16:uniqueId val="{00000003-8E2B-4C75-9A5D-349A4CDDAA6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551</c:v>
                </c:pt>
                <c:pt idx="3">
                  <c:v>549</c:v>
                </c:pt>
                <c:pt idx="6">
                  <c:v>531</c:v>
                </c:pt>
                <c:pt idx="9">
                  <c:v>525</c:v>
                </c:pt>
                <c:pt idx="12">
                  <c:v>510</c:v>
                </c:pt>
              </c:numCache>
            </c:numRef>
          </c:val>
          <c:extLst>
            <c:ext xmlns:c16="http://schemas.microsoft.com/office/drawing/2014/chart" uri="{C3380CC4-5D6E-409C-BE32-E72D297353CC}">
              <c16:uniqueId val="{00000004-8E2B-4C75-9A5D-349A4CDDAA6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2B-4C75-9A5D-349A4CDDAA6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E2B-4C75-9A5D-349A4CDDAA6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1436</c:v>
                </c:pt>
                <c:pt idx="3">
                  <c:v>1561</c:v>
                </c:pt>
                <c:pt idx="6">
                  <c:v>1351</c:v>
                </c:pt>
                <c:pt idx="9">
                  <c:v>1298</c:v>
                </c:pt>
                <c:pt idx="12">
                  <c:v>1112</c:v>
                </c:pt>
              </c:numCache>
            </c:numRef>
          </c:val>
          <c:extLst>
            <c:ext xmlns:c16="http://schemas.microsoft.com/office/drawing/2014/chart" uri="{C3380CC4-5D6E-409C-BE32-E72D297353CC}">
              <c16:uniqueId val="{00000007-8E2B-4C75-9A5D-349A4CDDAA6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421</c:v>
                </c:pt>
                <c:pt idx="2">
                  <c:v>#N/A</c:v>
                </c:pt>
                <c:pt idx="3">
                  <c:v>#N/A</c:v>
                </c:pt>
                <c:pt idx="4">
                  <c:v>364</c:v>
                </c:pt>
                <c:pt idx="5">
                  <c:v>#N/A</c:v>
                </c:pt>
                <c:pt idx="6">
                  <c:v>#N/A</c:v>
                </c:pt>
                <c:pt idx="7">
                  <c:v>427</c:v>
                </c:pt>
                <c:pt idx="8">
                  <c:v>#N/A</c:v>
                </c:pt>
                <c:pt idx="9">
                  <c:v>#N/A</c:v>
                </c:pt>
                <c:pt idx="10">
                  <c:v>465</c:v>
                </c:pt>
                <c:pt idx="11">
                  <c:v>#N/A</c:v>
                </c:pt>
                <c:pt idx="12">
                  <c:v>#N/A</c:v>
                </c:pt>
                <c:pt idx="13">
                  <c:v>263</c:v>
                </c:pt>
                <c:pt idx="14">
                  <c:v>#N/A</c:v>
                </c:pt>
              </c:numCache>
            </c:numRef>
          </c:val>
          <c:smooth val="0"/>
          <c:extLst>
            <c:ext xmlns:c16="http://schemas.microsoft.com/office/drawing/2014/chart" uri="{C3380CC4-5D6E-409C-BE32-E72D297353CC}">
              <c16:uniqueId val="{00000008-8E2B-4C75-9A5D-349A4CDDAA6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14289</c:v>
                </c:pt>
                <c:pt idx="5">
                  <c:v>14210</c:v>
                </c:pt>
                <c:pt idx="8">
                  <c:v>14369</c:v>
                </c:pt>
                <c:pt idx="11">
                  <c:v>14587</c:v>
                </c:pt>
                <c:pt idx="14">
                  <c:v>15499</c:v>
                </c:pt>
              </c:numCache>
            </c:numRef>
          </c:val>
          <c:extLst>
            <c:ext xmlns:c16="http://schemas.microsoft.com/office/drawing/2014/chart" uri="{C3380CC4-5D6E-409C-BE32-E72D297353CC}">
              <c16:uniqueId val="{00000000-CE1C-4DEB-BE10-9CB10F9FB4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2656</c:v>
                </c:pt>
                <c:pt idx="5">
                  <c:v>2460</c:v>
                </c:pt>
                <c:pt idx="8">
                  <c:v>2452</c:v>
                </c:pt>
                <c:pt idx="11">
                  <c:v>2536</c:v>
                </c:pt>
                <c:pt idx="14">
                  <c:v>2378</c:v>
                </c:pt>
              </c:numCache>
            </c:numRef>
          </c:val>
          <c:extLst>
            <c:ext xmlns:c16="http://schemas.microsoft.com/office/drawing/2014/chart" uri="{C3380CC4-5D6E-409C-BE32-E72D297353CC}">
              <c16:uniqueId val="{00000001-CE1C-4DEB-BE10-9CB10F9FB4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4961</c:v>
                </c:pt>
                <c:pt idx="5">
                  <c:v>5458</c:v>
                </c:pt>
                <c:pt idx="8">
                  <c:v>5766</c:v>
                </c:pt>
                <c:pt idx="11">
                  <c:v>5784</c:v>
                </c:pt>
                <c:pt idx="14">
                  <c:v>6502</c:v>
                </c:pt>
              </c:numCache>
            </c:numRef>
          </c:val>
          <c:extLst>
            <c:ext xmlns:c16="http://schemas.microsoft.com/office/drawing/2014/chart" uri="{C3380CC4-5D6E-409C-BE32-E72D297353CC}">
              <c16:uniqueId val="{00000002-CE1C-4DEB-BE10-9CB10F9FB4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E1C-4DEB-BE10-9CB10F9FB4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E1C-4DEB-BE10-9CB10F9FB4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77</c:v>
                </c:pt>
                <c:pt idx="3">
                  <c:v>123</c:v>
                </c:pt>
                <c:pt idx="6">
                  <c:v>97</c:v>
                </c:pt>
                <c:pt idx="9">
                  <c:v>0</c:v>
                </c:pt>
                <c:pt idx="12">
                  <c:v>0</c:v>
                </c:pt>
              </c:numCache>
            </c:numRef>
          </c:val>
          <c:extLst>
            <c:ext xmlns:c16="http://schemas.microsoft.com/office/drawing/2014/chart" uri="{C3380CC4-5D6E-409C-BE32-E72D297353CC}">
              <c16:uniqueId val="{00000005-CE1C-4DEB-BE10-9CB10F9FB4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1132</c:v>
                </c:pt>
                <c:pt idx="3">
                  <c:v>1070</c:v>
                </c:pt>
                <c:pt idx="6">
                  <c:v>1104</c:v>
                </c:pt>
                <c:pt idx="9">
                  <c:v>1154</c:v>
                </c:pt>
                <c:pt idx="12">
                  <c:v>1167</c:v>
                </c:pt>
              </c:numCache>
            </c:numRef>
          </c:val>
          <c:extLst>
            <c:ext xmlns:c16="http://schemas.microsoft.com/office/drawing/2014/chart" uri="{C3380CC4-5D6E-409C-BE32-E72D297353CC}">
              <c16:uniqueId val="{00000006-CE1C-4DEB-BE10-9CB10F9FB4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757</c:v>
                </c:pt>
                <c:pt idx="3">
                  <c:v>709</c:v>
                </c:pt>
                <c:pt idx="6">
                  <c:v>784</c:v>
                </c:pt>
                <c:pt idx="9">
                  <c:v>864</c:v>
                </c:pt>
                <c:pt idx="12">
                  <c:v>787</c:v>
                </c:pt>
              </c:numCache>
            </c:numRef>
          </c:val>
          <c:extLst>
            <c:ext xmlns:c16="http://schemas.microsoft.com/office/drawing/2014/chart" uri="{C3380CC4-5D6E-409C-BE32-E72D297353CC}">
              <c16:uniqueId val="{00000007-CE1C-4DEB-BE10-9CB10F9FB4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6787</c:v>
                </c:pt>
                <c:pt idx="3">
                  <c:v>6332</c:v>
                </c:pt>
                <c:pt idx="6">
                  <c:v>5871</c:v>
                </c:pt>
                <c:pt idx="9">
                  <c:v>5300</c:v>
                </c:pt>
                <c:pt idx="12">
                  <c:v>4810</c:v>
                </c:pt>
              </c:numCache>
            </c:numRef>
          </c:val>
          <c:extLst>
            <c:ext xmlns:c16="http://schemas.microsoft.com/office/drawing/2014/chart" uri="{C3380CC4-5D6E-409C-BE32-E72D297353CC}">
              <c16:uniqueId val="{00000008-CE1C-4DEB-BE10-9CB10F9FB4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E1C-4DEB-BE10-9CB10F9FB4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12397</c:v>
                </c:pt>
                <c:pt idx="3">
                  <c:v>12248</c:v>
                </c:pt>
                <c:pt idx="6">
                  <c:v>12326</c:v>
                </c:pt>
                <c:pt idx="9">
                  <c:v>12614</c:v>
                </c:pt>
                <c:pt idx="12">
                  <c:v>14052</c:v>
                </c:pt>
              </c:numCache>
            </c:numRef>
          </c:val>
          <c:extLst>
            <c:ext xmlns:c16="http://schemas.microsoft.com/office/drawing/2014/chart" uri="{C3380CC4-5D6E-409C-BE32-E72D297353CC}">
              <c16:uniqueId val="{0000000A-CE1C-4DEB-BE10-9CB10F9FB4F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E1C-4DEB-BE10-9CB10F9FB4F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1277</c:v>
                </c:pt>
                <c:pt idx="1">
                  <c:v>1186</c:v>
                </c:pt>
                <c:pt idx="2">
                  <c:v>1425</c:v>
                </c:pt>
              </c:numCache>
            </c:numRef>
          </c:val>
          <c:extLst>
            <c:ext xmlns:c16="http://schemas.microsoft.com/office/drawing/2014/chart" uri="{C3380CC4-5D6E-409C-BE32-E72D297353CC}">
              <c16:uniqueId val="{00000000-0D69-4AC9-A008-90601C3D9AA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1033</c:v>
                </c:pt>
                <c:pt idx="1">
                  <c:v>1036</c:v>
                </c:pt>
                <c:pt idx="2">
                  <c:v>1279</c:v>
                </c:pt>
              </c:numCache>
            </c:numRef>
          </c:val>
          <c:extLst>
            <c:ext xmlns:c16="http://schemas.microsoft.com/office/drawing/2014/chart" uri="{C3380CC4-5D6E-409C-BE32-E72D297353CC}">
              <c16:uniqueId val="{00000001-0D69-4AC9-A008-90601C3D9AA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2470</c:v>
                </c:pt>
                <c:pt idx="1">
                  <c:v>2576</c:v>
                </c:pt>
                <c:pt idx="2">
                  <c:v>2824</c:v>
                </c:pt>
              </c:numCache>
            </c:numRef>
          </c:val>
          <c:extLst>
            <c:ext xmlns:c16="http://schemas.microsoft.com/office/drawing/2014/chart" uri="{C3380CC4-5D6E-409C-BE32-E72D297353CC}">
              <c16:uniqueId val="{00000002-0D69-4AC9-A008-90601C3D9AA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石川県羽咋市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a:t>
          </a:r>
          <a:r>
            <a:rPr kumimoji="1" lang="en-US" altLang="ja-JP" sz="1100">
              <a:solidFill>
                <a:sysClr val="windowText" lastClr="000000"/>
              </a:solidFill>
              <a:effectLst/>
              <a:latin typeface="+mn-lt"/>
              <a:ea typeface="+mn-ea"/>
              <a:cs typeface="+mn-cs"/>
            </a:rPr>
            <a:t>H15</a:t>
          </a:r>
          <a:r>
            <a:rPr kumimoji="1" lang="ja-JP" altLang="ja-JP" sz="1100">
              <a:solidFill>
                <a:sysClr val="windowText" lastClr="000000"/>
              </a:solidFill>
              <a:effectLst/>
              <a:latin typeface="+mn-lt"/>
              <a:ea typeface="+mn-ea"/>
              <a:cs typeface="+mn-cs"/>
            </a:rPr>
            <a:t>臨時財政対策債や</a:t>
          </a:r>
          <a:r>
            <a:rPr kumimoji="1" lang="en-US" altLang="ja-JP" sz="1100">
              <a:solidFill>
                <a:sysClr val="windowText" lastClr="000000"/>
              </a:solidFill>
              <a:effectLst/>
              <a:latin typeface="+mn-lt"/>
              <a:ea typeface="+mn-ea"/>
              <a:cs typeface="+mn-cs"/>
            </a:rPr>
            <a:t>H25</a:t>
          </a:r>
          <a:r>
            <a:rPr kumimoji="1" lang="ja-JP" altLang="ja-JP" sz="1100">
              <a:solidFill>
                <a:sysClr val="windowText" lastClr="000000"/>
              </a:solidFill>
              <a:effectLst/>
              <a:latin typeface="+mn-lt"/>
              <a:ea typeface="+mn-ea"/>
              <a:cs typeface="+mn-cs"/>
            </a:rPr>
            <a:t>緊急防災施策債の償還が完了し元利償還一財が減少し、交付税算入額</a:t>
          </a:r>
          <a:r>
            <a:rPr kumimoji="1" lang="ja-JP" altLang="en-US" sz="1100">
              <a:solidFill>
                <a:sysClr val="windowText" lastClr="000000"/>
              </a:solidFill>
              <a:effectLst/>
              <a:latin typeface="+mn-lt"/>
              <a:ea typeface="+mn-ea"/>
              <a:cs typeface="+mn-cs"/>
            </a:rPr>
            <a:t>が増加</a:t>
          </a:r>
          <a:r>
            <a:rPr kumimoji="1" lang="ja-JP" altLang="ja-JP" sz="1100">
              <a:solidFill>
                <a:sysClr val="windowText" lastClr="000000"/>
              </a:solidFill>
              <a:effectLst/>
              <a:latin typeface="+mn-lt"/>
              <a:ea typeface="+mn-ea"/>
              <a:cs typeface="+mn-cs"/>
            </a:rPr>
            <a:t>したことにより、実質公債費（分子）は</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羽咋郡市広域圏事務組合の埋立処分場の建設事業分の元金償還がはじまることや駅周辺整備、公共施設の大規模改修、能登半島地震に伴う災害復旧等にかかる市債の発行の増加などの影響もあり、元利償還金は上昇する見込であるため、引き続き繰上償還を行い公債費負担の軽減に努め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なお、能登半島地震に伴う公債費については、災害対策債を筆頭に交付税措置率の高いものが多く、大きな影響は与えないものと考えている。</a:t>
          </a:r>
          <a:endParaRPr kumimoji="1" lang="en-US" altLang="ja-JP" sz="1100">
            <a:solidFill>
              <a:sysClr val="windowText" lastClr="000000"/>
            </a:solidFill>
            <a:effectLst/>
            <a:latin typeface="+mn-lt"/>
            <a:ea typeface="+mn-ea"/>
            <a:cs typeface="+mn-cs"/>
          </a:endParaRPr>
        </a:p>
        <a:p>
          <a:endParaRPr lang="ja-JP" altLang="ja-JP" sz="1400">
            <a:solidFill>
              <a:srgbClr val="FF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石川県羽咋市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年度は、普通会計の地方債残高が増えているものの、上下水道の地方債残高の減額が大きいことから将来負担額が減少したこと、また、基金積立金や</a:t>
          </a:r>
          <a:r>
            <a:rPr kumimoji="1" lang="ja-JP" altLang="en-US" sz="1100">
              <a:solidFill>
                <a:sysClr val="windowText" lastClr="000000"/>
              </a:solidFill>
              <a:effectLst/>
              <a:latin typeface="+mn-lt"/>
              <a:ea typeface="+mn-ea"/>
              <a:cs typeface="+mn-cs"/>
            </a:rPr>
            <a:t>基準財政需要額算入見込</a:t>
          </a:r>
          <a:r>
            <a:rPr kumimoji="1" lang="ja-JP" altLang="ja-JP" sz="1100">
              <a:solidFill>
                <a:sysClr val="windowText" lastClr="000000"/>
              </a:solidFill>
              <a:effectLst/>
              <a:latin typeface="+mn-lt"/>
              <a:ea typeface="+mn-ea"/>
              <a:cs typeface="+mn-cs"/>
            </a:rPr>
            <a:t>額が増加したことなどにより、将来負担</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減少した。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羽咋郡市広域圏事務組合による大型建設事業（羽咋郡市広域圏事務組合のごみ処理施設、火葬場建設等）や老朽化施設の大規模改修事業により、地方債の現在高の上昇は見込まれているが、交付税措置率の高い地方債を充当することで大幅な悪化影響とはならない見込み。</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また</a:t>
          </a:r>
          <a:r>
            <a:rPr kumimoji="1" lang="ja-JP" altLang="ja-JP" sz="1100">
              <a:solidFill>
                <a:sysClr val="windowText" lastClr="000000"/>
              </a:solidFill>
              <a:effectLst/>
              <a:latin typeface="+mn-lt"/>
              <a:ea typeface="+mn-ea"/>
              <a:cs typeface="+mn-cs"/>
            </a:rPr>
            <a:t>、能登半島地震の災害復旧事業</a:t>
          </a:r>
          <a:r>
            <a:rPr kumimoji="1" lang="ja-JP" altLang="en-US" sz="1100">
              <a:solidFill>
                <a:sysClr val="windowText" lastClr="000000"/>
              </a:solidFill>
              <a:effectLst/>
              <a:latin typeface="+mn-lt"/>
              <a:ea typeface="+mn-ea"/>
              <a:cs typeface="+mn-cs"/>
            </a:rPr>
            <a:t>についても交付税措置率の高いものが多いため、大きな影響は与えない見込である。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石川県羽咋市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能登半島地震の影響により</a:t>
          </a:r>
          <a:r>
            <a:rPr kumimoji="1" lang="en-US" altLang="ja-JP" sz="1100">
              <a:solidFill>
                <a:sysClr val="windowText" lastClr="000000"/>
              </a:solidFill>
              <a:effectLst/>
              <a:latin typeface="+mn-lt"/>
              <a:ea typeface="+mn-ea"/>
              <a:cs typeface="+mn-cs"/>
            </a:rPr>
            <a:t>R5</a:t>
          </a:r>
          <a:r>
            <a:rPr kumimoji="1" lang="ja-JP" altLang="en-US" sz="1100">
              <a:solidFill>
                <a:sysClr val="windowText" lastClr="000000"/>
              </a:solidFill>
              <a:effectLst/>
              <a:latin typeface="+mn-lt"/>
              <a:ea typeface="+mn-ea"/>
              <a:cs typeface="+mn-cs"/>
            </a:rPr>
            <a:t>に</a:t>
          </a:r>
          <a:r>
            <a:rPr kumimoji="1" lang="ja-JP" altLang="ja-JP" sz="1100">
              <a:solidFill>
                <a:sysClr val="windowText" lastClr="000000"/>
              </a:solidFill>
              <a:effectLst/>
              <a:latin typeface="+mn-lt"/>
              <a:ea typeface="+mn-ea"/>
              <a:cs typeface="+mn-cs"/>
            </a:rPr>
            <a:t>財政調整基金は減額となった</a:t>
          </a:r>
          <a:r>
            <a:rPr kumimoji="1" lang="ja-JP" altLang="en-US" sz="1100">
              <a:solidFill>
                <a:sysClr val="windowText" lastClr="000000"/>
              </a:solidFill>
              <a:effectLst/>
              <a:latin typeface="+mn-lt"/>
              <a:ea typeface="+mn-ea"/>
              <a:cs typeface="+mn-cs"/>
            </a:rPr>
            <a:t>が、それを上回る積立てを行い、標準財政規模の</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割弱を確保した。また、</a:t>
          </a:r>
          <a:r>
            <a:rPr kumimoji="1" lang="ja-JP" altLang="ja-JP" sz="1100">
              <a:solidFill>
                <a:sysClr val="windowText" lastClr="000000"/>
              </a:solidFill>
              <a:effectLst/>
              <a:latin typeface="+mn-lt"/>
              <a:ea typeface="+mn-ea"/>
              <a:cs typeface="+mn-cs"/>
            </a:rPr>
            <a:t>ふるさと納税</a:t>
          </a:r>
          <a:r>
            <a:rPr kumimoji="1" lang="ja-JP" altLang="en-US" sz="1100">
              <a:solidFill>
                <a:sysClr val="windowText" lastClr="000000"/>
              </a:solidFill>
              <a:effectLst/>
              <a:latin typeface="+mn-lt"/>
              <a:ea typeface="+mn-ea"/>
              <a:cs typeface="+mn-cs"/>
            </a:rPr>
            <a:t>の歳入を</a:t>
          </a:r>
          <a:r>
            <a:rPr kumimoji="1" lang="ja-JP" altLang="ja-JP" sz="1100">
              <a:solidFill>
                <a:sysClr val="windowText" lastClr="000000"/>
              </a:solidFill>
              <a:effectLst/>
              <a:latin typeface="+mn-lt"/>
              <a:ea typeface="+mn-ea"/>
              <a:cs typeface="+mn-cs"/>
            </a:rPr>
            <a:t>、まちづくり基金（特目基金）に積み立てた</a:t>
          </a:r>
          <a:r>
            <a:rPr kumimoji="1" lang="ja-JP" altLang="en-US" sz="1100">
              <a:solidFill>
                <a:sysClr val="windowText" lastClr="000000"/>
              </a:solidFill>
              <a:effectLst/>
              <a:latin typeface="+mn-lt"/>
              <a:ea typeface="+mn-ea"/>
              <a:cs typeface="+mn-cs"/>
            </a:rPr>
            <a:t>ほか、能登半島地震にかかる特別交付税や寄附金、復興基金枠配分もまちづくり基金に積立て、</a:t>
          </a:r>
          <a:r>
            <a:rPr kumimoji="1" lang="ja-JP" altLang="ja-JP" sz="1100">
              <a:solidFill>
                <a:sysClr val="windowText" lastClr="000000"/>
              </a:solidFill>
              <a:effectLst/>
              <a:latin typeface="+mn-lt"/>
              <a:ea typeface="+mn-ea"/>
              <a:cs typeface="+mn-cs"/>
            </a:rPr>
            <a:t>基金総額では微増となっている。</a:t>
          </a:r>
          <a:endParaRPr lang="en-US" altLang="ja-JP" sz="1400">
            <a:solidFill>
              <a:sysClr val="windowText" lastClr="000000"/>
            </a:solidFill>
            <a:effectLst/>
          </a:endParaRPr>
        </a:p>
        <a:p>
          <a:endParaRPr kumimoji="1" lang="en-US" altLang="ja-JP" sz="14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公共施設の老朽化はもとより、能登半島地震からの復旧・復興のため、長期的に多額の財政出動が必要となることから、歳出の抑制・歳入の確保に努めながら、令和</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年度以降も積み立てを継続していく。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特に</a:t>
          </a:r>
          <a:r>
            <a:rPr kumimoji="1" lang="ja-JP" altLang="ja-JP" sz="1100">
              <a:solidFill>
                <a:sysClr val="windowText" lastClr="000000"/>
              </a:solidFill>
              <a:effectLst/>
              <a:latin typeface="+mn-lt"/>
              <a:ea typeface="+mn-ea"/>
              <a:cs typeface="+mn-cs"/>
            </a:rPr>
            <a:t>減債基金については、</a:t>
          </a:r>
          <a:r>
            <a:rPr kumimoji="1" lang="ja-JP" altLang="en-US" sz="1100">
              <a:solidFill>
                <a:sysClr val="windowText" lastClr="000000"/>
              </a:solidFill>
              <a:effectLst/>
              <a:latin typeface="+mn-lt"/>
              <a:ea typeface="+mn-ea"/>
              <a:cs typeface="+mn-cs"/>
            </a:rPr>
            <a:t>能登半島地震に伴い急増した公債費の計画的商観に備え、余剰金を積立てながら、計画的・積極的に繰上償還を実施し、災害復旧債や災害対策債の償還を実施していく。</a:t>
          </a:r>
          <a:endParaRPr lang="ja-JP" altLang="ja-JP" sz="1400">
            <a:solidFill>
              <a:sysClr val="windowText" lastClr="000000"/>
            </a:solidFill>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（基金の使途）</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・まちづくり基金は、市の都市開発事業及び地方創生事業の推進のための財源として活用している。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退職手当</a:t>
          </a:r>
          <a:r>
            <a:rPr kumimoji="1" lang="ja-JP" altLang="ja-JP" sz="1100">
              <a:solidFill>
                <a:sysClr val="windowText" lastClr="000000"/>
              </a:solidFill>
              <a:effectLst/>
              <a:latin typeface="+mn-lt"/>
              <a:ea typeface="+mn-ea"/>
              <a:cs typeface="+mn-cs"/>
            </a:rPr>
            <a:t>基金は、</a:t>
          </a:r>
          <a:r>
            <a:rPr kumimoji="1" lang="ja-JP" altLang="en-US" sz="1100">
              <a:solidFill>
                <a:sysClr val="windowText" lastClr="000000"/>
              </a:solidFill>
              <a:effectLst/>
              <a:latin typeface="+mn-lt"/>
              <a:ea typeface="+mn-ea"/>
              <a:cs typeface="+mn-cs"/>
            </a:rPr>
            <a:t>職員の退職金</a:t>
          </a:r>
          <a:r>
            <a:rPr kumimoji="1" lang="ja-JP" altLang="ja-JP" sz="1100">
              <a:solidFill>
                <a:sysClr val="windowText" lastClr="000000"/>
              </a:solidFill>
              <a:effectLst/>
              <a:latin typeface="+mn-lt"/>
              <a:ea typeface="+mn-ea"/>
              <a:cs typeface="+mn-cs"/>
            </a:rPr>
            <a:t>に充てている。</a:t>
          </a:r>
          <a:endParaRPr lang="ja-JP" altLang="ja-JP" sz="1400">
            <a:solidFill>
              <a:sysClr val="windowText" lastClr="000000"/>
            </a:solidFill>
            <a:effectLst/>
          </a:endParaRPr>
        </a:p>
        <a:p>
          <a:endParaRPr kumimoji="1" lang="en-US" altLang="ja-JP" sz="1100">
            <a:solidFill>
              <a:srgbClr val="FF0000"/>
            </a:solidFill>
            <a:effectLst/>
            <a:latin typeface="+mn-lt"/>
            <a:ea typeface="+mn-ea"/>
            <a:cs typeface="+mn-cs"/>
          </a:endParaRPr>
        </a:p>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・まちづくり基金は、ふるさと納税寄付金の地方創生事業への使途希望の増加により、現年度事業に充当しきれないものを当該基金に積み立てをしたこと、</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能登半島地震を受けての</a:t>
          </a:r>
          <a:r>
            <a:rPr kumimoji="1" lang="ja-JP" altLang="en-US" sz="1100">
              <a:solidFill>
                <a:sysClr val="windowText" lastClr="000000"/>
              </a:solidFill>
              <a:effectLst/>
              <a:latin typeface="+mn-lt"/>
              <a:ea typeface="+mn-ea"/>
              <a:cs typeface="+mn-cs"/>
            </a:rPr>
            <a:t>復興基金交付金枠配分や</a:t>
          </a:r>
          <a:r>
            <a:rPr kumimoji="1" lang="ja-JP" altLang="ja-JP" sz="1100">
              <a:solidFill>
                <a:sysClr val="windowText" lastClr="000000"/>
              </a:solidFill>
              <a:effectLst/>
              <a:latin typeface="+mn-lt"/>
              <a:ea typeface="+mn-ea"/>
              <a:cs typeface="+mn-cs"/>
            </a:rPr>
            <a:t>災害対策寄附金を積み立てたことにより増加した。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退職手当</a:t>
          </a:r>
          <a:r>
            <a:rPr kumimoji="1" lang="ja-JP" altLang="ja-JP" sz="1100">
              <a:solidFill>
                <a:sysClr val="windowText" lastClr="000000"/>
              </a:solidFill>
              <a:effectLst/>
              <a:latin typeface="+mn-lt"/>
              <a:ea typeface="+mn-ea"/>
              <a:cs typeface="+mn-cs"/>
            </a:rPr>
            <a:t>基金は、</a:t>
          </a:r>
          <a:r>
            <a:rPr kumimoji="1" lang="ja-JP" altLang="en-US" sz="1100">
              <a:solidFill>
                <a:sysClr val="windowText" lastClr="000000"/>
              </a:solidFill>
              <a:effectLst/>
              <a:latin typeface="+mn-lt"/>
              <a:ea typeface="+mn-ea"/>
              <a:cs typeface="+mn-cs"/>
            </a:rPr>
            <a:t>隔年で発生する退職金に充当した結果、減少した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・まちづくり基金は、通常の積立分と災害対応積立分</a:t>
          </a:r>
          <a:r>
            <a:rPr kumimoji="1" lang="ja-JP" altLang="en-US" sz="1100">
              <a:solidFill>
                <a:sysClr val="windowText" lastClr="000000"/>
              </a:solidFill>
              <a:effectLst/>
              <a:latin typeface="+mn-lt"/>
              <a:ea typeface="+mn-ea"/>
              <a:cs typeface="+mn-cs"/>
            </a:rPr>
            <a:t>、復興基金分</a:t>
          </a:r>
          <a:r>
            <a:rPr kumimoji="1" lang="ja-JP" altLang="ja-JP" sz="1100">
              <a:solidFill>
                <a:sysClr val="windowText" lastClr="000000"/>
              </a:solidFill>
              <a:effectLst/>
              <a:latin typeface="+mn-lt"/>
              <a:ea typeface="+mn-ea"/>
              <a:cs typeface="+mn-cs"/>
            </a:rPr>
            <a:t>は</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円単位で区分経理を行い、通常分は従来どおり今後の都市計画・地方創生事業の財源として活用。</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また、災害対応分</a:t>
          </a:r>
          <a:r>
            <a:rPr kumimoji="1" lang="ja-JP" altLang="en-US" sz="1100">
              <a:solidFill>
                <a:sysClr val="windowText" lastClr="000000"/>
              </a:solidFill>
              <a:effectLst/>
              <a:latin typeface="+mn-lt"/>
              <a:ea typeface="+mn-ea"/>
              <a:cs typeface="+mn-cs"/>
            </a:rPr>
            <a:t>と復興基金分</a:t>
          </a:r>
          <a:r>
            <a:rPr kumimoji="1" lang="ja-JP" altLang="ja-JP" sz="1100">
              <a:solidFill>
                <a:sysClr val="windowText" lastClr="000000"/>
              </a:solidFill>
              <a:effectLst/>
              <a:latin typeface="+mn-lt"/>
              <a:ea typeface="+mn-ea"/>
              <a:cs typeface="+mn-cs"/>
            </a:rPr>
            <a:t>については、災害復旧事業・被災者支援</a:t>
          </a:r>
          <a:r>
            <a:rPr kumimoji="1" lang="ja-JP" altLang="en-US" sz="1100">
              <a:solidFill>
                <a:sysClr val="windowText" lastClr="000000"/>
              </a:solidFill>
              <a:effectLst/>
              <a:latin typeface="+mn-lt"/>
              <a:ea typeface="+mn-ea"/>
              <a:cs typeface="+mn-cs"/>
            </a:rPr>
            <a:t>・復興にかかる経費</a:t>
          </a:r>
          <a:r>
            <a:rPr kumimoji="1" lang="ja-JP" altLang="ja-JP" sz="1100">
              <a:solidFill>
                <a:sysClr val="windowText" lastClr="000000"/>
              </a:solidFill>
              <a:effectLst/>
              <a:latin typeface="+mn-lt"/>
              <a:ea typeface="+mn-ea"/>
              <a:cs typeface="+mn-cs"/>
            </a:rPr>
            <a:t>の財源として活用していく。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退職手当</a:t>
          </a:r>
          <a:r>
            <a:rPr kumimoji="1" lang="ja-JP" altLang="ja-JP" sz="1100">
              <a:solidFill>
                <a:sysClr val="windowText" lastClr="000000"/>
              </a:solidFill>
              <a:effectLst/>
              <a:latin typeface="+mn-lt"/>
              <a:ea typeface="+mn-ea"/>
              <a:cs typeface="+mn-cs"/>
            </a:rPr>
            <a:t>基金は、</a:t>
          </a:r>
          <a:r>
            <a:rPr kumimoji="1" lang="ja-JP" altLang="en-US" sz="1100">
              <a:solidFill>
                <a:sysClr val="windowText" lastClr="000000"/>
              </a:solidFill>
              <a:effectLst/>
              <a:latin typeface="+mn-lt"/>
              <a:ea typeface="+mn-ea"/>
              <a:cs typeface="+mn-cs"/>
            </a:rPr>
            <a:t>当面は取崩と利子積立のみ行い、余剰財源は復興・災害の公債費のコントロールに充てていく方針。</a:t>
          </a:r>
          <a:endParaRPr kumimoji="1" lang="en-US" altLang="ja-JP" sz="1100">
            <a:solidFill>
              <a:sysClr val="windowText" lastClr="000000"/>
            </a:solidFill>
            <a:effectLst/>
            <a:latin typeface="+mn-lt"/>
            <a:ea typeface="+mn-ea"/>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ふるさと納税に伴う積立や、今後の災害に対応するため、</a:t>
          </a:r>
          <a:r>
            <a:rPr kumimoji="1" lang="ja-JP" altLang="ja-JP" sz="1100">
              <a:solidFill>
                <a:sysClr val="windowText" lastClr="000000"/>
              </a:solidFill>
              <a:effectLst/>
              <a:latin typeface="+mn-lt"/>
              <a:ea typeface="+mn-ea"/>
              <a:cs typeface="+mn-cs"/>
            </a:rPr>
            <a:t>基金残高は約</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億円増加している。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増加理由として、平成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年度末時点で当市の財政調整基金残高は</a:t>
          </a:r>
          <a:r>
            <a:rPr kumimoji="1" lang="en-US" altLang="ja-JP" sz="1100">
              <a:solidFill>
                <a:sysClr val="windowText" lastClr="000000"/>
              </a:solidFill>
              <a:effectLst/>
              <a:latin typeface="+mn-lt"/>
              <a:ea typeface="+mn-ea"/>
              <a:cs typeface="+mn-cs"/>
            </a:rPr>
            <a:t>3.6</a:t>
          </a:r>
          <a:r>
            <a:rPr kumimoji="1" lang="ja-JP" altLang="ja-JP" sz="1100">
              <a:solidFill>
                <a:sysClr val="windowText" lastClr="000000"/>
              </a:solidFill>
              <a:effectLst/>
              <a:latin typeface="+mn-lt"/>
              <a:ea typeface="+mn-ea"/>
              <a:cs typeface="+mn-cs"/>
            </a:rPr>
            <a:t>億円であり、適正規模といわれる標準財政規模の</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割程度を大きく下回っていたため、この金額を目途に余剰財源を最優先に積み立てしてきたことが要因である。</a:t>
          </a:r>
          <a:endParaRPr kumimoji="1" lang="en-US" altLang="ja-JP" sz="1100">
            <a:solidFill>
              <a:sysClr val="windowText" lastClr="000000"/>
            </a:solidFill>
            <a:effectLst/>
            <a:latin typeface="+mn-lt"/>
            <a:ea typeface="+mn-ea"/>
            <a:cs typeface="+mn-cs"/>
          </a:endParaRPr>
        </a:p>
        <a:p>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人口減少による市税の減少、高齢化による扶助費の増加、公共施設の老朽化による大規模改修への</a:t>
          </a:r>
          <a:r>
            <a:rPr kumimoji="1" lang="ja-JP" altLang="en-US" sz="1100">
              <a:solidFill>
                <a:sysClr val="windowText" lastClr="000000"/>
              </a:solidFill>
              <a:effectLst/>
              <a:latin typeface="+mn-lt"/>
              <a:ea typeface="+mn-ea"/>
              <a:cs typeface="+mn-cs"/>
            </a:rPr>
            <a:t>ほか、能登半島地震の経験も踏まえて</a:t>
          </a:r>
          <a:r>
            <a:rPr kumimoji="1" lang="ja-JP" altLang="ja-JP" sz="1100">
              <a:solidFill>
                <a:sysClr val="windowText" lastClr="000000"/>
              </a:solidFill>
              <a:effectLst/>
              <a:latin typeface="+mn-lt"/>
              <a:ea typeface="+mn-ea"/>
              <a:cs typeface="+mn-cs"/>
            </a:rPr>
            <a:t>、標準財政規模の</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割を</a:t>
          </a:r>
          <a:r>
            <a:rPr kumimoji="1" lang="ja-JP" altLang="en-US" sz="1100">
              <a:solidFill>
                <a:sysClr val="windowText" lastClr="000000"/>
              </a:solidFill>
              <a:effectLst/>
              <a:latin typeface="+mn-lt"/>
              <a:ea typeface="+mn-ea"/>
              <a:cs typeface="+mn-cs"/>
            </a:rPr>
            <a:t>確保しておきたい。</a:t>
          </a:r>
          <a:endParaRPr lang="ja-JP" altLang="ja-JP" sz="1400">
            <a:solidFill>
              <a:sysClr val="windowText" lastClr="000000"/>
            </a:solidFill>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基金残高は、</a:t>
          </a:r>
          <a:r>
            <a:rPr kumimoji="1" lang="ja-JP" altLang="en-US" sz="1100">
              <a:solidFill>
                <a:sysClr val="windowText" lastClr="000000"/>
              </a:solidFill>
              <a:effectLst/>
              <a:latin typeface="+mn-lt"/>
              <a:ea typeface="+mn-ea"/>
              <a:cs typeface="+mn-cs"/>
            </a:rPr>
            <a:t>昨年度と比較し</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億円増加している。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能登半島地震に伴う災害復旧債や、</a:t>
          </a:r>
          <a:r>
            <a:rPr kumimoji="1" lang="ja-JP" altLang="ja-JP" sz="1100">
              <a:solidFill>
                <a:sysClr val="windowText" lastClr="000000"/>
              </a:solidFill>
              <a:effectLst/>
              <a:latin typeface="+mn-lt"/>
              <a:ea typeface="+mn-ea"/>
              <a:cs typeface="+mn-cs"/>
            </a:rPr>
            <a:t>近年実施した羽咋駅周辺整備などの大型事業の実施や、広域圏事務組合の建設事業分担金事業、老朽化施設の大規模改修に伴う市債の償還等により、今後、公債費が増加していくと推計されていることから、公債費の増大に対する対策として、余剰財源を減債基金へ</a:t>
          </a:r>
          <a:r>
            <a:rPr kumimoji="1" lang="ja-JP" altLang="en-US" sz="1100">
              <a:solidFill>
                <a:sysClr val="windowText" lastClr="000000"/>
              </a:solidFill>
              <a:effectLst/>
              <a:latin typeface="+mn-lt"/>
              <a:ea typeface="+mn-ea"/>
              <a:cs typeface="+mn-cs"/>
            </a:rPr>
            <a:t>強く</a:t>
          </a:r>
          <a:r>
            <a:rPr kumimoji="1" lang="ja-JP" altLang="ja-JP" sz="1100">
              <a:solidFill>
                <a:sysClr val="windowText" lastClr="000000"/>
              </a:solidFill>
              <a:effectLst/>
              <a:latin typeface="+mn-lt"/>
              <a:ea typeface="+mn-ea"/>
              <a:cs typeface="+mn-cs"/>
            </a:rPr>
            <a:t>積み立</a:t>
          </a:r>
          <a:r>
            <a:rPr kumimoji="1" lang="ja-JP" altLang="en-US" sz="1100">
              <a:solidFill>
                <a:sysClr val="windowText" lastClr="000000"/>
              </a:solidFill>
              <a:effectLst/>
              <a:latin typeface="+mn-lt"/>
              <a:ea typeface="+mn-ea"/>
              <a:cs typeface="+mn-cs"/>
            </a:rPr>
            <a:t>た</a:t>
          </a:r>
          <a:r>
            <a:rPr kumimoji="1" lang="ja-JP" altLang="ja-JP" sz="1100">
              <a:solidFill>
                <a:sysClr val="windowText" lastClr="000000"/>
              </a:solidFill>
              <a:effectLst/>
              <a:latin typeface="+mn-lt"/>
              <a:ea typeface="+mn-ea"/>
              <a:cs typeface="+mn-cs"/>
            </a:rPr>
            <a:t>ことが要因である。</a:t>
          </a:r>
          <a:endParaRPr lang="ja-JP" altLang="ja-JP" sz="1400">
            <a:solidFill>
              <a:sysClr val="windowText" lastClr="000000"/>
            </a:solidFill>
            <a:effectLst/>
          </a:endParaRPr>
        </a:p>
        <a:p>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能登半島地震災害復旧事業も含めて、推計される公債費の増大に対する対策として、これまでに積み立てた減債基金を活用し、市債の繰上償還を計画的に実施し、公債費の平準化を図っていく方針である。</a:t>
          </a:r>
          <a:endParaRPr lang="ja-JP" altLang="ja-JP" sz="1400">
            <a:solidFill>
              <a:sysClr val="windowText" lastClr="000000"/>
            </a:solidFill>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石川県羽咋市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19,585
19,354
81.85
18,090,708
17,631,636
43,901
7,147,030
14,054,556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こども子育て費の創設や公債費、包括算定経費の増により基準財政需要額は増加した。一方で法人税や法人事業税交付金の増などにより</a:t>
          </a:r>
          <a:r>
            <a:rPr kumimoji="1" lang="ja-JP" altLang="ja-JP" sz="1100">
              <a:solidFill>
                <a:sysClr val="windowText" lastClr="000000"/>
              </a:solidFill>
              <a:effectLst/>
              <a:latin typeface="+mn-lt"/>
              <a:ea typeface="+mn-ea"/>
              <a:cs typeface="+mn-cs"/>
            </a:rPr>
            <a:t>基準財政収入額</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増加し、</a:t>
          </a:r>
          <a:r>
            <a:rPr kumimoji="1" lang="ja-JP" altLang="en-US" sz="1100">
              <a:solidFill>
                <a:sysClr val="windowText" lastClr="000000"/>
              </a:solidFill>
              <a:effectLst/>
              <a:latin typeface="+mn-lt"/>
              <a:ea typeface="+mn-ea"/>
              <a:cs typeface="+mn-cs"/>
            </a:rPr>
            <a:t>単年度の財政力指数は</a:t>
          </a:r>
          <a:r>
            <a:rPr kumimoji="1" lang="en-US" altLang="ja-JP" sz="1100">
              <a:solidFill>
                <a:sysClr val="windowText" lastClr="000000"/>
              </a:solidFill>
              <a:effectLst/>
              <a:latin typeface="+mn-lt"/>
              <a:ea typeface="+mn-ea"/>
              <a:cs typeface="+mn-cs"/>
            </a:rPr>
            <a:t>0.006</a:t>
          </a:r>
          <a:r>
            <a:rPr kumimoji="1" lang="ja-JP" altLang="en-US" sz="1100">
              <a:solidFill>
                <a:sysClr val="windowText" lastClr="000000"/>
              </a:solidFill>
              <a:effectLst/>
              <a:latin typeface="+mn-lt"/>
              <a:ea typeface="+mn-ea"/>
              <a:cs typeface="+mn-cs"/>
            </a:rPr>
            <a:t>ポイント減、</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か年平均では横ばいとなった</a:t>
          </a:r>
          <a:r>
            <a:rPr kumimoji="1" lang="ja-JP" altLang="ja-JP" sz="1100">
              <a:solidFill>
                <a:sysClr val="windowText" lastClr="000000"/>
              </a:solidFill>
              <a:effectLst/>
              <a:latin typeface="+mn-lt"/>
              <a:ea typeface="+mn-ea"/>
              <a:cs typeface="+mn-cs"/>
            </a:rPr>
            <a:t>。類似団体平均</a:t>
          </a:r>
          <a:r>
            <a:rPr kumimoji="1" lang="ja-JP" altLang="en-US" sz="1100">
              <a:solidFill>
                <a:sysClr val="windowText" lastClr="000000"/>
              </a:solidFill>
              <a:effectLst/>
              <a:latin typeface="+mn-lt"/>
              <a:ea typeface="+mn-ea"/>
              <a:cs typeface="+mn-cs"/>
            </a:rPr>
            <a:t>を</a:t>
          </a:r>
          <a:r>
            <a:rPr kumimoji="1" lang="ja-JP" altLang="ja-JP" sz="1100">
              <a:solidFill>
                <a:sysClr val="windowText" lastClr="000000"/>
              </a:solidFill>
              <a:effectLst/>
              <a:latin typeface="+mn-lt"/>
              <a:ea typeface="+mn-ea"/>
              <a:cs typeface="+mn-cs"/>
            </a:rPr>
            <a:t>下回っているため、今後も</a:t>
          </a:r>
          <a:r>
            <a:rPr kumimoji="1" lang="ja-JP" altLang="en-US" sz="1100">
              <a:solidFill>
                <a:sysClr val="windowText" lastClr="000000"/>
              </a:solidFill>
              <a:effectLst/>
              <a:latin typeface="+mn-lt"/>
              <a:ea typeface="+mn-ea"/>
              <a:cs typeface="+mn-cs"/>
            </a:rPr>
            <a:t>ふるさと納税をはじめとした自主財源の</a:t>
          </a:r>
          <a:r>
            <a:rPr kumimoji="1" lang="ja-JP" altLang="ja-JP" sz="1100">
              <a:solidFill>
                <a:sysClr val="windowText" lastClr="000000"/>
              </a:solidFill>
              <a:effectLst/>
              <a:latin typeface="+mn-lt"/>
              <a:ea typeface="+mn-ea"/>
              <a:cs typeface="+mn-cs"/>
            </a:rPr>
            <a:t>確保に努めていく。</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166158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mn-lt"/>
              <a:ea typeface="+mn-ea"/>
              <a:cs typeface="+mn-cs"/>
            </a:rPr>
            <a:t>令和</a:t>
          </a:r>
          <a:r>
            <a:rPr lang="en-US" altLang="ja-JP" sz="1100" b="0" i="0" baseline="0">
              <a:solidFill>
                <a:sysClr val="windowText" lastClr="000000"/>
              </a:solidFill>
              <a:effectLst/>
              <a:latin typeface="+mn-lt"/>
              <a:ea typeface="+mn-ea"/>
              <a:cs typeface="+mn-cs"/>
            </a:rPr>
            <a:t>6</a:t>
          </a:r>
          <a:r>
            <a:rPr lang="ja-JP" altLang="ja-JP" sz="1100" b="0" i="0" baseline="0">
              <a:solidFill>
                <a:sysClr val="windowText" lastClr="000000"/>
              </a:solidFill>
              <a:effectLst/>
              <a:latin typeface="+mn-lt"/>
              <a:ea typeface="+mn-ea"/>
              <a:cs typeface="+mn-cs"/>
            </a:rPr>
            <a:t>年度は、普通交付税</a:t>
          </a:r>
          <a:r>
            <a:rPr lang="ja-JP" altLang="en-US" sz="1100" b="0" i="0" baseline="0">
              <a:solidFill>
                <a:sysClr val="windowText" lastClr="000000"/>
              </a:solidFill>
              <a:effectLst/>
              <a:latin typeface="+mn-lt"/>
              <a:ea typeface="+mn-ea"/>
              <a:cs typeface="+mn-cs"/>
            </a:rPr>
            <a:t>や特例交付金といった</a:t>
          </a:r>
          <a:r>
            <a:rPr lang="ja-JP" altLang="ja-JP" sz="1100" b="0" i="0" baseline="0">
              <a:solidFill>
                <a:sysClr val="windowText" lastClr="000000"/>
              </a:solidFill>
              <a:effectLst/>
              <a:latin typeface="+mn-lt"/>
              <a:ea typeface="+mn-ea"/>
              <a:cs typeface="+mn-cs"/>
            </a:rPr>
            <a:t>経常一般財源の分母</a:t>
          </a:r>
          <a:r>
            <a:rPr lang="ja-JP" altLang="en-US" sz="1100" b="0" i="0" baseline="0">
              <a:solidFill>
                <a:sysClr val="windowText" lastClr="000000"/>
              </a:solidFill>
              <a:effectLst/>
              <a:latin typeface="+mn-lt"/>
              <a:ea typeface="+mn-ea"/>
              <a:cs typeface="+mn-cs"/>
            </a:rPr>
            <a:t>が増加したものの</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物価高騰に伴う物件費の増や人件費の増</a:t>
          </a:r>
          <a:r>
            <a:rPr lang="ja-JP" altLang="ja-JP" sz="1100" b="0" i="0" baseline="0">
              <a:solidFill>
                <a:sysClr val="windowText" lastClr="000000"/>
              </a:solidFill>
              <a:effectLst/>
              <a:latin typeface="+mn-lt"/>
              <a:ea typeface="+mn-ea"/>
              <a:cs typeface="+mn-cs"/>
            </a:rPr>
            <a:t>により経常経費充当一財の分子</a:t>
          </a:r>
          <a:r>
            <a:rPr lang="ja-JP" altLang="en-US" sz="1100" b="0" i="0" baseline="0">
              <a:solidFill>
                <a:sysClr val="windowText" lastClr="000000"/>
              </a:solidFill>
              <a:effectLst/>
              <a:latin typeface="+mn-lt"/>
              <a:ea typeface="+mn-ea"/>
              <a:cs typeface="+mn-cs"/>
            </a:rPr>
            <a:t>も増加</a:t>
          </a:r>
          <a:r>
            <a:rPr lang="ja-JP" altLang="ja-JP" sz="1100" b="0" i="0" baseline="0">
              <a:solidFill>
                <a:sysClr val="windowText" lastClr="000000"/>
              </a:solidFill>
              <a:effectLst/>
              <a:latin typeface="+mn-lt"/>
              <a:ea typeface="+mn-ea"/>
              <a:cs typeface="+mn-cs"/>
            </a:rPr>
            <a:t>し</a:t>
          </a:r>
          <a:r>
            <a:rPr lang="ja-JP" altLang="en-US" sz="1100" b="0" i="0" baseline="0">
              <a:solidFill>
                <a:sysClr val="windowText" lastClr="000000"/>
              </a:solidFill>
              <a:effectLst/>
              <a:latin typeface="+mn-lt"/>
              <a:ea typeface="+mn-ea"/>
              <a:cs typeface="+mn-cs"/>
            </a:rPr>
            <a:t>、経常収支比率は</a:t>
          </a:r>
          <a:r>
            <a:rPr lang="en-US" altLang="ja-JP" sz="1100" b="0" i="0" baseline="0">
              <a:solidFill>
                <a:sysClr val="windowText" lastClr="000000"/>
              </a:solidFill>
              <a:effectLst/>
              <a:latin typeface="+mn-lt"/>
              <a:ea typeface="+mn-ea"/>
              <a:cs typeface="+mn-cs"/>
            </a:rPr>
            <a:t>1.2</a:t>
          </a:r>
          <a:r>
            <a:rPr lang="ja-JP" altLang="ja-JP" sz="1100" b="0" i="0" baseline="0">
              <a:solidFill>
                <a:sysClr val="windowText" lastClr="000000"/>
              </a:solidFill>
              <a:effectLst/>
              <a:latin typeface="+mn-lt"/>
              <a:ea typeface="+mn-ea"/>
              <a:cs typeface="+mn-cs"/>
            </a:rPr>
            <a:t>ポイント</a:t>
          </a:r>
          <a:r>
            <a:rPr lang="ja-JP" altLang="en-US" sz="1100" b="0" i="0" baseline="0">
              <a:solidFill>
                <a:sysClr val="windowText" lastClr="000000"/>
              </a:solidFill>
              <a:effectLst/>
              <a:latin typeface="+mn-lt"/>
              <a:ea typeface="+mn-ea"/>
              <a:cs typeface="+mn-cs"/>
            </a:rPr>
            <a:t>上昇した</a:t>
          </a:r>
          <a:r>
            <a:rPr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r>
            <a:rPr lang="ja-JP" altLang="ja-JP" sz="1100" b="0" i="0" baseline="0">
              <a:solidFill>
                <a:sysClr val="windowText" lastClr="000000"/>
              </a:solidFill>
              <a:effectLst/>
              <a:latin typeface="+mn-lt"/>
              <a:ea typeface="+mn-ea"/>
              <a:cs typeface="+mn-cs"/>
            </a:rPr>
            <a:t>今後、</a:t>
          </a:r>
          <a:r>
            <a:rPr lang="ja-JP" altLang="en-US" sz="1100" b="0" i="0" baseline="0">
              <a:solidFill>
                <a:sysClr val="windowText" lastClr="000000"/>
              </a:solidFill>
              <a:effectLst/>
              <a:latin typeface="+mn-lt"/>
              <a:ea typeface="+mn-ea"/>
              <a:cs typeface="+mn-cs"/>
            </a:rPr>
            <a:t>施設</a:t>
          </a:r>
          <a:r>
            <a:rPr lang="ja-JP" altLang="ja-JP" sz="1100" b="0" i="0" baseline="0">
              <a:solidFill>
                <a:sysClr val="windowText" lastClr="000000"/>
              </a:solidFill>
              <a:effectLst/>
              <a:latin typeface="+mn-lt"/>
              <a:ea typeface="+mn-ea"/>
              <a:cs typeface="+mn-cs"/>
            </a:rPr>
            <a:t>の老朽化による需用費</a:t>
          </a:r>
          <a:r>
            <a:rPr lang="ja-JP" altLang="en-US" sz="1100" b="0" i="0" baseline="0">
              <a:solidFill>
                <a:sysClr val="windowText" lastClr="000000"/>
              </a:solidFill>
              <a:effectLst/>
              <a:latin typeface="+mn-lt"/>
              <a:ea typeface="+mn-ea"/>
              <a:cs typeface="+mn-cs"/>
            </a:rPr>
            <a:t>をはじめとした</a:t>
          </a:r>
          <a:r>
            <a:rPr lang="ja-JP" altLang="ja-JP" sz="1100" b="0" i="0" baseline="0">
              <a:solidFill>
                <a:sysClr val="windowText" lastClr="000000"/>
              </a:solidFill>
              <a:effectLst/>
              <a:latin typeface="+mn-lt"/>
              <a:ea typeface="+mn-ea"/>
              <a:cs typeface="+mn-cs"/>
            </a:rPr>
            <a:t>経常経費の増が見込まれることから、経常的な事業を精査し、事業の選択と集中により、財政健全化に引き続き努める必要がある。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157056</xdr:rowOff>
    </xdr:from>
    <xdr:to>
      <xdr:col>23</xdr:col>
      <xdr:colOff>133350</xdr:colOff>
      <xdr:row>63</xdr:row>
      <xdr:rowOff>82127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86956"/>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157056</xdr:rowOff>
    </xdr:from>
    <xdr:to>
      <xdr:col>19</xdr:col>
      <xdr:colOff>133350</xdr:colOff>
      <xdr:row>63</xdr:row>
      <xdr:rowOff>33867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78695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63077</xdr:rowOff>
    </xdr:from>
    <xdr:to>
      <xdr:col>15</xdr:col>
      <xdr:colOff>82550</xdr:colOff>
      <xdr:row>63</xdr:row>
      <xdr:rowOff>33867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21527"/>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63077</xdr:rowOff>
    </xdr:from>
    <xdr:to>
      <xdr:col>11</xdr:col>
      <xdr:colOff>31750</xdr:colOff>
      <xdr:row>64</xdr:row>
      <xdr:rowOff>55456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21527"/>
          <a:ext cx="889000" cy="50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31327</xdr:rowOff>
    </xdr:from>
    <xdr:to>
      <xdr:col>23</xdr:col>
      <xdr:colOff>184150</xdr:colOff>
      <xdr:row>63</xdr:row>
      <xdr:rowOff>132927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47854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106256</xdr:rowOff>
    </xdr:from>
    <xdr:to>
      <xdr:col>19</xdr:col>
      <xdr:colOff>184150</xdr:colOff>
      <xdr:row>63</xdr:row>
      <xdr:rowOff>36406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46583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0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154517</xdr:rowOff>
    </xdr:from>
    <xdr:to>
      <xdr:col>15</xdr:col>
      <xdr:colOff>133350</xdr:colOff>
      <xdr:row>63</xdr:row>
      <xdr:rowOff>84667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94844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12277</xdr:rowOff>
    </xdr:from>
    <xdr:to>
      <xdr:col>11</xdr:col>
      <xdr:colOff>82550</xdr:colOff>
      <xdr:row>61</xdr:row>
      <xdr:rowOff>113877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124054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4656</xdr:rowOff>
    </xdr:from>
    <xdr:to>
      <xdr:col>7</xdr:col>
      <xdr:colOff>31750</xdr:colOff>
      <xdr:row>64</xdr:row>
      <xdr:rowOff>106256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91033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[292,806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人件費については、</a:t>
          </a:r>
          <a:r>
            <a:rPr kumimoji="1" lang="ja-JP" altLang="en-US" sz="1100">
              <a:solidFill>
                <a:sysClr val="windowText" lastClr="000000"/>
              </a:solidFill>
              <a:effectLst/>
              <a:latin typeface="+mn-lt"/>
              <a:ea typeface="+mn-ea"/>
              <a:cs typeface="+mn-cs"/>
            </a:rPr>
            <a:t>会計年度任用職員の制度改正による報酬の増加や退職手当の発生により増加している。物件費については</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年能登半島地震</a:t>
          </a:r>
          <a:r>
            <a:rPr kumimoji="1" lang="ja-JP" altLang="en-US" sz="1100">
              <a:solidFill>
                <a:sysClr val="windowText" lastClr="000000"/>
              </a:solidFill>
              <a:effectLst/>
              <a:latin typeface="+mn-lt"/>
              <a:ea typeface="+mn-ea"/>
              <a:cs typeface="+mn-cs"/>
            </a:rPr>
            <a:t>に伴う公費解体事業の実施により</a:t>
          </a:r>
          <a:r>
            <a:rPr kumimoji="1" lang="ja-JP" altLang="ja-JP" sz="1100">
              <a:solidFill>
                <a:sysClr val="windowText" lastClr="000000"/>
              </a:solidFill>
              <a:effectLst/>
              <a:latin typeface="+mn-lt"/>
              <a:ea typeface="+mn-ea"/>
              <a:cs typeface="+mn-cs"/>
            </a:rPr>
            <a:t>著しく増加した。</a:t>
          </a:r>
          <a:endParaRPr lang="ja-JP" altLang="ja-JP" sz="1400">
            <a:solidFill>
              <a:sysClr val="windowText" lastClr="000000"/>
            </a:solidFill>
            <a:effectLst/>
          </a:endParaRPr>
        </a:p>
        <a:p>
          <a:r>
            <a:rPr kumimoji="1" lang="en-US" altLang="ja-JP" sz="1100">
              <a:solidFill>
                <a:sysClr val="windowText" lastClr="000000"/>
              </a:solidFill>
              <a:effectLst/>
              <a:latin typeface="+mn-lt"/>
              <a:ea typeface="+mn-ea"/>
              <a:cs typeface="+mn-cs"/>
            </a:rPr>
            <a:t>R5</a:t>
          </a:r>
          <a:r>
            <a:rPr kumimoji="1" lang="ja-JP" altLang="en-US" sz="1100">
              <a:solidFill>
                <a:sysClr val="windowText" lastClr="000000"/>
              </a:solidFill>
              <a:effectLst/>
              <a:latin typeface="+mn-lt"/>
              <a:ea typeface="+mn-ea"/>
              <a:cs typeface="+mn-cs"/>
            </a:rPr>
            <a:t>年度以前は類似団体平均を下回っていたが、能登半島地震の影響により類似団体平均を大きく上回ることとなり、この影響は次年度以降も継続する見込みである。</a:t>
          </a:r>
          <a:endParaRPr kumimoji="1" lang="en-US" altLang="ja-JP" sz="1100">
            <a:solidFill>
              <a:sysClr val="windowText" lastClr="000000"/>
            </a:solidFill>
            <a:effectLst/>
            <a:latin typeface="+mn-lt"/>
            <a:ea typeface="+mn-ea"/>
            <a:cs typeface="+mn-cs"/>
          </a:endParaRPr>
        </a:p>
        <a:p>
          <a:endParaRPr lang="ja-JP" altLang="ja-JP" sz="1400">
            <a:solidFill>
              <a:srgbClr val="FF0000"/>
            </a:solidFill>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18935</xdr:rowOff>
    </xdr:from>
    <xdr:to>
      <xdr:col>23</xdr:col>
      <xdr:colOff>133350</xdr:colOff>
      <xdr:row>86</xdr:row>
      <xdr:rowOff>66881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49285"/>
          <a:ext cx="838200" cy="56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114029</xdr:rowOff>
    </xdr:from>
    <xdr:to>
      <xdr:col>19</xdr:col>
      <xdr:colOff>133350</xdr:colOff>
      <xdr:row>83</xdr:row>
      <xdr:rowOff>18935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72929"/>
          <a:ext cx="889000" cy="7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53003</xdr:rowOff>
    </xdr:from>
    <xdr:to>
      <xdr:col>15</xdr:col>
      <xdr:colOff>82550</xdr:colOff>
      <xdr:row>82</xdr:row>
      <xdr:rowOff>114029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11903"/>
          <a:ext cx="889000" cy="6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18411</xdr:rowOff>
    </xdr:from>
    <xdr:to>
      <xdr:col>11</xdr:col>
      <xdr:colOff>31750</xdr:colOff>
      <xdr:row>82</xdr:row>
      <xdr:rowOff>53003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77311"/>
          <a:ext cx="889000" cy="3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16081</xdr:rowOff>
    </xdr:from>
    <xdr:to>
      <xdr:col>23</xdr:col>
      <xdr:colOff>184150</xdr:colOff>
      <xdr:row>86</xdr:row>
      <xdr:rowOff>117681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76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159608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73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139585</xdr:rowOff>
    </xdr:from>
    <xdr:to>
      <xdr:col>19</xdr:col>
      <xdr:colOff>184150</xdr:colOff>
      <xdr:row>83</xdr:row>
      <xdr:rowOff>69735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9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79912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67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63229</xdr:rowOff>
    </xdr:from>
    <xdr:to>
      <xdr:col>15</xdr:col>
      <xdr:colOff>133350</xdr:colOff>
      <xdr:row>82</xdr:row>
      <xdr:rowOff>164829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2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3556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91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2203</xdr:rowOff>
    </xdr:from>
    <xdr:to>
      <xdr:col>11</xdr:col>
      <xdr:colOff>82550</xdr:colOff>
      <xdr:row>82</xdr:row>
      <xdr:rowOff>103803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6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113980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29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139061</xdr:rowOff>
    </xdr:from>
    <xdr:to>
      <xdr:col>7</xdr:col>
      <xdr:colOff>31750</xdr:colOff>
      <xdr:row>82</xdr:row>
      <xdr:rowOff>69211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2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79388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9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ラスパイレス指数は類似団体と比較して低い水準となっている。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今後も人事評価や人事院勧告に基づいた給与の適正化に努める。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80736</xdr:rowOff>
    </xdr:from>
    <xdr:to>
      <xdr:col>81</xdr:col>
      <xdr:colOff>44450</xdr:colOff>
      <xdr:row>83</xdr:row>
      <xdr:rowOff>98879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139636"/>
          <a:ext cx="8382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80736</xdr:rowOff>
    </xdr:from>
    <xdr:to>
      <xdr:col>77</xdr:col>
      <xdr:colOff>44450</xdr:colOff>
      <xdr:row>82</xdr:row>
      <xdr:rowOff>149679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13963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115207</xdr:rowOff>
    </xdr:from>
    <xdr:to>
      <xdr:col>72</xdr:col>
      <xdr:colOff>203200</xdr:colOff>
      <xdr:row>82</xdr:row>
      <xdr:rowOff>149679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1741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148771</xdr:rowOff>
    </xdr:from>
    <xdr:to>
      <xdr:col>68</xdr:col>
      <xdr:colOff>152400</xdr:colOff>
      <xdr:row>82</xdr:row>
      <xdr:rowOff>115207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03622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29936</xdr:rowOff>
    </xdr:from>
    <xdr:to>
      <xdr:col>77</xdr:col>
      <xdr:colOff>95250</xdr:colOff>
      <xdr:row>82</xdr:row>
      <xdr:rowOff>131536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141713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85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98879</xdr:rowOff>
    </xdr:from>
    <xdr:to>
      <xdr:col>73</xdr:col>
      <xdr:colOff>44450</xdr:colOff>
      <xdr:row>83</xdr:row>
      <xdr:rowOff>29029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39206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64407</xdr:rowOff>
    </xdr:from>
    <xdr:to>
      <xdr:col>68</xdr:col>
      <xdr:colOff>203200</xdr:colOff>
      <xdr:row>82</xdr:row>
      <xdr:rowOff>166007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4734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97971</xdr:rowOff>
    </xdr:from>
    <xdr:to>
      <xdr:col>64</xdr:col>
      <xdr:colOff>152400</xdr:colOff>
      <xdr:row>82</xdr:row>
      <xdr:rowOff>28121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「職員定員管理適正化計画」に基づき職員数の抑制を行っており、人口千人当たり職員数は類似団体と比較して低くなっている。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今後も事業の見直しや民間委託、市役所の機構改革やデジタル技術の活用などを進め、業務効率化をはかり、引き続き適正な職員数の維持に努める。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151795</xdr:rowOff>
    </xdr:from>
    <xdr:to>
      <xdr:col>81</xdr:col>
      <xdr:colOff>44450</xdr:colOff>
      <xdr:row>60</xdr:row>
      <xdr:rowOff>157541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38795"/>
          <a:ext cx="8382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127665</xdr:rowOff>
    </xdr:from>
    <xdr:to>
      <xdr:col>77</xdr:col>
      <xdr:colOff>44450</xdr:colOff>
      <xdr:row>60</xdr:row>
      <xdr:rowOff>151795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1466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111578</xdr:rowOff>
    </xdr:from>
    <xdr:to>
      <xdr:col>72</xdr:col>
      <xdr:colOff>203200</xdr:colOff>
      <xdr:row>60</xdr:row>
      <xdr:rowOff>127665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9857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96641</xdr:rowOff>
    </xdr:from>
    <xdr:to>
      <xdr:col>68</xdr:col>
      <xdr:colOff>152400</xdr:colOff>
      <xdr:row>60</xdr:row>
      <xdr:rowOff>111578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83641"/>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106741</xdr:rowOff>
    </xdr:from>
    <xdr:to>
      <xdr:col>81</xdr:col>
      <xdr:colOff>95250</xdr:colOff>
      <xdr:row>61</xdr:row>
      <xdr:rowOff>36891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123268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38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100995</xdr:rowOff>
    </xdr:from>
    <xdr:to>
      <xdr:col>77</xdr:col>
      <xdr:colOff>95250</xdr:colOff>
      <xdr:row>61</xdr:row>
      <xdr:rowOff>31145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8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41322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56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76865</xdr:rowOff>
    </xdr:from>
    <xdr:to>
      <xdr:col>73</xdr:col>
      <xdr:colOff>44450</xdr:colOff>
      <xdr:row>61</xdr:row>
      <xdr:rowOff>7015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6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17192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3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60778</xdr:rowOff>
    </xdr:from>
    <xdr:to>
      <xdr:col>68</xdr:col>
      <xdr:colOff>203200</xdr:colOff>
      <xdr:row>60</xdr:row>
      <xdr:rowOff>162378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1105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1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45841</xdr:rowOff>
    </xdr:from>
    <xdr:to>
      <xdr:col>64</xdr:col>
      <xdr:colOff>152400</xdr:colOff>
      <xdr:row>60</xdr:row>
      <xdr:rowOff>147441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3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157618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01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実質公債費比率は、平成</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年度から交付税措置率の高い過疎対策事業債を発行していることや繰上償還を毎年行っていることで減少傾向にあ</a:t>
          </a:r>
          <a:r>
            <a:rPr kumimoji="1" lang="ja-JP" altLang="en-US" sz="1100">
              <a:solidFill>
                <a:sysClr val="windowText" lastClr="000000"/>
              </a:solidFill>
              <a:effectLst/>
              <a:latin typeface="+mn-lt"/>
              <a:ea typeface="+mn-ea"/>
              <a:cs typeface="+mn-cs"/>
            </a:rPr>
            <a:t>る。</a:t>
          </a:r>
          <a:endParaRPr kumimoji="1" lang="en-US" altLang="ja-JP" sz="1100">
            <a:solidFill>
              <a:sysClr val="windowText" lastClr="000000"/>
            </a:solidFill>
            <a:effectLst/>
            <a:latin typeface="+mn-lt"/>
            <a:ea typeface="+mn-ea"/>
            <a:cs typeface="+mn-cs"/>
          </a:endParaRPr>
        </a:p>
        <a:p>
          <a:r>
            <a:rPr kumimoji="1" lang="en-US" altLang="ja-JP" sz="1100">
              <a:solidFill>
                <a:sysClr val="windowText" lastClr="000000"/>
              </a:solidFill>
              <a:effectLst/>
              <a:latin typeface="+mn-lt"/>
              <a:ea typeface="+mn-ea"/>
              <a:cs typeface="+mn-cs"/>
            </a:rPr>
            <a:t>H15</a:t>
          </a:r>
          <a:r>
            <a:rPr kumimoji="1" lang="ja-JP" altLang="en-US" sz="1100">
              <a:solidFill>
                <a:sysClr val="windowText" lastClr="000000"/>
              </a:solidFill>
              <a:effectLst/>
              <a:latin typeface="+mn-lt"/>
              <a:ea typeface="+mn-ea"/>
              <a:cs typeface="+mn-cs"/>
            </a:rPr>
            <a:t>臨時財政対策債や</a:t>
          </a:r>
          <a:r>
            <a:rPr kumimoji="1" lang="en-US" altLang="ja-JP" sz="1100">
              <a:solidFill>
                <a:sysClr val="windowText" lastClr="000000"/>
              </a:solidFill>
              <a:effectLst/>
              <a:latin typeface="+mn-lt"/>
              <a:ea typeface="+mn-ea"/>
              <a:cs typeface="+mn-cs"/>
            </a:rPr>
            <a:t>H25</a:t>
          </a:r>
          <a:r>
            <a:rPr kumimoji="1" lang="ja-JP" altLang="en-US" sz="1100">
              <a:solidFill>
                <a:sysClr val="windowText" lastClr="000000"/>
              </a:solidFill>
              <a:effectLst/>
              <a:latin typeface="+mn-lt"/>
              <a:ea typeface="+mn-ea"/>
              <a:cs typeface="+mn-cs"/>
            </a:rPr>
            <a:t>緊急防災・減債事業債（羽咋中学校建設）などの償還終了により、普通会計の元利償還一財が減少したことが比率改善の要因であるが、</a:t>
          </a:r>
          <a:r>
            <a:rPr kumimoji="1" lang="ja-JP" altLang="ja-JP" sz="1100">
              <a:solidFill>
                <a:sysClr val="windowText" lastClr="000000"/>
              </a:solidFill>
              <a:effectLst/>
              <a:latin typeface="+mn-lt"/>
              <a:ea typeface="+mn-ea"/>
              <a:cs typeface="+mn-cs"/>
            </a:rPr>
            <a:t>今後</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羽咋駅周辺整備事業</a:t>
          </a:r>
          <a:r>
            <a:rPr kumimoji="1" lang="ja-JP" altLang="en-US" sz="1100">
              <a:solidFill>
                <a:sysClr val="windowText" lastClr="000000"/>
              </a:solidFill>
              <a:effectLst/>
              <a:latin typeface="+mn-lt"/>
              <a:ea typeface="+mn-ea"/>
              <a:cs typeface="+mn-cs"/>
            </a:rPr>
            <a:t>の本格償還開始や</a:t>
          </a:r>
          <a:r>
            <a:rPr kumimoji="1" lang="ja-JP" altLang="ja-JP" sz="1100">
              <a:solidFill>
                <a:sysClr val="windowText" lastClr="000000"/>
              </a:solidFill>
              <a:effectLst/>
              <a:latin typeface="+mn-lt"/>
              <a:ea typeface="+mn-ea"/>
              <a:cs typeface="+mn-cs"/>
            </a:rPr>
            <a:t>公共施設の大規模改修、能登半島地震災害復旧のため公債費は上昇する見込であ</a:t>
          </a:r>
          <a:r>
            <a:rPr kumimoji="1" lang="ja-JP" altLang="en-US" sz="1100">
              <a:solidFill>
                <a:sysClr val="windowText" lastClr="000000"/>
              </a:solidFill>
              <a:effectLst/>
              <a:latin typeface="+mn-lt"/>
              <a:ea typeface="+mn-ea"/>
              <a:cs typeface="+mn-cs"/>
            </a:rPr>
            <a:t>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特に能登半島地震関係の地方債については、計画的・積極的に</a:t>
          </a:r>
          <a:r>
            <a:rPr kumimoji="1" lang="ja-JP" altLang="ja-JP" sz="1100">
              <a:solidFill>
                <a:sysClr val="windowText" lastClr="000000"/>
              </a:solidFill>
              <a:effectLst/>
              <a:latin typeface="+mn-lt"/>
              <a:ea typeface="+mn-ea"/>
              <a:cs typeface="+mn-cs"/>
            </a:rPr>
            <a:t>繰上償還を行い</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公債費負担</a:t>
          </a:r>
          <a:r>
            <a:rPr kumimoji="1" lang="ja-JP" altLang="en-US" sz="1100">
              <a:solidFill>
                <a:sysClr val="windowText" lastClr="000000"/>
              </a:solidFill>
              <a:effectLst/>
              <a:latin typeface="+mn-lt"/>
              <a:ea typeface="+mn-ea"/>
              <a:cs typeface="+mn-cs"/>
            </a:rPr>
            <a:t>をコントロールす</a:t>
          </a:r>
          <a:r>
            <a:rPr kumimoji="1" lang="ja-JP" altLang="ja-JP" sz="1100">
              <a:solidFill>
                <a:sysClr val="windowText" lastClr="000000"/>
              </a:solidFill>
              <a:effectLst/>
              <a:latin typeface="+mn-lt"/>
              <a:ea typeface="+mn-ea"/>
              <a:cs typeface="+mn-cs"/>
            </a:rPr>
            <a:t>る必要がある。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148167</xdr:rowOff>
    </xdr:from>
    <xdr:to>
      <xdr:col>81</xdr:col>
      <xdr:colOff>44450</xdr:colOff>
      <xdr:row>39</xdr:row>
      <xdr:rowOff>43745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663267"/>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16933</xdr:rowOff>
    </xdr:from>
    <xdr:to>
      <xdr:col>77</xdr:col>
      <xdr:colOff>44450</xdr:colOff>
      <xdr:row>39</xdr:row>
      <xdr:rowOff>43745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7034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16933</xdr:rowOff>
    </xdr:from>
    <xdr:to>
      <xdr:col>72</xdr:col>
      <xdr:colOff>203200</xdr:colOff>
      <xdr:row>39</xdr:row>
      <xdr:rowOff>43745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7034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43745</xdr:rowOff>
    </xdr:from>
    <xdr:to>
      <xdr:col>68</xdr:col>
      <xdr:colOff>152400</xdr:colOff>
      <xdr:row>40</xdr:row>
      <xdr:rowOff>46567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730295"/>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108955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164395</xdr:rowOff>
    </xdr:from>
    <xdr:to>
      <xdr:col>77</xdr:col>
      <xdr:colOff>95250</xdr:colOff>
      <xdr:row>39</xdr:row>
      <xdr:rowOff>94545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104722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4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137583</xdr:rowOff>
    </xdr:from>
    <xdr:to>
      <xdr:col>73</xdr:col>
      <xdr:colOff>44450</xdr:colOff>
      <xdr:row>39</xdr:row>
      <xdr:rowOff>67733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164395</xdr:rowOff>
    </xdr:from>
    <xdr:to>
      <xdr:col>68</xdr:col>
      <xdr:colOff>203200</xdr:colOff>
      <xdr:row>39</xdr:row>
      <xdr:rowOff>94545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104722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4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将来負担比率について令和</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年度以降</a:t>
          </a:r>
          <a:r>
            <a:rPr kumimoji="1" lang="en-US" altLang="ja-JP" sz="1100">
              <a:solidFill>
                <a:sysClr val="windowText" lastClr="000000"/>
              </a:solidFill>
              <a:effectLst/>
              <a:latin typeface="+mn-lt"/>
              <a:ea typeface="+mn-ea"/>
              <a:cs typeface="+mn-cs"/>
            </a:rPr>
            <a:t>0</a:t>
          </a:r>
          <a:r>
            <a:rPr kumimoji="1" lang="ja-JP" altLang="en-US" sz="1100">
              <a:solidFill>
                <a:sysClr val="windowText" lastClr="000000"/>
              </a:solidFill>
              <a:effectLst/>
              <a:latin typeface="+mn-lt"/>
              <a:ea typeface="+mn-ea"/>
              <a:cs typeface="+mn-cs"/>
            </a:rPr>
            <a:t>以下となっている。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地方債残高は増加しているものの、過疎対策事業債や</a:t>
          </a:r>
          <a:r>
            <a:rPr kumimoji="1" lang="ja-JP" altLang="ja-JP" sz="1100">
              <a:solidFill>
                <a:sysClr val="windowText" lastClr="000000"/>
              </a:solidFill>
              <a:effectLst/>
              <a:latin typeface="+mn-lt"/>
              <a:ea typeface="+mn-ea"/>
              <a:cs typeface="+mn-cs"/>
            </a:rPr>
            <a:t>震災関係の交付税措置率の高い高額借入も増加し、</a:t>
          </a:r>
          <a:r>
            <a:rPr kumimoji="1" lang="ja-JP" altLang="en-US" sz="1100">
              <a:solidFill>
                <a:sysClr val="windowText" lastClr="000000"/>
              </a:solidFill>
              <a:effectLst/>
              <a:latin typeface="+mn-lt"/>
              <a:ea typeface="+mn-ea"/>
              <a:cs typeface="+mn-cs"/>
            </a:rPr>
            <a:t>交付税措置率の高いものに順次置き換わっている。また、基金残高も増加していることも将来負担比率減少の要因となっている。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石川県羽咋市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19,585
19,354
81.85
18,090,708
17,631,636
43,901
7,147,030
14,054,556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「職員定員管理適正化計画」に基づき職員数の削減を行うことで人件費は類似団体平均と比較して低くなっている。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今後も事業の見直しや民間委託、デジタル技術の活用などによる業務効率化を進め、引き続き適正な職員数に努める。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81280</xdr:rowOff>
    </xdr:from>
    <xdr:to>
      <xdr:col>24</xdr:col>
      <xdr:colOff>25400</xdr:colOff>
      <xdr:row>35</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1058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81280</xdr:rowOff>
    </xdr:from>
    <xdr:to>
      <xdr:col>19</xdr:col>
      <xdr:colOff>187325</xdr:colOff>
      <xdr:row>34</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10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96520</xdr:rowOff>
    </xdr:from>
    <xdr:to>
      <xdr:col>15</xdr:col>
      <xdr:colOff>98425</xdr:colOff>
      <xdr:row>34</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25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96520</xdr:rowOff>
    </xdr:from>
    <xdr:to>
      <xdr:col>11</xdr:col>
      <xdr:colOff>9525</xdr:colOff>
      <xdr:row>34</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258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26670</xdr:rowOff>
    </xdr:from>
    <xdr:to>
      <xdr:col>24</xdr:col>
      <xdr:colOff>76200</xdr:colOff>
      <xdr:row>35</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30480</xdr:rowOff>
    </xdr:from>
    <xdr:to>
      <xdr:col>20</xdr:col>
      <xdr:colOff>38100</xdr:colOff>
      <xdr:row>34</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142257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2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45720</xdr:rowOff>
    </xdr:from>
    <xdr:to>
      <xdr:col>15</xdr:col>
      <xdr:colOff>149225</xdr:colOff>
      <xdr:row>34</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157497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45720</xdr:rowOff>
    </xdr:from>
    <xdr:to>
      <xdr:col>11</xdr:col>
      <xdr:colOff>60325</xdr:colOff>
      <xdr:row>34</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157497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99060</xdr:rowOff>
    </xdr:from>
    <xdr:to>
      <xdr:col>6</xdr:col>
      <xdr:colOff>171450</xdr:colOff>
      <xdr:row>35</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39387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ysClr val="windowText" lastClr="000000"/>
              </a:solidFill>
              <a:effectLst/>
              <a:latin typeface="+mn-lt"/>
              <a:ea typeface="+mn-ea"/>
              <a:cs typeface="+mn-cs"/>
            </a:rPr>
            <a:t>R6</a:t>
          </a:r>
          <a:r>
            <a:rPr kumimoji="1" lang="ja-JP" altLang="en-US" sz="1100">
              <a:solidFill>
                <a:sysClr val="windowText" lastClr="000000"/>
              </a:solidFill>
              <a:effectLst/>
              <a:latin typeface="+mn-lt"/>
              <a:ea typeface="+mn-ea"/>
              <a:cs typeface="+mn-cs"/>
            </a:rPr>
            <a:t>年度は地域公共交通事業の再編により新たなデマンド交通を導入したことにより委託費が増加。そのほか、学校給食無償化や予防接種事業、公園施設の管理費などで物件費が増大している。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今後は行政事務のデジタル化の推進に伴うシステム導入などにより委託料がさらに増加することが予想されるため、公共施設の見直し等で、維持管理費用の削減に努める。</a:t>
          </a:r>
          <a:endParaRPr kumimoji="1" lang="en-US" altLang="ja-JP" sz="1100">
            <a:solidFill>
              <a:sysClr val="windowText" lastClr="000000"/>
            </a:solidFill>
            <a:effectLst/>
            <a:latin typeface="+mn-lt"/>
            <a:ea typeface="+mn-ea"/>
            <a:cs typeface="+mn-cs"/>
          </a:endParaRPr>
        </a:p>
        <a:p>
          <a:endParaRPr kumimoji="1" lang="en-US" altLang="ja-JP" sz="1100">
            <a:solidFill>
              <a:sysClr val="windowText" lastClr="000000"/>
            </a:solidFill>
            <a:effectLst/>
            <a:latin typeface="+mn-lt"/>
            <a:ea typeface="+mn-ea"/>
            <a:cs typeface="+mn-cs"/>
          </a:endParaRPr>
        </a:p>
        <a:p>
          <a:endParaRPr lang="ja-JP" altLang="ja-JP" sz="1400">
            <a:solidFill>
              <a:srgbClr val="FF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17</xdr:row>
      <xdr:rowOff>39370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0162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16</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10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100330</xdr:rowOff>
    </xdr:from>
    <xdr:to>
      <xdr:col>73</xdr:col>
      <xdr:colOff>180975</xdr:colOff>
      <xdr:row>15</xdr:row>
      <xdr:rowOff>138430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72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100330</xdr:rowOff>
    </xdr:from>
    <xdr:to>
      <xdr:col>69</xdr:col>
      <xdr:colOff>92075</xdr:colOff>
      <xdr:row>15</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72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5097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49530</xdr:rowOff>
    </xdr:from>
    <xdr:to>
      <xdr:col>69</xdr:col>
      <xdr:colOff>142875</xdr:colOff>
      <xdr:row>15</xdr:row>
      <xdr:rowOff>151130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年度は、保育所</a:t>
          </a:r>
          <a:r>
            <a:rPr kumimoji="1" lang="ja-JP" altLang="en-US" sz="1100">
              <a:solidFill>
                <a:sysClr val="windowText" lastClr="000000"/>
              </a:solidFill>
              <a:effectLst/>
              <a:latin typeface="+mn-lt"/>
              <a:ea typeface="+mn-ea"/>
              <a:cs typeface="+mn-cs"/>
            </a:rPr>
            <a:t>１か所が減少したこと</a:t>
          </a:r>
          <a:r>
            <a:rPr kumimoji="1" lang="ja-JP" altLang="ja-JP" sz="1100">
              <a:solidFill>
                <a:sysClr val="windowText" lastClr="000000"/>
              </a:solidFill>
              <a:effectLst/>
              <a:latin typeface="+mn-lt"/>
              <a:ea typeface="+mn-ea"/>
              <a:cs typeface="+mn-cs"/>
            </a:rPr>
            <a:t>より</a:t>
          </a:r>
          <a:r>
            <a:rPr kumimoji="1" lang="ja-JP" altLang="en-US" sz="1100">
              <a:solidFill>
                <a:sysClr val="windowText" lastClr="000000"/>
              </a:solidFill>
              <a:effectLst/>
              <a:latin typeface="+mn-lt"/>
              <a:ea typeface="+mn-ea"/>
              <a:cs typeface="+mn-cs"/>
            </a:rPr>
            <a:t>扶助費の経常収支比率は減少し</a:t>
          </a:r>
          <a:r>
            <a:rPr kumimoji="1" lang="ja-JP" altLang="ja-JP" sz="1100">
              <a:solidFill>
                <a:sysClr val="windowText" lastClr="000000"/>
              </a:solidFill>
              <a:effectLst/>
              <a:latin typeface="+mn-lt"/>
              <a:ea typeface="+mn-ea"/>
              <a:cs typeface="+mn-cs"/>
            </a:rPr>
            <a:t>た。今後</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高齢化に伴う医療費の増加等が見込まれることから、介護予防の強化により、歳出の抑制に努める。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118835</xdr:rowOff>
    </xdr:from>
    <xdr:to>
      <xdr:col>24</xdr:col>
      <xdr:colOff>25400</xdr:colOff>
      <xdr:row>58</xdr:row>
      <xdr:rowOff>94343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891485"/>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61685</xdr:rowOff>
    </xdr:from>
    <xdr:to>
      <xdr:col>19</xdr:col>
      <xdr:colOff>187325</xdr:colOff>
      <xdr:row>58</xdr:row>
      <xdr:rowOff>94343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05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61685</xdr:rowOff>
    </xdr:from>
    <xdr:to>
      <xdr:col>15</xdr:col>
      <xdr:colOff>98425</xdr:colOff>
      <xdr:row>58</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0057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58</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07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68035</xdr:rowOff>
    </xdr:from>
    <xdr:to>
      <xdr:col>24</xdr:col>
      <xdr:colOff>76200</xdr:colOff>
      <xdr:row>57</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40112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43543</xdr:rowOff>
    </xdr:from>
    <xdr:to>
      <xdr:col>20</xdr:col>
      <xdr:colOff>38100</xdr:colOff>
      <xdr:row>58</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129920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xdr:rowOff>
    </xdr:from>
    <xdr:to>
      <xdr:col>15</xdr:col>
      <xdr:colOff>149225</xdr:colOff>
      <xdr:row>58</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97262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その他の内容は他会計への繰出金で、類似団体と比較して僅かに低い水準となっているが、今後は、高齢化に伴い介護保険や後期高齢者医療の特別会計への繰出金の増加が予測され、その割合は増加する見込みである。今後も事業の適正化を図り経費の削減に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27940</xdr:rowOff>
    </xdr:from>
    <xdr:to>
      <xdr:col>82</xdr:col>
      <xdr:colOff>107950</xdr:colOff>
      <xdr:row>56</xdr:row>
      <xdr:rowOff>73660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291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73660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59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92710</xdr:rowOff>
    </xdr:from>
    <xdr:to>
      <xdr:col>73</xdr:col>
      <xdr:colOff>180975</xdr:colOff>
      <xdr:row>56</xdr:row>
      <xdr:rowOff>58420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5224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56</xdr:row>
      <xdr:rowOff>58420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224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165117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41910</xdr:rowOff>
    </xdr:from>
    <xdr:to>
      <xdr:col>69</xdr:col>
      <xdr:colOff>142875</xdr:colOff>
      <xdr:row>55</xdr:row>
      <xdr:rowOff>143510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153687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年度はごみ処理等にかかる広域圏事務組合衛生費分担金</a:t>
          </a:r>
          <a:r>
            <a:rPr kumimoji="1" lang="ja-JP" altLang="en-US" sz="1100">
              <a:solidFill>
                <a:sysClr val="windowText" lastClr="000000"/>
              </a:solidFill>
              <a:effectLst/>
              <a:latin typeface="+mn-lt"/>
              <a:ea typeface="+mn-ea"/>
              <a:cs typeface="+mn-cs"/>
            </a:rPr>
            <a:t>や下水道事業負担金の経常経費が増加したものの、</a:t>
          </a:r>
          <a:r>
            <a:rPr kumimoji="1" lang="ja-JP" altLang="ja-JP" sz="1100">
              <a:solidFill>
                <a:sysClr val="windowText" lastClr="000000"/>
              </a:solidFill>
              <a:effectLst/>
              <a:latin typeface="+mn-lt"/>
              <a:ea typeface="+mn-ea"/>
              <a:cs typeface="+mn-cs"/>
            </a:rPr>
            <a:t>公立羽咋病院事業負担金の</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により</a:t>
          </a:r>
          <a:r>
            <a:rPr kumimoji="1" lang="ja-JP" altLang="en-US" sz="1100">
              <a:solidFill>
                <a:sysClr val="windowText" lastClr="000000"/>
              </a:solidFill>
              <a:effectLst/>
              <a:latin typeface="+mn-lt"/>
              <a:ea typeface="+mn-ea"/>
              <a:cs typeface="+mn-cs"/>
            </a:rPr>
            <a:t>全体としては微増となった。</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今後ごみ処理施設建設や火葬場整備など、大型事業が予定されているため、分担金が増大する見込み。引き続き、一部事務組合の運営に注視し、適正な運営を求めていく。</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113284</xdr:rowOff>
    </xdr:from>
    <xdr:to>
      <xdr:col>82</xdr:col>
      <xdr:colOff>107950</xdr:colOff>
      <xdr:row>38</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6283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113284</xdr:rowOff>
    </xdr:from>
    <xdr:to>
      <xdr:col>78</xdr:col>
      <xdr:colOff>69850</xdr:colOff>
      <xdr:row>39</xdr:row>
      <xdr:rowOff>1270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6283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90424</xdr:rowOff>
    </xdr:from>
    <xdr:to>
      <xdr:col>73</xdr:col>
      <xdr:colOff>180975</xdr:colOff>
      <xdr:row>39</xdr:row>
      <xdr:rowOff>1270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6055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90424</xdr:rowOff>
    </xdr:from>
    <xdr:to>
      <xdr:col>69</xdr:col>
      <xdr:colOff>92075</xdr:colOff>
      <xdr:row>38</xdr:row>
      <xdr:rowOff>154432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6055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80772</xdr:rowOff>
    </xdr:from>
    <xdr:to>
      <xdr:col>82</xdr:col>
      <xdr:colOff>158750</xdr:colOff>
      <xdr:row>39</xdr:row>
      <xdr:rowOff>10922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52849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62484</xdr:rowOff>
    </xdr:from>
    <xdr:to>
      <xdr:col>78</xdr:col>
      <xdr:colOff>120650</xdr:colOff>
      <xdr:row>38</xdr:row>
      <xdr:rowOff>164084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148861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663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121920</xdr:rowOff>
    </xdr:from>
    <xdr:to>
      <xdr:col>74</xdr:col>
      <xdr:colOff>31750</xdr:colOff>
      <xdr:row>39</xdr:row>
      <xdr:rowOff>52070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36847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39624</xdr:rowOff>
    </xdr:from>
    <xdr:to>
      <xdr:col>69</xdr:col>
      <xdr:colOff>142875</xdr:colOff>
      <xdr:row>38</xdr:row>
      <xdr:rowOff>141224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126001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103632</xdr:rowOff>
    </xdr:from>
    <xdr:to>
      <xdr:col>65</xdr:col>
      <xdr:colOff>53975</xdr:colOff>
      <xdr:row>39</xdr:row>
      <xdr:rowOff>33782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18559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年度は、平成</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年度臨時財政対策債や平成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年度の</a:t>
          </a:r>
          <a:r>
            <a:rPr kumimoji="1" lang="ja-JP" altLang="en-US" sz="1100">
              <a:solidFill>
                <a:sysClr val="windowText" lastClr="000000"/>
              </a:solidFill>
              <a:effectLst/>
              <a:latin typeface="+mn-lt"/>
              <a:ea typeface="+mn-ea"/>
              <a:cs typeface="+mn-cs"/>
            </a:rPr>
            <a:t>緊急防災・減災事業債</a:t>
          </a:r>
          <a:r>
            <a:rPr kumimoji="1" lang="ja-JP" altLang="ja-JP" sz="1100">
              <a:solidFill>
                <a:sysClr val="windowText" lastClr="000000"/>
              </a:solidFill>
              <a:effectLst/>
              <a:latin typeface="+mn-lt"/>
              <a:ea typeface="+mn-ea"/>
              <a:cs typeface="+mn-cs"/>
            </a:rPr>
            <a:t>の償還終了により、経常公債費の金額としては令和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年度は前年度比</a:t>
          </a:r>
          <a:r>
            <a:rPr kumimoji="1" lang="en-US" altLang="ja-JP" sz="1100">
              <a:solidFill>
                <a:sysClr val="windowText" lastClr="000000"/>
              </a:solidFill>
              <a:effectLst/>
              <a:latin typeface="+mn-lt"/>
              <a:ea typeface="+mn-ea"/>
              <a:cs typeface="+mn-cs"/>
            </a:rPr>
            <a:t>1.3</a:t>
          </a:r>
          <a:r>
            <a:rPr kumimoji="1" lang="ja-JP" altLang="en-US" sz="1100">
              <a:solidFill>
                <a:sysClr val="windowText" lastClr="000000"/>
              </a:solidFill>
              <a:effectLst/>
              <a:latin typeface="+mn-lt"/>
              <a:ea typeface="+mn-ea"/>
              <a:cs typeface="+mn-cs"/>
            </a:rPr>
            <a:t>億</a:t>
          </a:r>
          <a:r>
            <a:rPr kumimoji="1" lang="ja-JP" altLang="ja-JP" sz="1100">
              <a:solidFill>
                <a:sysClr val="windowText" lastClr="000000"/>
              </a:solidFill>
              <a:effectLst/>
              <a:latin typeface="+mn-lt"/>
              <a:ea typeface="+mn-ea"/>
              <a:cs typeface="+mn-cs"/>
            </a:rPr>
            <a:t>円（</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％）の減となっている。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今後は</a:t>
          </a:r>
          <a:r>
            <a:rPr kumimoji="1" lang="ja-JP" altLang="en-US" sz="1100">
              <a:solidFill>
                <a:sysClr val="windowText" lastClr="000000"/>
              </a:solidFill>
              <a:effectLst/>
              <a:latin typeface="+mn-lt"/>
              <a:ea typeface="+mn-ea"/>
              <a:cs typeface="+mn-cs"/>
            </a:rPr>
            <a:t>特に</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能登半島地震関係の地方債については、計画的・積極的に繰上償還を行い、公債費負担をコントロールする必要がある。</a:t>
          </a:r>
        </a:p>
        <a:p>
          <a:endParaRPr lang="ja-JP" altLang="ja-JP" sz="1400">
            <a:solidFill>
              <a:srgbClr val="FF0000"/>
            </a:solidFill>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78</xdr:row>
      <xdr:rowOff>20320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2578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20320</xdr:rowOff>
    </xdr:from>
    <xdr:to>
      <xdr:col>19</xdr:col>
      <xdr:colOff>187325</xdr:colOff>
      <xdr:row>78</xdr:row>
      <xdr:rowOff>66039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3934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153670</xdr:rowOff>
    </xdr:from>
    <xdr:to>
      <xdr:col>15</xdr:col>
      <xdr:colOff>98425</xdr:colOff>
      <xdr:row>78</xdr:row>
      <xdr:rowOff>66039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553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153670</xdr:rowOff>
    </xdr:from>
    <xdr:to>
      <xdr:col>11</xdr:col>
      <xdr:colOff>9525</xdr:colOff>
      <xdr:row>79</xdr:row>
      <xdr:rowOff>16511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355320"/>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140970</xdr:rowOff>
    </xdr:from>
    <xdr:to>
      <xdr:col>20</xdr:col>
      <xdr:colOff>38100</xdr:colOff>
      <xdr:row>78</xdr:row>
      <xdr:rowOff>71120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81297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11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15239</xdr:rowOff>
    </xdr:from>
    <xdr:to>
      <xdr:col>15</xdr:col>
      <xdr:colOff>149225</xdr:colOff>
      <xdr:row>78</xdr:row>
      <xdr:rowOff>116839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101616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102870</xdr:rowOff>
    </xdr:from>
    <xdr:to>
      <xdr:col>11</xdr:col>
      <xdr:colOff>60325</xdr:colOff>
      <xdr:row>78</xdr:row>
      <xdr:rowOff>33020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43197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137161</xdr:rowOff>
    </xdr:from>
    <xdr:to>
      <xdr:col>6</xdr:col>
      <xdr:colOff>171450</xdr:colOff>
      <xdr:row>79</xdr:row>
      <xdr:rowOff>67311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52088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維持補修費・扶助費において減額があったものの、人件費・</a:t>
          </a:r>
          <a:r>
            <a:rPr kumimoji="1" lang="ja-JP" altLang="ja-JP" sz="1100">
              <a:solidFill>
                <a:sysClr val="windowText" lastClr="000000"/>
              </a:solidFill>
              <a:effectLst/>
              <a:latin typeface="+mn-lt"/>
              <a:ea typeface="+mn-ea"/>
              <a:cs typeface="+mn-cs"/>
            </a:rPr>
            <a:t>物件費・</a:t>
          </a:r>
          <a:r>
            <a:rPr kumimoji="1" lang="ja-JP" altLang="en-US" sz="1100">
              <a:solidFill>
                <a:sysClr val="windowText" lastClr="000000"/>
              </a:solidFill>
              <a:effectLst/>
              <a:latin typeface="+mn-lt"/>
              <a:ea typeface="+mn-ea"/>
              <a:cs typeface="+mn-cs"/>
            </a:rPr>
            <a:t>補助費が</a:t>
          </a:r>
          <a:r>
            <a:rPr kumimoji="1" lang="ja-JP" altLang="ja-JP" sz="1100">
              <a:solidFill>
                <a:sysClr val="windowText" lastClr="000000"/>
              </a:solidFill>
              <a:effectLst/>
              <a:latin typeface="+mn-lt"/>
              <a:ea typeface="+mn-ea"/>
              <a:cs typeface="+mn-cs"/>
            </a:rPr>
            <a:t>増加したことにより、経常収支比率に占める公債費以外の割合は前年度</a:t>
          </a:r>
          <a:r>
            <a:rPr kumimoji="1" lang="ja-JP" altLang="en-US" sz="1100">
              <a:solidFill>
                <a:sysClr val="windowText" lastClr="000000"/>
              </a:solidFill>
              <a:effectLst/>
              <a:latin typeface="+mn-lt"/>
              <a:ea typeface="+mn-ea"/>
              <a:cs typeface="+mn-cs"/>
            </a:rPr>
            <a:t>より増加</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経常経費に占める</a:t>
          </a:r>
          <a:r>
            <a:rPr kumimoji="1" lang="ja-JP" altLang="en-US" sz="1100">
              <a:solidFill>
                <a:sysClr val="windowText" lastClr="000000"/>
              </a:solidFill>
              <a:effectLst/>
              <a:latin typeface="+mn-lt"/>
              <a:ea typeface="+mn-ea"/>
              <a:cs typeface="+mn-cs"/>
            </a:rPr>
            <a:t>人件費や</a:t>
          </a:r>
          <a:r>
            <a:rPr kumimoji="1" lang="ja-JP" altLang="ja-JP" sz="1100">
              <a:solidFill>
                <a:sysClr val="windowText" lastClr="000000"/>
              </a:solidFill>
              <a:effectLst/>
              <a:latin typeface="+mn-lt"/>
              <a:ea typeface="+mn-ea"/>
              <a:cs typeface="+mn-cs"/>
            </a:rPr>
            <a:t>一部事務組合等への繰出等が大きいことから、</a:t>
          </a:r>
          <a:r>
            <a:rPr kumimoji="1" lang="ja-JP" altLang="en-US" sz="1100">
              <a:solidFill>
                <a:sysClr val="windowText" lastClr="000000"/>
              </a:solidFill>
              <a:effectLst/>
              <a:latin typeface="+mn-lt"/>
              <a:ea typeface="+mn-ea"/>
              <a:cs typeface="+mn-cs"/>
            </a:rPr>
            <a:t>市も一部事務組合も</a:t>
          </a:r>
          <a:r>
            <a:rPr kumimoji="1" lang="ja-JP" altLang="ja-JP" sz="1100">
              <a:solidFill>
                <a:sysClr val="windowText" lastClr="000000"/>
              </a:solidFill>
              <a:effectLst/>
              <a:latin typeface="+mn-lt"/>
              <a:ea typeface="+mn-ea"/>
              <a:cs typeface="+mn-cs"/>
            </a:rPr>
            <a:t>効率のよい財政運営</a:t>
          </a:r>
          <a:r>
            <a:rPr kumimoji="1" lang="ja-JP" altLang="en-US" sz="1100">
              <a:solidFill>
                <a:sysClr val="windowText" lastClr="000000"/>
              </a:solidFill>
              <a:effectLst/>
              <a:latin typeface="+mn-lt"/>
              <a:ea typeface="+mn-ea"/>
              <a:cs typeface="+mn-cs"/>
            </a:rPr>
            <a:t>が求められる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77</xdr:row>
      <xdr:rowOff>17599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97180"/>
          <a:ext cx="8382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138430</xdr:rowOff>
    </xdr:from>
    <xdr:to>
      <xdr:col>78</xdr:col>
      <xdr:colOff>69850</xdr:colOff>
      <xdr:row>75</xdr:row>
      <xdr:rowOff>138430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97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107059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3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127000</xdr:rowOff>
    </xdr:from>
    <xdr:to>
      <xdr:col>73</xdr:col>
      <xdr:colOff>180975</xdr:colOff>
      <xdr:row>75</xdr:row>
      <xdr:rowOff>138430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143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127000</xdr:rowOff>
    </xdr:from>
    <xdr:to>
      <xdr:col>69</xdr:col>
      <xdr:colOff>92075</xdr:colOff>
      <xdr:row>76</xdr:row>
      <xdr:rowOff>19231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14300"/>
          <a:ext cx="8890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138249</xdr:rowOff>
    </xdr:from>
    <xdr:to>
      <xdr:col>82</xdr:col>
      <xdr:colOff>158750</xdr:colOff>
      <xdr:row>77</xdr:row>
      <xdr:rowOff>68399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110326</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4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87630</xdr:rowOff>
    </xdr:from>
    <xdr:to>
      <xdr:col>78</xdr:col>
      <xdr:colOff>120650</xdr:colOff>
      <xdr:row>76</xdr:row>
      <xdr:rowOff>17780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27957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87630</xdr:rowOff>
    </xdr:from>
    <xdr:to>
      <xdr:col>74</xdr:col>
      <xdr:colOff>31750</xdr:colOff>
      <xdr:row>76</xdr:row>
      <xdr:rowOff>17780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76200</xdr:rowOff>
    </xdr:from>
    <xdr:to>
      <xdr:col>69</xdr:col>
      <xdr:colOff>142875</xdr:colOff>
      <xdr:row>75</xdr:row>
      <xdr:rowOff>6350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16527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54808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08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石川県羽咋市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123698</xdr:rowOff>
    </xdr:from>
    <xdr:to>
      <xdr:col>29</xdr:col>
      <xdr:colOff>127000</xdr:colOff>
      <xdr:row>18</xdr:row>
      <xdr:rowOff>37109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85973"/>
          <a:ext cx="647700" cy="84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37109</xdr:rowOff>
    </xdr:from>
    <xdr:to>
      <xdr:col>26</xdr:col>
      <xdr:colOff>50800</xdr:colOff>
      <xdr:row>18</xdr:row>
      <xdr:rowOff>111176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0834"/>
          <a:ext cx="698500" cy="74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111176</xdr:rowOff>
    </xdr:from>
    <xdr:to>
      <xdr:col>22</xdr:col>
      <xdr:colOff>114300</xdr:colOff>
      <xdr:row>18</xdr:row>
      <xdr:rowOff>118897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44901"/>
          <a:ext cx="698500" cy="7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118897</xdr:rowOff>
    </xdr:from>
    <xdr:to>
      <xdr:col>18</xdr:col>
      <xdr:colOff>177800</xdr:colOff>
      <xdr:row>18</xdr:row>
      <xdr:rowOff>145733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2622"/>
          <a:ext cx="698500" cy="26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72898</xdr:rowOff>
    </xdr:from>
    <xdr:to>
      <xdr:col>29</xdr:col>
      <xdr:colOff>177800</xdr:colOff>
      <xdr:row>18</xdr:row>
      <xdr:rowOff>3048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35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44975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07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157759</xdr:rowOff>
    </xdr:from>
    <xdr:to>
      <xdr:col>26</xdr:col>
      <xdr:colOff>101600</xdr:colOff>
      <xdr:row>18</xdr:row>
      <xdr:rowOff>87909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0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72686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6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60376</xdr:rowOff>
    </xdr:from>
    <xdr:to>
      <xdr:col>22</xdr:col>
      <xdr:colOff>165100</xdr:colOff>
      <xdr:row>18</xdr:row>
      <xdr:rowOff>161976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4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146753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8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68097</xdr:rowOff>
    </xdr:from>
    <xdr:to>
      <xdr:col>19</xdr:col>
      <xdr:colOff>38100</xdr:colOff>
      <xdr:row>18</xdr:row>
      <xdr:rowOff>169697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1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154474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8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94933</xdr:rowOff>
    </xdr:from>
    <xdr:to>
      <xdr:col>15</xdr:col>
      <xdr:colOff>101600</xdr:colOff>
      <xdr:row>19</xdr:row>
      <xdr:rowOff>25083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28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9860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1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237544</xdr:rowOff>
    </xdr:from>
    <xdr:to>
      <xdr:col>29</xdr:col>
      <xdr:colOff>127000</xdr:colOff>
      <xdr:row>37</xdr:row>
      <xdr:rowOff>46075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847894"/>
          <a:ext cx="647700" cy="322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237544</xdr:rowOff>
    </xdr:from>
    <xdr:to>
      <xdr:col>26</xdr:col>
      <xdr:colOff>50800</xdr:colOff>
      <xdr:row>35</xdr:row>
      <xdr:rowOff>309488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847894"/>
          <a:ext cx="698500" cy="71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309488</xdr:rowOff>
    </xdr:from>
    <xdr:to>
      <xdr:col>22</xdr:col>
      <xdr:colOff>114300</xdr:colOff>
      <xdr:row>36</xdr:row>
      <xdr:rowOff>81933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919838"/>
          <a:ext cx="698500" cy="115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95</xdr:rowOff>
    </xdr:from>
    <xdr:to>
      <xdr:col>18</xdr:col>
      <xdr:colOff>177800</xdr:colOff>
      <xdr:row>36</xdr:row>
      <xdr:rowOff>81933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953345"/>
          <a:ext cx="698500" cy="81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43273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166725</xdr:rowOff>
    </xdr:from>
    <xdr:to>
      <xdr:col>29</xdr:col>
      <xdr:colOff>177800</xdr:colOff>
      <xdr:row>37</xdr:row>
      <xdr:rowOff>96875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19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138802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9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186744</xdr:rowOff>
    </xdr:from>
    <xdr:to>
      <xdr:col>26</xdr:col>
      <xdr:colOff>101600</xdr:colOff>
      <xdr:row>35</xdr:row>
      <xdr:rowOff>288344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97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273121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883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258688</xdr:rowOff>
    </xdr:from>
    <xdr:to>
      <xdr:col>22</xdr:col>
      <xdr:colOff>165100</xdr:colOff>
      <xdr:row>36</xdr:row>
      <xdr:rowOff>17388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69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2165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95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31133</xdr:rowOff>
    </xdr:from>
    <xdr:to>
      <xdr:col>19</xdr:col>
      <xdr:colOff>38100</xdr:colOff>
      <xdr:row>36</xdr:row>
      <xdr:rowOff>132733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84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117510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7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292195</xdr:rowOff>
    </xdr:from>
    <xdr:to>
      <xdr:col>15</xdr:col>
      <xdr:colOff>101600</xdr:colOff>
      <xdr:row>36</xdr:row>
      <xdr:rowOff>50895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02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35672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98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石川県羽咋市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19,585
19,354
81.85
18,090,708
17,631,636
43,901
7,147,030
14,054,556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28156</xdr:rowOff>
    </xdr:from>
    <xdr:to>
      <xdr:col>24</xdr:col>
      <xdr:colOff>63500</xdr:colOff>
      <xdr:row>36</xdr:row>
      <xdr:rowOff>5004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28906"/>
          <a:ext cx="838200" cy="14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5004</xdr:rowOff>
    </xdr:from>
    <xdr:to>
      <xdr:col>19</xdr:col>
      <xdr:colOff>177800</xdr:colOff>
      <xdr:row>36</xdr:row>
      <xdr:rowOff>36589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77204"/>
          <a:ext cx="889000" cy="3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156769</xdr:rowOff>
    </xdr:from>
    <xdr:to>
      <xdr:col>15</xdr:col>
      <xdr:colOff>50800</xdr:colOff>
      <xdr:row>36</xdr:row>
      <xdr:rowOff>36589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57519"/>
          <a:ext cx="889000" cy="5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156769</xdr:rowOff>
    </xdr:from>
    <xdr:to>
      <xdr:col>10</xdr:col>
      <xdr:colOff>114300</xdr:colOff>
      <xdr:row>36</xdr:row>
      <xdr:rowOff>14922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57519"/>
          <a:ext cx="889000" cy="2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148806</xdr:rowOff>
    </xdr:from>
    <xdr:to>
      <xdr:col>24</xdr:col>
      <xdr:colOff>114300</xdr:colOff>
      <xdr:row>35</xdr:row>
      <xdr:rowOff>78956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127233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5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125654</xdr:rowOff>
    </xdr:from>
    <xdr:to>
      <xdr:col>20</xdr:col>
      <xdr:colOff>38100</xdr:colOff>
      <xdr:row>36</xdr:row>
      <xdr:rowOff>55804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2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46931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1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157239</xdr:rowOff>
    </xdr:from>
    <xdr:to>
      <xdr:col>15</xdr:col>
      <xdr:colOff>101600</xdr:colOff>
      <xdr:row>36</xdr:row>
      <xdr:rowOff>87389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5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78516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5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105969</xdr:rowOff>
    </xdr:from>
    <xdr:to>
      <xdr:col>10</xdr:col>
      <xdr:colOff>165100</xdr:colOff>
      <xdr:row>36</xdr:row>
      <xdr:rowOff>36119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0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27246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135572</xdr:rowOff>
    </xdr:from>
    <xdr:to>
      <xdr:col>6</xdr:col>
      <xdr:colOff>38100</xdr:colOff>
      <xdr:row>36</xdr:row>
      <xdr:rowOff>65722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3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56849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2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127539</xdr:rowOff>
    </xdr:from>
    <xdr:to>
      <xdr:col>24</xdr:col>
      <xdr:colOff>63500</xdr:colOff>
      <xdr:row>57</xdr:row>
      <xdr:rowOff>38095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042939"/>
          <a:ext cx="838200" cy="76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38095</xdr:rowOff>
    </xdr:from>
    <xdr:to>
      <xdr:col>19</xdr:col>
      <xdr:colOff>177800</xdr:colOff>
      <xdr:row>57</xdr:row>
      <xdr:rowOff>111072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10745"/>
          <a:ext cx="889000" cy="7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111072</xdr:rowOff>
    </xdr:from>
    <xdr:to>
      <xdr:col>15</xdr:col>
      <xdr:colOff>50800</xdr:colOff>
      <xdr:row>58</xdr:row>
      <xdr:rowOff>29812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83722"/>
          <a:ext cx="889000" cy="9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29812</xdr:rowOff>
    </xdr:from>
    <xdr:to>
      <xdr:col>10</xdr:col>
      <xdr:colOff>114300</xdr:colOff>
      <xdr:row>58</xdr:row>
      <xdr:rowOff>88212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73912"/>
          <a:ext cx="889000" cy="5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76739</xdr:rowOff>
    </xdr:from>
    <xdr:to>
      <xdr:col>24</xdr:col>
      <xdr:colOff>114300</xdr:colOff>
      <xdr:row>53</xdr:row>
      <xdr:rowOff>6889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9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99616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84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158745</xdr:rowOff>
    </xdr:from>
    <xdr:to>
      <xdr:col>20</xdr:col>
      <xdr:colOff>38100</xdr:colOff>
      <xdr:row>57</xdr:row>
      <xdr:rowOff>88895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5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105422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3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60272</xdr:rowOff>
    </xdr:from>
    <xdr:to>
      <xdr:col>15</xdr:col>
      <xdr:colOff>101600</xdr:colOff>
      <xdr:row>57</xdr:row>
      <xdr:rowOff>161872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3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152999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2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150462</xdr:rowOff>
    </xdr:from>
    <xdr:to>
      <xdr:col>10</xdr:col>
      <xdr:colOff>165100</xdr:colOff>
      <xdr:row>58</xdr:row>
      <xdr:rowOff>80612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71739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1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37412</xdr:rowOff>
    </xdr:from>
    <xdr:to>
      <xdr:col>6</xdr:col>
      <xdr:colOff>38100</xdr:colOff>
      <xdr:row>58</xdr:row>
      <xdr:rowOff>139012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130139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7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88512</xdr:rowOff>
    </xdr:from>
    <xdr:to>
      <xdr:col>24</xdr:col>
      <xdr:colOff>63500</xdr:colOff>
      <xdr:row>78</xdr:row>
      <xdr:rowOff>84074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90162"/>
          <a:ext cx="838200" cy="16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116324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1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84074</xdr:rowOff>
    </xdr:from>
    <xdr:to>
      <xdr:col>19</xdr:col>
      <xdr:colOff>177800</xdr:colOff>
      <xdr:row>78</xdr:row>
      <xdr:rowOff>108325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57174"/>
          <a:ext cx="889000" cy="2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108325</xdr:rowOff>
    </xdr:from>
    <xdr:to>
      <xdr:col>15</xdr:col>
      <xdr:colOff>50800</xdr:colOff>
      <xdr:row>78</xdr:row>
      <xdr:rowOff>131375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81425"/>
          <a:ext cx="8890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94132</xdr:rowOff>
    </xdr:from>
    <xdr:to>
      <xdr:col>10</xdr:col>
      <xdr:colOff>114300</xdr:colOff>
      <xdr:row>78</xdr:row>
      <xdr:rowOff>131375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67232"/>
          <a:ext cx="889000" cy="3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37712</xdr:rowOff>
    </xdr:from>
    <xdr:to>
      <xdr:col>24</xdr:col>
      <xdr:colOff>114300</xdr:colOff>
      <xdr:row>77</xdr:row>
      <xdr:rowOff>139312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3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60589</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33274</xdr:rowOff>
    </xdr:from>
    <xdr:to>
      <xdr:col>20</xdr:col>
      <xdr:colOff>38100</xdr:colOff>
      <xdr:row>78</xdr:row>
      <xdr:rowOff>134874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126001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9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57525</xdr:rowOff>
    </xdr:from>
    <xdr:to>
      <xdr:col>15</xdr:col>
      <xdr:colOff>101600</xdr:colOff>
      <xdr:row>78</xdr:row>
      <xdr:rowOff>159125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3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150252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2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80575</xdr:rowOff>
    </xdr:from>
    <xdr:to>
      <xdr:col>10</xdr:col>
      <xdr:colOff>165100</xdr:colOff>
      <xdr:row>79</xdr:row>
      <xdr:rowOff>10725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5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1852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4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43332</xdr:rowOff>
    </xdr:from>
    <xdr:to>
      <xdr:col>6</xdr:col>
      <xdr:colOff>38100</xdr:colOff>
      <xdr:row>78</xdr:row>
      <xdr:rowOff>144932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1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136059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0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18128</xdr:rowOff>
    </xdr:from>
    <xdr:to>
      <xdr:col>24</xdr:col>
      <xdr:colOff>63500</xdr:colOff>
      <xdr:row>96</xdr:row>
      <xdr:rowOff>29612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77328"/>
          <a:ext cx="838200" cy="1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29612</xdr:rowOff>
    </xdr:from>
    <xdr:to>
      <xdr:col>19</xdr:col>
      <xdr:colOff>177800</xdr:colOff>
      <xdr:row>97</xdr:row>
      <xdr:rowOff>97867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88812"/>
          <a:ext cx="889000" cy="23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93174</xdr:rowOff>
    </xdr:from>
    <xdr:to>
      <xdr:col>15</xdr:col>
      <xdr:colOff>50800</xdr:colOff>
      <xdr:row>97</xdr:row>
      <xdr:rowOff>97867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552374"/>
          <a:ext cx="889000" cy="17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93174</xdr:rowOff>
    </xdr:from>
    <xdr:to>
      <xdr:col>10</xdr:col>
      <xdr:colOff>114300</xdr:colOff>
      <xdr:row>97</xdr:row>
      <xdr:rowOff>168047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52374"/>
          <a:ext cx="889000" cy="24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138778</xdr:rowOff>
    </xdr:from>
    <xdr:to>
      <xdr:col>24</xdr:col>
      <xdr:colOff>114300</xdr:colOff>
      <xdr:row>96</xdr:row>
      <xdr:rowOff>68928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2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161655</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7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150262</xdr:rowOff>
    </xdr:from>
    <xdr:to>
      <xdr:col>20</xdr:col>
      <xdr:colOff>38100</xdr:colOff>
      <xdr:row>96</xdr:row>
      <xdr:rowOff>80412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96939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13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47067</xdr:rowOff>
    </xdr:from>
    <xdr:to>
      <xdr:col>15</xdr:col>
      <xdr:colOff>101600</xdr:colOff>
      <xdr:row>97</xdr:row>
      <xdr:rowOff>148667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7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139794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7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42374</xdr:rowOff>
    </xdr:from>
    <xdr:to>
      <xdr:col>10</xdr:col>
      <xdr:colOff>165100</xdr:colOff>
      <xdr:row>96</xdr:row>
      <xdr:rowOff>143974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160501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276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117247</xdr:rowOff>
    </xdr:from>
    <xdr:to>
      <xdr:col>6</xdr:col>
      <xdr:colOff>38100</xdr:colOff>
      <xdr:row>98</xdr:row>
      <xdr:rowOff>47397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4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63924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52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142587</xdr:rowOff>
    </xdr:from>
    <xdr:to>
      <xdr:col>54</xdr:col>
      <xdr:colOff>189865</xdr:colOff>
      <xdr:row>38</xdr:row>
      <xdr:rowOff>40142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628987"/>
          <a:ext cx="1270" cy="926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43969</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40142</xdr:rowOff>
    </xdr:from>
    <xdr:to>
      <xdr:col>55</xdr:col>
      <xdr:colOff>88900</xdr:colOff>
      <xdr:row>38</xdr:row>
      <xdr:rowOff>40142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5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89264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40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142587</xdr:rowOff>
    </xdr:from>
    <xdr:to>
      <xdr:col>55</xdr:col>
      <xdr:colOff>88900</xdr:colOff>
      <xdr:row>32</xdr:row>
      <xdr:rowOff>142587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62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142587</xdr:rowOff>
    </xdr:from>
    <xdr:to>
      <xdr:col>55</xdr:col>
      <xdr:colOff>0</xdr:colOff>
      <xdr:row>34</xdr:row>
      <xdr:rowOff>21461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628987"/>
          <a:ext cx="838200" cy="22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139493</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4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161066</xdr:rowOff>
    </xdr:from>
    <xdr:to>
      <xdr:col>55</xdr:col>
      <xdr:colOff>50800</xdr:colOff>
      <xdr:row>36</xdr:row>
      <xdr:rowOff>91216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6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21461</xdr:rowOff>
    </xdr:from>
    <xdr:to>
      <xdr:col>50</xdr:col>
      <xdr:colOff>114300</xdr:colOff>
      <xdr:row>34</xdr:row>
      <xdr:rowOff>80538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850761"/>
          <a:ext cx="889000" cy="5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6911</xdr:rowOff>
    </xdr:from>
    <xdr:to>
      <xdr:col>50</xdr:col>
      <xdr:colOff>165100</xdr:colOff>
      <xdr:row>36</xdr:row>
      <xdr:rowOff>108511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99638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80538</xdr:rowOff>
    </xdr:from>
    <xdr:to>
      <xdr:col>45</xdr:col>
      <xdr:colOff>177800</xdr:colOff>
      <xdr:row>34</xdr:row>
      <xdr:rowOff>108558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5909838"/>
          <a:ext cx="8890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169857</xdr:rowOff>
    </xdr:from>
    <xdr:to>
      <xdr:col>46</xdr:col>
      <xdr:colOff>38100</xdr:colOff>
      <xdr:row>36</xdr:row>
      <xdr:rowOff>100007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7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91134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6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133234</xdr:rowOff>
    </xdr:from>
    <xdr:to>
      <xdr:col>41</xdr:col>
      <xdr:colOff>50800</xdr:colOff>
      <xdr:row>34</xdr:row>
      <xdr:rowOff>108558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276734"/>
          <a:ext cx="889000" cy="66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34513</xdr:rowOff>
    </xdr:from>
    <xdr:to>
      <xdr:col>41</xdr:col>
      <xdr:colOff>101600</xdr:colOff>
      <xdr:row>36</xdr:row>
      <xdr:rowOff>136113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127240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29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35512</xdr:rowOff>
    </xdr:from>
    <xdr:to>
      <xdr:col>36</xdr:col>
      <xdr:colOff>165100</xdr:colOff>
      <xdr:row>32</xdr:row>
      <xdr:rowOff>137112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52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128239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614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91787</xdr:rowOff>
    </xdr:from>
    <xdr:to>
      <xdr:col>55</xdr:col>
      <xdr:colOff>50800</xdr:colOff>
      <xdr:row>33</xdr:row>
      <xdr:rowOff>21937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57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44814</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53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142111</xdr:rowOff>
    </xdr:from>
    <xdr:to>
      <xdr:col>50</xdr:col>
      <xdr:colOff>165100</xdr:colOff>
      <xdr:row>34</xdr:row>
      <xdr:rowOff>72261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79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88788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575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29738</xdr:rowOff>
    </xdr:from>
    <xdr:to>
      <xdr:col>46</xdr:col>
      <xdr:colOff>38100</xdr:colOff>
      <xdr:row>34</xdr:row>
      <xdr:rowOff>131338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85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147865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63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57758</xdr:rowOff>
    </xdr:from>
    <xdr:to>
      <xdr:col>41</xdr:col>
      <xdr:colOff>101600</xdr:colOff>
      <xdr:row>34</xdr:row>
      <xdr:rowOff>159358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88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4435</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66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82434</xdr:rowOff>
    </xdr:from>
    <xdr:to>
      <xdr:col>36</xdr:col>
      <xdr:colOff>165100</xdr:colOff>
      <xdr:row>31</xdr:row>
      <xdr:rowOff>12584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22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29111</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00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59782</xdr:rowOff>
    </xdr:from>
    <xdr:to>
      <xdr:col>55</xdr:col>
      <xdr:colOff>0</xdr:colOff>
      <xdr:row>55</xdr:row>
      <xdr:rowOff>46782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146632"/>
          <a:ext cx="838200" cy="32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59782</xdr:rowOff>
    </xdr:from>
    <xdr:to>
      <xdr:col>50</xdr:col>
      <xdr:colOff>114300</xdr:colOff>
      <xdr:row>53</xdr:row>
      <xdr:rowOff>77270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146632"/>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77270</xdr:rowOff>
    </xdr:from>
    <xdr:to>
      <xdr:col>45</xdr:col>
      <xdr:colOff>177800</xdr:colOff>
      <xdr:row>55</xdr:row>
      <xdr:rowOff>110333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164120"/>
          <a:ext cx="889000" cy="37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110333</xdr:rowOff>
    </xdr:from>
    <xdr:to>
      <xdr:col>41</xdr:col>
      <xdr:colOff>50800</xdr:colOff>
      <xdr:row>55</xdr:row>
      <xdr:rowOff>139105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540083"/>
          <a:ext cx="889000" cy="2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167432</xdr:rowOff>
    </xdr:from>
    <xdr:to>
      <xdr:col>55</xdr:col>
      <xdr:colOff>50800</xdr:colOff>
      <xdr:row>55</xdr:row>
      <xdr:rowOff>97582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42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18859</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27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8982</xdr:rowOff>
    </xdr:from>
    <xdr:to>
      <xdr:col>50</xdr:col>
      <xdr:colOff>165100</xdr:colOff>
      <xdr:row>53</xdr:row>
      <xdr:rowOff>110582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09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127109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39795" y="887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26470</xdr:rowOff>
    </xdr:from>
    <xdr:to>
      <xdr:col>46</xdr:col>
      <xdr:colOff>38100</xdr:colOff>
      <xdr:row>53</xdr:row>
      <xdr:rowOff>128070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1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144597</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50795" y="8888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59533</xdr:rowOff>
    </xdr:from>
    <xdr:to>
      <xdr:col>41</xdr:col>
      <xdr:colOff>101600</xdr:colOff>
      <xdr:row>55</xdr:row>
      <xdr:rowOff>161133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48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6210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26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88305</xdr:rowOff>
    </xdr:from>
    <xdr:to>
      <xdr:col>36</xdr:col>
      <xdr:colOff>165100</xdr:colOff>
      <xdr:row>56</xdr:row>
      <xdr:rowOff>18455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51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34982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29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123285</xdr:rowOff>
    </xdr:from>
    <xdr:to>
      <xdr:col>55</xdr:col>
      <xdr:colOff>0</xdr:colOff>
      <xdr:row>77</xdr:row>
      <xdr:rowOff>74952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2810585"/>
          <a:ext cx="838200" cy="46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137943</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339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123285</xdr:rowOff>
    </xdr:from>
    <xdr:to>
      <xdr:col>50</xdr:col>
      <xdr:colOff>114300</xdr:colOff>
      <xdr:row>75</xdr:row>
      <xdr:rowOff>150216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2810585"/>
          <a:ext cx="889000" cy="19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109357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4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150216</xdr:rowOff>
    </xdr:from>
    <xdr:to>
      <xdr:col>45</xdr:col>
      <xdr:colOff>177800</xdr:colOff>
      <xdr:row>78</xdr:row>
      <xdr:rowOff>161657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008966"/>
          <a:ext cx="889000" cy="52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121418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136173</xdr:rowOff>
    </xdr:from>
    <xdr:to>
      <xdr:col>41</xdr:col>
      <xdr:colOff>50800</xdr:colOff>
      <xdr:row>78</xdr:row>
      <xdr:rowOff>161657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509273"/>
          <a:ext cx="889000" cy="2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24152</xdr:rowOff>
    </xdr:from>
    <xdr:to>
      <xdr:col>55</xdr:col>
      <xdr:colOff>50800</xdr:colOff>
      <xdr:row>77</xdr:row>
      <xdr:rowOff>125752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22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47029</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07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72485</xdr:rowOff>
    </xdr:from>
    <xdr:to>
      <xdr:col>50</xdr:col>
      <xdr:colOff>165100</xdr:colOff>
      <xdr:row>75</xdr:row>
      <xdr:rowOff>2635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27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19162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25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99416</xdr:rowOff>
    </xdr:from>
    <xdr:to>
      <xdr:col>46</xdr:col>
      <xdr:colOff>38100</xdr:colOff>
      <xdr:row>76</xdr:row>
      <xdr:rowOff>29566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9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46093</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7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110857</xdr:rowOff>
    </xdr:from>
    <xdr:to>
      <xdr:col>41</xdr:col>
      <xdr:colOff>101600</xdr:colOff>
      <xdr:row>79</xdr:row>
      <xdr:rowOff>41007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8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32134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57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85373</xdr:rowOff>
    </xdr:from>
    <xdr:to>
      <xdr:col>36</xdr:col>
      <xdr:colOff>165100</xdr:colOff>
      <xdr:row>79</xdr:row>
      <xdr:rowOff>15523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5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6650</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55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51702</xdr:rowOff>
    </xdr:from>
    <xdr:to>
      <xdr:col>55</xdr:col>
      <xdr:colOff>0</xdr:colOff>
      <xdr:row>96</xdr:row>
      <xdr:rowOff>121856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510902"/>
          <a:ext cx="838200" cy="7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73558</xdr:rowOff>
    </xdr:from>
    <xdr:to>
      <xdr:col>50</xdr:col>
      <xdr:colOff>114300</xdr:colOff>
      <xdr:row>96</xdr:row>
      <xdr:rowOff>121856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361308"/>
          <a:ext cx="889000" cy="21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73558</xdr:rowOff>
    </xdr:from>
    <xdr:to>
      <xdr:col>45</xdr:col>
      <xdr:colOff>177800</xdr:colOff>
      <xdr:row>95</xdr:row>
      <xdr:rowOff>96469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361308"/>
          <a:ext cx="889000" cy="2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62179</xdr:rowOff>
    </xdr:from>
    <xdr:to>
      <xdr:col>41</xdr:col>
      <xdr:colOff>50800</xdr:colOff>
      <xdr:row>95</xdr:row>
      <xdr:rowOff>96469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34992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902</xdr:rowOff>
    </xdr:from>
    <xdr:to>
      <xdr:col>55</xdr:col>
      <xdr:colOff>50800</xdr:colOff>
      <xdr:row>96</xdr:row>
      <xdr:rowOff>102502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46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150779</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43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71056</xdr:rowOff>
    </xdr:from>
    <xdr:to>
      <xdr:col>50</xdr:col>
      <xdr:colOff>165100</xdr:colOff>
      <xdr:row>97</xdr:row>
      <xdr:rowOff>1206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53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163783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6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22758</xdr:rowOff>
    </xdr:from>
    <xdr:to>
      <xdr:col>46</xdr:col>
      <xdr:colOff>38100</xdr:colOff>
      <xdr:row>95</xdr:row>
      <xdr:rowOff>124358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31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140885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08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45669</xdr:rowOff>
    </xdr:from>
    <xdr:to>
      <xdr:col>41</xdr:col>
      <xdr:colOff>101600</xdr:colOff>
      <xdr:row>95</xdr:row>
      <xdr:rowOff>147269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33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163796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10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11379</xdr:rowOff>
    </xdr:from>
    <xdr:to>
      <xdr:col>36</xdr:col>
      <xdr:colOff>165100</xdr:colOff>
      <xdr:row>95</xdr:row>
      <xdr:rowOff>112979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29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129506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07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38164</xdr:rowOff>
    </xdr:from>
    <xdr:to>
      <xdr:col>85</xdr:col>
      <xdr:colOff>127000</xdr:colOff>
      <xdr:row>38</xdr:row>
      <xdr:rowOff>34506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5524564"/>
          <a:ext cx="838200" cy="102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150004</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493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34506</xdr:rowOff>
    </xdr:from>
    <xdr:to>
      <xdr:col>81</xdr:col>
      <xdr:colOff>50800</xdr:colOff>
      <xdr:row>38</xdr:row>
      <xdr:rowOff>84265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549606"/>
          <a:ext cx="889000" cy="4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105389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62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84265</xdr:rowOff>
    </xdr:from>
    <xdr:to>
      <xdr:col>76</xdr:col>
      <xdr:colOff>114300</xdr:colOff>
      <xdr:row>39</xdr:row>
      <xdr:rowOff>6388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599365"/>
          <a:ext cx="889000" cy="9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6388</xdr:rowOff>
    </xdr:from>
    <xdr:to>
      <xdr:col>71</xdr:col>
      <xdr:colOff>177800</xdr:colOff>
      <xdr:row>39</xdr:row>
      <xdr:rowOff>13170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692938"/>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158814</xdr:rowOff>
    </xdr:from>
    <xdr:to>
      <xdr:col>85</xdr:col>
      <xdr:colOff>177800</xdr:colOff>
      <xdr:row>32</xdr:row>
      <xdr:rowOff>88964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547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10241</xdr:rowOff>
    </xdr:from>
    <xdr:ext cx="534377"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532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155156</xdr:rowOff>
    </xdr:from>
    <xdr:to>
      <xdr:col>81</xdr:col>
      <xdr:colOff>101600</xdr:colOff>
      <xdr:row>38</xdr:row>
      <xdr:rowOff>85306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49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101833</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46428" y="6274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33465</xdr:rowOff>
    </xdr:from>
    <xdr:to>
      <xdr:col>76</xdr:col>
      <xdr:colOff>165100</xdr:colOff>
      <xdr:row>38</xdr:row>
      <xdr:rowOff>135065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54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126192</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57428" y="664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127038</xdr:rowOff>
    </xdr:from>
    <xdr:to>
      <xdr:col>72</xdr:col>
      <xdr:colOff>38100</xdr:colOff>
      <xdr:row>39</xdr:row>
      <xdr:rowOff>57188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4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48315</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14017" y="6734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133820</xdr:rowOff>
    </xdr:from>
    <xdr:to>
      <xdr:col>67</xdr:col>
      <xdr:colOff>101600</xdr:colOff>
      <xdr:row>39</xdr:row>
      <xdr:rowOff>63970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55097</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741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3259</xdr:rowOff>
    </xdr:from>
    <xdr:to>
      <xdr:col>85</xdr:col>
      <xdr:colOff>127000</xdr:colOff>
      <xdr:row>74</xdr:row>
      <xdr:rowOff>140794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690559"/>
          <a:ext cx="838200" cy="13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170087</xdr:rowOff>
    </xdr:from>
    <xdr:to>
      <xdr:col>81</xdr:col>
      <xdr:colOff>50800</xdr:colOff>
      <xdr:row>74</xdr:row>
      <xdr:rowOff>3259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685937"/>
          <a:ext cx="889000" cy="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165712</xdr:rowOff>
    </xdr:from>
    <xdr:to>
      <xdr:col>76</xdr:col>
      <xdr:colOff>114300</xdr:colOff>
      <xdr:row>73</xdr:row>
      <xdr:rowOff>170087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510112"/>
          <a:ext cx="889000" cy="17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165712</xdr:rowOff>
    </xdr:from>
    <xdr:to>
      <xdr:col>71</xdr:col>
      <xdr:colOff>177800</xdr:colOff>
      <xdr:row>73</xdr:row>
      <xdr:rowOff>115974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510112"/>
          <a:ext cx="889000" cy="12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85991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89994</xdr:rowOff>
    </xdr:from>
    <xdr:to>
      <xdr:col>85</xdr:col>
      <xdr:colOff>177800</xdr:colOff>
      <xdr:row>75</xdr:row>
      <xdr:rowOff>20144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77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112871</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62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123909</xdr:rowOff>
    </xdr:from>
    <xdr:to>
      <xdr:col>81</xdr:col>
      <xdr:colOff>101600</xdr:colOff>
      <xdr:row>74</xdr:row>
      <xdr:rowOff>54059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63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70586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41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119287</xdr:rowOff>
    </xdr:from>
    <xdr:to>
      <xdr:col>76</xdr:col>
      <xdr:colOff>165100</xdr:colOff>
      <xdr:row>74</xdr:row>
      <xdr:rowOff>49437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63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65964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41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114912</xdr:rowOff>
    </xdr:from>
    <xdr:to>
      <xdr:col>72</xdr:col>
      <xdr:colOff>38100</xdr:colOff>
      <xdr:row>73</xdr:row>
      <xdr:rowOff>45062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45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61589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23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65174</xdr:rowOff>
    </xdr:from>
    <xdr:to>
      <xdr:col>67</xdr:col>
      <xdr:colOff>101600</xdr:colOff>
      <xdr:row>73</xdr:row>
      <xdr:rowOff>166774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58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11851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35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53025</xdr:rowOff>
    </xdr:from>
    <xdr:to>
      <xdr:col>85</xdr:col>
      <xdr:colOff>127000</xdr:colOff>
      <xdr:row>97</xdr:row>
      <xdr:rowOff>17591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340775"/>
          <a:ext cx="838200" cy="30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17591</xdr:rowOff>
    </xdr:from>
    <xdr:to>
      <xdr:col>81</xdr:col>
      <xdr:colOff>50800</xdr:colOff>
      <xdr:row>98</xdr:row>
      <xdr:rowOff>867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648241"/>
          <a:ext cx="889000" cy="15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132248</xdr:rowOff>
    </xdr:from>
    <xdr:to>
      <xdr:col>76</xdr:col>
      <xdr:colOff>114300</xdr:colOff>
      <xdr:row>98</xdr:row>
      <xdr:rowOff>867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591448"/>
          <a:ext cx="889000" cy="21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132248</xdr:rowOff>
    </xdr:from>
    <xdr:to>
      <xdr:col>71</xdr:col>
      <xdr:colOff>177800</xdr:colOff>
      <xdr:row>97</xdr:row>
      <xdr:rowOff>146493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591448"/>
          <a:ext cx="889000" cy="18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2225</xdr:rowOff>
    </xdr:from>
    <xdr:to>
      <xdr:col>85</xdr:col>
      <xdr:colOff>177800</xdr:colOff>
      <xdr:row>95</xdr:row>
      <xdr:rowOff>103825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28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25102</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14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138241</xdr:rowOff>
    </xdr:from>
    <xdr:to>
      <xdr:col>81</xdr:col>
      <xdr:colOff>101600</xdr:colOff>
      <xdr:row>97</xdr:row>
      <xdr:rowOff>68391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59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84918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37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121517</xdr:rowOff>
    </xdr:from>
    <xdr:to>
      <xdr:col>76</xdr:col>
      <xdr:colOff>165100</xdr:colOff>
      <xdr:row>98</xdr:row>
      <xdr:rowOff>51667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5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42794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4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81448</xdr:rowOff>
    </xdr:from>
    <xdr:to>
      <xdr:col>72</xdr:col>
      <xdr:colOff>38100</xdr:colOff>
      <xdr:row>97</xdr:row>
      <xdr:rowOff>11598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4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28125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3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95693</xdr:rowOff>
    </xdr:from>
    <xdr:to>
      <xdr:col>67</xdr:col>
      <xdr:colOff>101600</xdr:colOff>
      <xdr:row>98</xdr:row>
      <xdr:rowOff>25843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2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16970</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1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133390</xdr:rowOff>
    </xdr:from>
    <xdr:to>
      <xdr:col>116</xdr:col>
      <xdr:colOff>63500</xdr:colOff>
      <xdr:row>38</xdr:row>
      <xdr:rowOff>134396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648490"/>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134396</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649496"/>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82590</xdr:rowOff>
    </xdr:from>
    <xdr:to>
      <xdr:col>116</xdr:col>
      <xdr:colOff>114300</xdr:colOff>
      <xdr:row>39</xdr:row>
      <xdr:rowOff>12740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9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168967</xdr:rowOff>
    </xdr:from>
    <xdr:ext cx="378565"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2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83596</xdr:rowOff>
    </xdr:from>
    <xdr:to>
      <xdr:col>112</xdr:col>
      <xdr:colOff>38100</xdr:colOff>
      <xdr:row>39</xdr:row>
      <xdr:rowOff>13746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9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4873</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691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39383</xdr:rowOff>
    </xdr:from>
    <xdr:to>
      <xdr:col>116</xdr:col>
      <xdr:colOff>63500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54933"/>
          <a:ext cx="8382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95733</xdr:rowOff>
    </xdr:from>
    <xdr:to>
      <xdr:col>107</xdr:col>
      <xdr:colOff>50800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696933"/>
          <a:ext cx="889000" cy="46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95733</xdr:rowOff>
    </xdr:from>
    <xdr:to>
      <xdr:col>102</xdr:col>
      <xdr:colOff>114300</xdr:colOff>
      <xdr:row>59</xdr:row>
      <xdr:rowOff>44450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696933"/>
          <a:ext cx="889000" cy="46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27588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160033</xdr:rowOff>
    </xdr:from>
    <xdr:to>
      <xdr:col>116</xdr:col>
      <xdr:colOff>114300</xdr:colOff>
      <xdr:row>59</xdr:row>
      <xdr:rowOff>90183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74960</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19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44933</xdr:rowOff>
    </xdr:from>
    <xdr:to>
      <xdr:col>102</xdr:col>
      <xdr:colOff>165100</xdr:colOff>
      <xdr:row>56</xdr:row>
      <xdr:rowOff>146533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64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163060</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42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55621</xdr:rowOff>
    </xdr:from>
    <xdr:to>
      <xdr:col>116</xdr:col>
      <xdr:colOff>63500</xdr:colOff>
      <xdr:row>74</xdr:row>
      <xdr:rowOff>88036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742921"/>
          <a:ext cx="838200" cy="3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88036</xdr:rowOff>
    </xdr:from>
    <xdr:to>
      <xdr:col>111</xdr:col>
      <xdr:colOff>177800</xdr:colOff>
      <xdr:row>74</xdr:row>
      <xdr:rowOff>96014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775336"/>
          <a:ext cx="889000" cy="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135677</xdr:rowOff>
    </xdr:from>
    <xdr:to>
      <xdr:col>107</xdr:col>
      <xdr:colOff>50800</xdr:colOff>
      <xdr:row>74</xdr:row>
      <xdr:rowOff>96014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2651527"/>
          <a:ext cx="889000" cy="13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135677</xdr:rowOff>
    </xdr:from>
    <xdr:to>
      <xdr:col>102</xdr:col>
      <xdr:colOff>114300</xdr:colOff>
      <xdr:row>75</xdr:row>
      <xdr:rowOff>551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651527"/>
          <a:ext cx="889000" cy="20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4821</xdr:rowOff>
    </xdr:from>
    <xdr:to>
      <xdr:col>116</xdr:col>
      <xdr:colOff>114300</xdr:colOff>
      <xdr:row>74</xdr:row>
      <xdr:rowOff>106421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69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27698</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54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37236</xdr:rowOff>
    </xdr:from>
    <xdr:to>
      <xdr:col>112</xdr:col>
      <xdr:colOff>38100</xdr:colOff>
      <xdr:row>74</xdr:row>
      <xdr:rowOff>138836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72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155363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49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45214</xdr:rowOff>
    </xdr:from>
    <xdr:to>
      <xdr:col>107</xdr:col>
      <xdr:colOff>101600</xdr:colOff>
      <xdr:row>74</xdr:row>
      <xdr:rowOff>146814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73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163341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50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84877</xdr:rowOff>
    </xdr:from>
    <xdr:to>
      <xdr:col>102</xdr:col>
      <xdr:colOff>165100</xdr:colOff>
      <xdr:row>74</xdr:row>
      <xdr:rowOff>15027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60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31554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37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121201</xdr:rowOff>
    </xdr:from>
    <xdr:to>
      <xdr:col>98</xdr:col>
      <xdr:colOff>38100</xdr:colOff>
      <xdr:row>75</xdr:row>
      <xdr:rowOff>51351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8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67878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58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年度は、人件費について、退職</a:t>
          </a:r>
          <a:r>
            <a:rPr kumimoji="1" lang="ja-JP" altLang="en-US" sz="1100">
              <a:solidFill>
                <a:sysClr val="windowText" lastClr="000000"/>
              </a:solidFill>
              <a:effectLst/>
              <a:latin typeface="+mn-lt"/>
              <a:ea typeface="+mn-ea"/>
              <a:cs typeface="+mn-cs"/>
            </a:rPr>
            <a:t>手当の発生と会計年度任用職員への手当が増加した</a:t>
          </a:r>
          <a:r>
            <a:rPr kumimoji="1" lang="ja-JP" altLang="ja-JP" sz="1100">
              <a:solidFill>
                <a:sysClr val="windowText" lastClr="000000"/>
              </a:solidFill>
              <a:effectLst/>
              <a:latin typeface="+mn-lt"/>
              <a:ea typeface="+mn-ea"/>
              <a:cs typeface="+mn-cs"/>
            </a:rPr>
            <a:t>ものである。　物件費</a:t>
          </a:r>
          <a:r>
            <a:rPr kumimoji="1" lang="ja-JP" altLang="en-US" sz="1100">
              <a:solidFill>
                <a:sysClr val="windowText" lastClr="000000"/>
              </a:solidFill>
              <a:effectLst/>
              <a:latin typeface="+mn-lt"/>
              <a:ea typeface="+mn-ea"/>
              <a:cs typeface="+mn-cs"/>
            </a:rPr>
            <a:t>・維持補修費</a:t>
          </a:r>
          <a:r>
            <a:rPr kumimoji="1" lang="ja-JP" altLang="ja-JP" sz="1100">
              <a:solidFill>
                <a:sysClr val="windowText" lastClr="000000"/>
              </a:solidFill>
              <a:effectLst/>
              <a:latin typeface="+mn-lt"/>
              <a:ea typeface="+mn-ea"/>
              <a:cs typeface="+mn-cs"/>
            </a:rPr>
            <a:t>については、</a:t>
          </a:r>
          <a:r>
            <a:rPr kumimoji="1" lang="ja-JP" altLang="en-US" sz="1100">
              <a:solidFill>
                <a:sysClr val="windowText" lastClr="000000"/>
              </a:solidFill>
              <a:effectLst/>
              <a:latin typeface="+mn-lt"/>
              <a:ea typeface="+mn-ea"/>
              <a:cs typeface="+mn-cs"/>
            </a:rPr>
            <a:t>能登半島地震に伴う公費解体事業や応急修理事業などで</a:t>
          </a:r>
          <a:r>
            <a:rPr kumimoji="1" lang="ja-JP" altLang="ja-JP" sz="1100">
              <a:solidFill>
                <a:sysClr val="windowText" lastClr="000000"/>
              </a:solidFill>
              <a:effectLst/>
              <a:latin typeface="+mn-lt"/>
              <a:ea typeface="+mn-ea"/>
              <a:cs typeface="+mn-cs"/>
            </a:rPr>
            <a:t>増加</a:t>
          </a:r>
          <a:r>
            <a:rPr kumimoji="1" lang="ja-JP" altLang="en-US" sz="1100">
              <a:solidFill>
                <a:sysClr val="windowText" lastClr="000000"/>
              </a:solidFill>
              <a:effectLst/>
              <a:latin typeface="+mn-lt"/>
              <a:ea typeface="+mn-ea"/>
              <a:cs typeface="+mn-cs"/>
            </a:rPr>
            <a:t>している</a:t>
          </a:r>
          <a:r>
            <a:rPr kumimoji="1" lang="ja-JP" altLang="ja-JP" sz="1100">
              <a:solidFill>
                <a:sysClr val="windowText" lastClr="000000"/>
              </a:solidFill>
              <a:effectLst/>
              <a:latin typeface="+mn-lt"/>
              <a:ea typeface="+mn-ea"/>
              <a:cs typeface="+mn-cs"/>
            </a:rPr>
            <a:t>。　扶助費については、</a:t>
          </a:r>
          <a:r>
            <a:rPr kumimoji="1" lang="en-US" altLang="ja-JP" sz="1100">
              <a:solidFill>
                <a:sysClr val="windowText" lastClr="000000"/>
              </a:solidFill>
              <a:effectLst/>
              <a:latin typeface="+mn-lt"/>
              <a:ea typeface="+mn-ea"/>
              <a:cs typeface="+mn-cs"/>
            </a:rPr>
            <a:t>R5</a:t>
          </a:r>
          <a:r>
            <a:rPr kumimoji="1" lang="ja-JP" altLang="en-US" sz="1100">
              <a:solidFill>
                <a:sysClr val="windowText" lastClr="000000"/>
              </a:solidFill>
              <a:effectLst/>
              <a:latin typeface="+mn-lt"/>
              <a:ea typeface="+mn-ea"/>
              <a:cs typeface="+mn-cs"/>
            </a:rPr>
            <a:t>年度に</a:t>
          </a:r>
          <a:r>
            <a:rPr kumimoji="1" lang="ja-JP" altLang="ja-JP" sz="1100">
              <a:solidFill>
                <a:sysClr val="windowText" lastClr="000000"/>
              </a:solidFill>
              <a:effectLst/>
              <a:latin typeface="+mn-lt"/>
              <a:ea typeface="+mn-ea"/>
              <a:cs typeface="+mn-cs"/>
            </a:rPr>
            <a:t>能登半島地震に伴う被災者生活再建支援金をはじめとした被災者支援及び</a:t>
          </a:r>
          <a:r>
            <a:rPr lang="ja-JP" altLang="ja-JP" sz="1100" b="0" i="0" baseline="0">
              <a:solidFill>
                <a:sysClr val="windowText" lastClr="000000"/>
              </a:solidFill>
              <a:effectLst/>
              <a:latin typeface="+mn-lt"/>
              <a:ea typeface="+mn-ea"/>
              <a:cs typeface="+mn-cs"/>
            </a:rPr>
            <a:t>価格高騰重点支援給付金</a:t>
          </a:r>
          <a:r>
            <a:rPr kumimoji="1" lang="ja-JP" altLang="ja-JP" sz="1100">
              <a:solidFill>
                <a:sysClr val="windowText" lastClr="000000"/>
              </a:solidFill>
              <a:effectLst/>
              <a:latin typeface="+mn-lt"/>
              <a:ea typeface="+mn-ea"/>
              <a:cs typeface="+mn-cs"/>
            </a:rPr>
            <a:t>のため大幅に増加</a:t>
          </a:r>
          <a:r>
            <a:rPr kumimoji="1" lang="ja-JP" altLang="en-US" sz="1100">
              <a:solidFill>
                <a:sysClr val="windowText" lastClr="000000"/>
              </a:solidFill>
              <a:effectLst/>
              <a:latin typeface="+mn-lt"/>
              <a:ea typeface="+mn-ea"/>
              <a:cs typeface="+mn-cs"/>
            </a:rPr>
            <a:t>し、</a:t>
          </a:r>
          <a:r>
            <a:rPr kumimoji="1" lang="en-US" altLang="ja-JP" sz="1100">
              <a:solidFill>
                <a:sysClr val="windowText" lastClr="000000"/>
              </a:solidFill>
              <a:effectLst/>
              <a:latin typeface="+mn-lt"/>
              <a:ea typeface="+mn-ea"/>
              <a:cs typeface="+mn-cs"/>
            </a:rPr>
            <a:t>R6</a:t>
          </a:r>
          <a:r>
            <a:rPr kumimoji="1" lang="ja-JP" altLang="en-US" sz="1100">
              <a:solidFill>
                <a:sysClr val="windowText" lastClr="000000"/>
              </a:solidFill>
              <a:effectLst/>
              <a:latin typeface="+mn-lt"/>
              <a:ea typeface="+mn-ea"/>
              <a:cs typeface="+mn-cs"/>
            </a:rPr>
            <a:t>も継続実施している</a:t>
          </a:r>
          <a:r>
            <a:rPr kumimoji="1" lang="ja-JP" altLang="ja-JP" sz="1100">
              <a:solidFill>
                <a:sysClr val="windowText" lastClr="000000"/>
              </a:solidFill>
              <a:effectLst/>
              <a:latin typeface="+mn-lt"/>
              <a:ea typeface="+mn-ea"/>
              <a:cs typeface="+mn-cs"/>
            </a:rPr>
            <a:t>。　補助費については、</a:t>
          </a:r>
          <a:r>
            <a:rPr kumimoji="1" lang="ja-JP" altLang="en-US" sz="1100">
              <a:solidFill>
                <a:sysClr val="windowText" lastClr="000000"/>
              </a:solidFill>
              <a:effectLst/>
              <a:latin typeface="+mn-lt"/>
              <a:ea typeface="+mn-ea"/>
              <a:cs typeface="+mn-cs"/>
            </a:rPr>
            <a:t>被災・物価高騰生活支援商品券給付事業や、公費解体の費用償還、被災宅地等復旧支援事業などにより</a:t>
          </a:r>
          <a:r>
            <a:rPr kumimoji="1" lang="ja-JP" altLang="ja-JP" sz="1100">
              <a:solidFill>
                <a:sysClr val="windowText" lastClr="000000"/>
              </a:solidFill>
              <a:effectLst/>
              <a:latin typeface="+mn-lt"/>
              <a:ea typeface="+mn-ea"/>
              <a:cs typeface="+mn-cs"/>
            </a:rPr>
            <a:t>増加した。　普通建設事業費については、羽咋駅周辺整備事業</a:t>
          </a:r>
          <a:r>
            <a:rPr kumimoji="1" lang="ja-JP" altLang="en-US" sz="1100">
              <a:solidFill>
                <a:sysClr val="windowText" lastClr="000000"/>
              </a:solidFill>
              <a:effectLst/>
              <a:latin typeface="+mn-lt"/>
              <a:ea typeface="+mn-ea"/>
              <a:cs typeface="+mn-cs"/>
            </a:rPr>
            <a:t>の減額</a:t>
          </a:r>
          <a:r>
            <a:rPr kumimoji="1" lang="ja-JP" altLang="ja-JP" sz="1100">
              <a:solidFill>
                <a:sysClr val="windowText" lastClr="000000"/>
              </a:solidFill>
              <a:effectLst/>
              <a:latin typeface="+mn-lt"/>
              <a:ea typeface="+mn-ea"/>
              <a:cs typeface="+mn-cs"/>
            </a:rPr>
            <a:t>により</a:t>
          </a:r>
          <a:r>
            <a:rPr kumimoji="1" lang="ja-JP" altLang="en-US" sz="1100">
              <a:solidFill>
                <a:sysClr val="windowText" lastClr="000000"/>
              </a:solidFill>
              <a:effectLst/>
              <a:latin typeface="+mn-lt"/>
              <a:ea typeface="+mn-ea"/>
              <a:cs typeface="+mn-cs"/>
            </a:rPr>
            <a:t>大きく減少した</a:t>
          </a:r>
          <a:r>
            <a:rPr kumimoji="1" lang="ja-JP" altLang="ja-JP" sz="1100">
              <a:solidFill>
                <a:sysClr val="windowText" lastClr="000000"/>
              </a:solidFill>
              <a:effectLst/>
              <a:latin typeface="+mn-lt"/>
              <a:ea typeface="+mn-ea"/>
              <a:cs typeface="+mn-cs"/>
            </a:rPr>
            <a:t>。　災害復旧事業については、能登半島地震の対応経費が</a:t>
          </a:r>
          <a:r>
            <a:rPr kumimoji="1" lang="ja-JP" altLang="en-US" sz="1100">
              <a:solidFill>
                <a:sysClr val="windowText" lastClr="000000"/>
              </a:solidFill>
              <a:effectLst/>
              <a:latin typeface="+mn-lt"/>
              <a:ea typeface="+mn-ea"/>
              <a:cs typeface="+mn-cs"/>
            </a:rPr>
            <a:t>大きく</a:t>
          </a:r>
          <a:r>
            <a:rPr kumimoji="1" lang="ja-JP" altLang="ja-JP" sz="1100">
              <a:solidFill>
                <a:sysClr val="windowText" lastClr="000000"/>
              </a:solidFill>
              <a:effectLst/>
              <a:latin typeface="+mn-lt"/>
              <a:ea typeface="+mn-ea"/>
              <a:cs typeface="+mn-cs"/>
            </a:rPr>
            <a:t>増加したものである。　積立金については、</a:t>
          </a:r>
          <a:r>
            <a:rPr kumimoji="1" lang="ja-JP" altLang="en-US" sz="1100">
              <a:solidFill>
                <a:sysClr val="windowText" lastClr="000000"/>
              </a:solidFill>
              <a:effectLst/>
              <a:latin typeface="+mn-lt"/>
              <a:ea typeface="+mn-ea"/>
              <a:cs typeface="+mn-cs"/>
            </a:rPr>
            <a:t>今後の災害</a:t>
          </a:r>
          <a:r>
            <a:rPr kumimoji="1" lang="ja-JP" altLang="ja-JP" sz="1100">
              <a:solidFill>
                <a:sysClr val="windowText" lastClr="000000"/>
              </a:solidFill>
              <a:effectLst/>
              <a:latin typeface="+mn-lt"/>
              <a:ea typeface="+mn-ea"/>
              <a:cs typeface="+mn-cs"/>
            </a:rPr>
            <a:t>対応</a:t>
          </a:r>
          <a:r>
            <a:rPr kumimoji="1" lang="ja-JP" altLang="en-US" sz="1100">
              <a:solidFill>
                <a:sysClr val="windowText" lastClr="000000"/>
              </a:solidFill>
              <a:effectLst/>
              <a:latin typeface="+mn-lt"/>
              <a:ea typeface="+mn-ea"/>
              <a:cs typeface="+mn-cs"/>
            </a:rPr>
            <a:t>やふるさと納税に伴う基金積立により増加している</a:t>
          </a:r>
          <a:r>
            <a:rPr kumimoji="1" lang="ja-JP" altLang="ja-JP" sz="1100">
              <a:solidFill>
                <a:sysClr val="windowText" lastClr="000000"/>
              </a:solidFill>
              <a:effectLst/>
              <a:latin typeface="+mn-lt"/>
              <a:ea typeface="+mn-ea"/>
              <a:cs typeface="+mn-cs"/>
            </a:rPr>
            <a:t>。　公債費は類似団体と比較し一人当たりコストが高い水準となっているが、羽咋中学校建設関係費にかかる市債の償還元金が主な要因である。　今後は、駅周辺整備や老朽化した公共施設の大規模改修、一部事務組合におけるごみ処理場や火葬場建設事業負担金、能登半島地震からの復旧・復興の財源として地方債の借入れが増加することが予想されることから、その償還に伴い公債費についても増加が見込まれる。　繰出金が令和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年度を除き逓増しているのは、高齢化の進展にともない、介護給付費、医療費が逓増しているためである。なお、貸付金については横ばいであるが、令和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年度が突出しているのはほっと石川観光プラン推進ファンドへ貸付を行ったためである。また、令和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年度の繰出金の増加については、羽咋駅周辺整備に伴う土地先行取得のために土地開発基金へ繰出を行ったものである。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石川県羽咋市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19,585
19,354
81.85
18,090,708
17,631,636
43,901
7,147,030
14,054,556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129032</xdr:rowOff>
    </xdr:from>
    <xdr:to>
      <xdr:col>24</xdr:col>
      <xdr:colOff>63500</xdr:colOff>
      <xdr:row>33</xdr:row>
      <xdr:rowOff>133795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86882"/>
          <a:ext cx="8382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133795</xdr:rowOff>
    </xdr:from>
    <xdr:to>
      <xdr:col>19</xdr:col>
      <xdr:colOff>177800</xdr:colOff>
      <xdr:row>33</xdr:row>
      <xdr:rowOff>150368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91645"/>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150368</xdr:rowOff>
    </xdr:from>
    <xdr:to>
      <xdr:col>15</xdr:col>
      <xdr:colOff>50800</xdr:colOff>
      <xdr:row>34</xdr:row>
      <xdr:rowOff>10160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08218"/>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10160</xdr:rowOff>
    </xdr:from>
    <xdr:to>
      <xdr:col>10</xdr:col>
      <xdr:colOff>114300</xdr:colOff>
      <xdr:row>34</xdr:row>
      <xdr:rowOff>92075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3946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78232</xdr:rowOff>
    </xdr:from>
    <xdr:to>
      <xdr:col>24</xdr:col>
      <xdr:colOff>114300</xdr:colOff>
      <xdr:row>34</xdr:row>
      <xdr:rowOff>8382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3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101109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8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82995</xdr:rowOff>
    </xdr:from>
    <xdr:to>
      <xdr:col>20</xdr:col>
      <xdr:colOff>38100</xdr:colOff>
      <xdr:row>34</xdr:row>
      <xdr:rowOff>13145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4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29672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1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99568</xdr:rowOff>
    </xdr:from>
    <xdr:to>
      <xdr:col>15</xdr:col>
      <xdr:colOff>101600</xdr:colOff>
      <xdr:row>34</xdr:row>
      <xdr:rowOff>29718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5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46245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3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130810</xdr:rowOff>
    </xdr:from>
    <xdr:to>
      <xdr:col>10</xdr:col>
      <xdr:colOff>165100</xdr:colOff>
      <xdr:row>34</xdr:row>
      <xdr:rowOff>60960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77487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6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41275</xdr:rowOff>
    </xdr:from>
    <xdr:to>
      <xdr:col>6</xdr:col>
      <xdr:colOff>38100</xdr:colOff>
      <xdr:row>34</xdr:row>
      <xdr:rowOff>142875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159402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4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130887</xdr:rowOff>
    </xdr:from>
    <xdr:to>
      <xdr:col>24</xdr:col>
      <xdr:colOff>63500</xdr:colOff>
      <xdr:row>57</xdr:row>
      <xdr:rowOff>23846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60637"/>
          <a:ext cx="838200" cy="23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21708</xdr:rowOff>
    </xdr:from>
    <xdr:to>
      <xdr:col>19</xdr:col>
      <xdr:colOff>177800</xdr:colOff>
      <xdr:row>57</xdr:row>
      <xdr:rowOff>23846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94358"/>
          <a:ext cx="889000" cy="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160027</xdr:rowOff>
    </xdr:from>
    <xdr:to>
      <xdr:col>15</xdr:col>
      <xdr:colOff>50800</xdr:colOff>
      <xdr:row>57</xdr:row>
      <xdr:rowOff>21708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61227"/>
          <a:ext cx="889000" cy="3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56151</xdr:rowOff>
    </xdr:from>
    <xdr:to>
      <xdr:col>10</xdr:col>
      <xdr:colOff>114300</xdr:colOff>
      <xdr:row>56</xdr:row>
      <xdr:rowOff>160027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85901"/>
          <a:ext cx="889000" cy="27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80087</xdr:rowOff>
    </xdr:from>
    <xdr:to>
      <xdr:col>24</xdr:col>
      <xdr:colOff>114300</xdr:colOff>
      <xdr:row>56</xdr:row>
      <xdr:rowOff>10237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0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102964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6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144496</xdr:rowOff>
    </xdr:from>
    <xdr:to>
      <xdr:col>20</xdr:col>
      <xdr:colOff>38100</xdr:colOff>
      <xdr:row>57</xdr:row>
      <xdr:rowOff>74646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91173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2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142358</xdr:rowOff>
    </xdr:from>
    <xdr:to>
      <xdr:col>15</xdr:col>
      <xdr:colOff>101600</xdr:colOff>
      <xdr:row>57</xdr:row>
      <xdr:rowOff>72508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4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89035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1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109227</xdr:rowOff>
    </xdr:from>
    <xdr:to>
      <xdr:col>10</xdr:col>
      <xdr:colOff>165100</xdr:colOff>
      <xdr:row>57</xdr:row>
      <xdr:rowOff>39377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1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55904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8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5351</xdr:rowOff>
    </xdr:from>
    <xdr:to>
      <xdr:col>6</xdr:col>
      <xdr:colOff>38100</xdr:colOff>
      <xdr:row>55</xdr:row>
      <xdr:rowOff>106951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3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98078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2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13458</xdr:rowOff>
    </xdr:from>
    <xdr:to>
      <xdr:col>24</xdr:col>
      <xdr:colOff>63500</xdr:colOff>
      <xdr:row>76</xdr:row>
      <xdr:rowOff>78947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72208"/>
          <a:ext cx="838200" cy="23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78947</xdr:rowOff>
    </xdr:from>
    <xdr:to>
      <xdr:col>19</xdr:col>
      <xdr:colOff>177800</xdr:colOff>
      <xdr:row>78</xdr:row>
      <xdr:rowOff>103156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09147"/>
          <a:ext cx="889000" cy="36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149856</xdr:rowOff>
    </xdr:from>
    <xdr:to>
      <xdr:col>15</xdr:col>
      <xdr:colOff>50800</xdr:colOff>
      <xdr:row>78</xdr:row>
      <xdr:rowOff>103156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51506"/>
          <a:ext cx="889000" cy="12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149856</xdr:rowOff>
    </xdr:from>
    <xdr:to>
      <xdr:col>10</xdr:col>
      <xdr:colOff>114300</xdr:colOff>
      <xdr:row>79</xdr:row>
      <xdr:rowOff>62139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51506"/>
          <a:ext cx="889000" cy="25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134108</xdr:rowOff>
    </xdr:from>
    <xdr:to>
      <xdr:col>24</xdr:col>
      <xdr:colOff>114300</xdr:colOff>
      <xdr:row>75</xdr:row>
      <xdr:rowOff>64258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2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156985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7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28147</xdr:rowOff>
    </xdr:from>
    <xdr:to>
      <xdr:col>20</xdr:col>
      <xdr:colOff>38100</xdr:colOff>
      <xdr:row>76</xdr:row>
      <xdr:rowOff>129747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5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146274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3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52356</xdr:rowOff>
    </xdr:from>
    <xdr:to>
      <xdr:col>15</xdr:col>
      <xdr:colOff>101600</xdr:colOff>
      <xdr:row>78</xdr:row>
      <xdr:rowOff>153956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2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145083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1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99056</xdr:rowOff>
    </xdr:from>
    <xdr:to>
      <xdr:col>10</xdr:col>
      <xdr:colOff>165100</xdr:colOff>
      <xdr:row>78</xdr:row>
      <xdr:rowOff>29206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0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20333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9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11339</xdr:rowOff>
    </xdr:from>
    <xdr:to>
      <xdr:col>6</xdr:col>
      <xdr:colOff>38100</xdr:colOff>
      <xdr:row>79</xdr:row>
      <xdr:rowOff>112939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5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104066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4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122162</xdr:rowOff>
    </xdr:from>
    <xdr:to>
      <xdr:col>24</xdr:col>
      <xdr:colOff>63500</xdr:colOff>
      <xdr:row>96</xdr:row>
      <xdr:rowOff>96673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5381212"/>
          <a:ext cx="838200" cy="117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96673</xdr:rowOff>
    </xdr:from>
    <xdr:to>
      <xdr:col>19</xdr:col>
      <xdr:colOff>177800</xdr:colOff>
      <xdr:row>97</xdr:row>
      <xdr:rowOff>89522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55873"/>
          <a:ext cx="889000" cy="16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5981</xdr:rowOff>
    </xdr:from>
    <xdr:to>
      <xdr:col>15</xdr:col>
      <xdr:colOff>50800</xdr:colOff>
      <xdr:row>97</xdr:row>
      <xdr:rowOff>89522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636631"/>
          <a:ext cx="889000" cy="8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5981</xdr:rowOff>
    </xdr:from>
    <xdr:to>
      <xdr:col>10</xdr:col>
      <xdr:colOff>114300</xdr:colOff>
      <xdr:row>97</xdr:row>
      <xdr:rowOff>127673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36631"/>
          <a:ext cx="889000" cy="12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71362</xdr:rowOff>
    </xdr:from>
    <xdr:to>
      <xdr:col>24</xdr:col>
      <xdr:colOff>114300</xdr:colOff>
      <xdr:row>90</xdr:row>
      <xdr:rowOff>1512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3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24389</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28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45873</xdr:rowOff>
    </xdr:from>
    <xdr:to>
      <xdr:col>20</xdr:col>
      <xdr:colOff>38100</xdr:colOff>
      <xdr:row>96</xdr:row>
      <xdr:rowOff>147473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0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164000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8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38722</xdr:rowOff>
    </xdr:from>
    <xdr:to>
      <xdr:col>15</xdr:col>
      <xdr:colOff>101600</xdr:colOff>
      <xdr:row>97</xdr:row>
      <xdr:rowOff>140322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131449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6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126631</xdr:rowOff>
    </xdr:from>
    <xdr:to>
      <xdr:col>10</xdr:col>
      <xdr:colOff>165100</xdr:colOff>
      <xdr:row>97</xdr:row>
      <xdr:rowOff>56781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8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73308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6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76873</xdr:rowOff>
    </xdr:from>
    <xdr:to>
      <xdr:col>6</xdr:col>
      <xdr:colOff>38100</xdr:colOff>
      <xdr:row>98</xdr:row>
      <xdr:rowOff>7023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23550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8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104757</xdr:rowOff>
    </xdr:from>
    <xdr:to>
      <xdr:col>55</xdr:col>
      <xdr:colOff>0</xdr:colOff>
      <xdr:row>37</xdr:row>
      <xdr:rowOff>102144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276957"/>
          <a:ext cx="838200" cy="16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45120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88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31931</xdr:rowOff>
    </xdr:from>
    <xdr:to>
      <xdr:col>50</xdr:col>
      <xdr:colOff>114300</xdr:colOff>
      <xdr:row>37</xdr:row>
      <xdr:rowOff>102144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375581"/>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170524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31931</xdr:rowOff>
    </xdr:from>
    <xdr:to>
      <xdr:col>45</xdr:col>
      <xdr:colOff>177800</xdr:colOff>
      <xdr:row>38</xdr:row>
      <xdr:rowOff>51526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375581"/>
          <a:ext cx="889000" cy="19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43035</xdr:rowOff>
    </xdr:from>
    <xdr:to>
      <xdr:col>41</xdr:col>
      <xdr:colOff>50800</xdr:colOff>
      <xdr:row>38</xdr:row>
      <xdr:rowOff>51526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558135"/>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53957</xdr:rowOff>
    </xdr:from>
    <xdr:to>
      <xdr:col>55</xdr:col>
      <xdr:colOff>50800</xdr:colOff>
      <xdr:row>36</xdr:row>
      <xdr:rowOff>155557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22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76834</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07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51344</xdr:rowOff>
    </xdr:from>
    <xdr:to>
      <xdr:col>50</xdr:col>
      <xdr:colOff>165100</xdr:colOff>
      <xdr:row>37</xdr:row>
      <xdr:rowOff>152944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9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169471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17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152581</xdr:rowOff>
    </xdr:from>
    <xdr:to>
      <xdr:col>46</xdr:col>
      <xdr:colOff>38100</xdr:colOff>
      <xdr:row>37</xdr:row>
      <xdr:rowOff>82731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2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99258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10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726</xdr:rowOff>
    </xdr:from>
    <xdr:to>
      <xdr:col>41</xdr:col>
      <xdr:colOff>101600</xdr:colOff>
      <xdr:row>38</xdr:row>
      <xdr:rowOff>102326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1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93453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08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163685</xdr:rowOff>
    </xdr:from>
    <xdr:to>
      <xdr:col>36</xdr:col>
      <xdr:colOff>165100</xdr:colOff>
      <xdr:row>38</xdr:row>
      <xdr:rowOff>93835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0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84962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00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86284</xdr:rowOff>
    </xdr:from>
    <xdr:to>
      <xdr:col>55</xdr:col>
      <xdr:colOff>0</xdr:colOff>
      <xdr:row>56</xdr:row>
      <xdr:rowOff>87408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687484"/>
          <a:ext cx="8382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86284</xdr:rowOff>
    </xdr:from>
    <xdr:to>
      <xdr:col>50</xdr:col>
      <xdr:colOff>114300</xdr:colOff>
      <xdr:row>56</xdr:row>
      <xdr:rowOff>161017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687484"/>
          <a:ext cx="889000" cy="7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161017</xdr:rowOff>
    </xdr:from>
    <xdr:to>
      <xdr:col>45</xdr:col>
      <xdr:colOff>177800</xdr:colOff>
      <xdr:row>56</xdr:row>
      <xdr:rowOff>165646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762217"/>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34678</xdr:rowOff>
    </xdr:from>
    <xdr:to>
      <xdr:col>41</xdr:col>
      <xdr:colOff>50800</xdr:colOff>
      <xdr:row>56</xdr:row>
      <xdr:rowOff>165646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635878"/>
          <a:ext cx="889000" cy="13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26426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36608</xdr:rowOff>
    </xdr:from>
    <xdr:to>
      <xdr:col>55</xdr:col>
      <xdr:colOff>50800</xdr:colOff>
      <xdr:row>56</xdr:row>
      <xdr:rowOff>138208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3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59485</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8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35484</xdr:rowOff>
    </xdr:from>
    <xdr:to>
      <xdr:col>50</xdr:col>
      <xdr:colOff>165100</xdr:colOff>
      <xdr:row>56</xdr:row>
      <xdr:rowOff>137084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3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153611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41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110217</xdr:rowOff>
    </xdr:from>
    <xdr:to>
      <xdr:col>46</xdr:col>
      <xdr:colOff>38100</xdr:colOff>
      <xdr:row>57</xdr:row>
      <xdr:rowOff>40367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1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31494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0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114846</xdr:rowOff>
    </xdr:from>
    <xdr:to>
      <xdr:col>41</xdr:col>
      <xdr:colOff>101600</xdr:colOff>
      <xdr:row>57</xdr:row>
      <xdr:rowOff>44996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1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36123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0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155328</xdr:rowOff>
    </xdr:from>
    <xdr:to>
      <xdr:col>36</xdr:col>
      <xdr:colOff>165100</xdr:colOff>
      <xdr:row>56</xdr:row>
      <xdr:rowOff>85478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102005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109182</xdr:rowOff>
    </xdr:from>
    <xdr:to>
      <xdr:col>55</xdr:col>
      <xdr:colOff>0</xdr:colOff>
      <xdr:row>76</xdr:row>
      <xdr:rowOff>150977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139382"/>
          <a:ext cx="838200" cy="4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150977</xdr:rowOff>
    </xdr:from>
    <xdr:to>
      <xdr:col>50</xdr:col>
      <xdr:colOff>114300</xdr:colOff>
      <xdr:row>76</xdr:row>
      <xdr:rowOff>163340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81177"/>
          <a:ext cx="889000" cy="1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159950</xdr:rowOff>
    </xdr:from>
    <xdr:to>
      <xdr:col>45</xdr:col>
      <xdr:colOff>177800</xdr:colOff>
      <xdr:row>76</xdr:row>
      <xdr:rowOff>163340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675800"/>
          <a:ext cx="889000" cy="5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159950</xdr:rowOff>
    </xdr:from>
    <xdr:to>
      <xdr:col>41</xdr:col>
      <xdr:colOff>50800</xdr:colOff>
      <xdr:row>76</xdr:row>
      <xdr:rowOff>45879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675800"/>
          <a:ext cx="889000" cy="40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58382</xdr:rowOff>
    </xdr:from>
    <xdr:to>
      <xdr:col>55</xdr:col>
      <xdr:colOff>50800</xdr:colOff>
      <xdr:row>76</xdr:row>
      <xdr:rowOff>159982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0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81259</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4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100177</xdr:rowOff>
    </xdr:from>
    <xdr:to>
      <xdr:col>50</xdr:col>
      <xdr:colOff>165100</xdr:colOff>
      <xdr:row>77</xdr:row>
      <xdr:rowOff>30327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3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46855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90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112540</xdr:rowOff>
    </xdr:from>
    <xdr:to>
      <xdr:col>46</xdr:col>
      <xdr:colOff>38100</xdr:colOff>
      <xdr:row>77</xdr:row>
      <xdr:rowOff>42690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4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33817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3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109150</xdr:rowOff>
    </xdr:from>
    <xdr:to>
      <xdr:col>41</xdr:col>
      <xdr:colOff>101600</xdr:colOff>
      <xdr:row>74</xdr:row>
      <xdr:rowOff>39300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6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55827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4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166529</xdr:rowOff>
    </xdr:from>
    <xdr:to>
      <xdr:col>36</xdr:col>
      <xdr:colOff>165100</xdr:colOff>
      <xdr:row>76</xdr:row>
      <xdr:rowOff>96679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02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113206</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80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89</xdr:row>
      <xdr:rowOff>168351</xdr:rowOff>
    </xdr:from>
    <xdr:to>
      <xdr:col>55</xdr:col>
      <xdr:colOff>0</xdr:colOff>
      <xdr:row>93</xdr:row>
      <xdr:rowOff>67030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5427401"/>
          <a:ext cx="838200" cy="58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89</xdr:row>
      <xdr:rowOff>168351</xdr:rowOff>
    </xdr:from>
    <xdr:to>
      <xdr:col>50</xdr:col>
      <xdr:colOff>114300</xdr:colOff>
      <xdr:row>90</xdr:row>
      <xdr:rowOff>74282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5427401"/>
          <a:ext cx="8890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74282</xdr:rowOff>
    </xdr:from>
    <xdr:to>
      <xdr:col>45</xdr:col>
      <xdr:colOff>177800</xdr:colOff>
      <xdr:row>94</xdr:row>
      <xdr:rowOff>143193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5504782"/>
          <a:ext cx="889000" cy="75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143193</xdr:rowOff>
    </xdr:from>
    <xdr:to>
      <xdr:col>41</xdr:col>
      <xdr:colOff>50800</xdr:colOff>
      <xdr:row>94</xdr:row>
      <xdr:rowOff>168605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259493"/>
          <a:ext cx="889000" cy="2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16230</xdr:rowOff>
    </xdr:from>
    <xdr:to>
      <xdr:col>55</xdr:col>
      <xdr:colOff>50800</xdr:colOff>
      <xdr:row>93</xdr:row>
      <xdr:rowOff>117830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596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39107</xdr:rowOff>
    </xdr:from>
    <xdr:ext cx="599010"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812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89</xdr:row>
      <xdr:rowOff>117551</xdr:rowOff>
    </xdr:from>
    <xdr:to>
      <xdr:col>50</xdr:col>
      <xdr:colOff>165100</xdr:colOff>
      <xdr:row>90</xdr:row>
      <xdr:rowOff>47701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537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64228</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39795" y="15151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23482</xdr:rowOff>
    </xdr:from>
    <xdr:to>
      <xdr:col>46</xdr:col>
      <xdr:colOff>38100</xdr:colOff>
      <xdr:row>90</xdr:row>
      <xdr:rowOff>125082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545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141609</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50795" y="1522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92393</xdr:rowOff>
    </xdr:from>
    <xdr:to>
      <xdr:col>41</xdr:col>
      <xdr:colOff>101600</xdr:colOff>
      <xdr:row>95</xdr:row>
      <xdr:rowOff>22543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20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39070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598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117805</xdr:rowOff>
    </xdr:from>
    <xdr:to>
      <xdr:col>36</xdr:col>
      <xdr:colOff>165100</xdr:colOff>
      <xdr:row>95</xdr:row>
      <xdr:rowOff>47955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23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64482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00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150216</xdr:rowOff>
    </xdr:from>
    <xdr:to>
      <xdr:col>85</xdr:col>
      <xdr:colOff>127000</xdr:colOff>
      <xdr:row>35</xdr:row>
      <xdr:rowOff>127775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5808066"/>
          <a:ext cx="838200" cy="3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127775</xdr:rowOff>
    </xdr:from>
    <xdr:to>
      <xdr:col>81</xdr:col>
      <xdr:colOff>50800</xdr:colOff>
      <xdr:row>36</xdr:row>
      <xdr:rowOff>145910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128525"/>
          <a:ext cx="889000" cy="18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145910</xdr:rowOff>
    </xdr:from>
    <xdr:to>
      <xdr:col>76</xdr:col>
      <xdr:colOff>114300</xdr:colOff>
      <xdr:row>37</xdr:row>
      <xdr:rowOff>26086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318110"/>
          <a:ext cx="889000" cy="5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26086</xdr:rowOff>
    </xdr:from>
    <xdr:to>
      <xdr:col>71</xdr:col>
      <xdr:colOff>177800</xdr:colOff>
      <xdr:row>37</xdr:row>
      <xdr:rowOff>68339</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369736"/>
          <a:ext cx="889000" cy="4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99416</xdr:rowOff>
    </xdr:from>
    <xdr:to>
      <xdr:col>85</xdr:col>
      <xdr:colOff>177800</xdr:colOff>
      <xdr:row>34</xdr:row>
      <xdr:rowOff>29566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75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122293</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60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76975</xdr:rowOff>
    </xdr:from>
    <xdr:to>
      <xdr:col>81</xdr:col>
      <xdr:colOff>101600</xdr:colOff>
      <xdr:row>36</xdr:row>
      <xdr:rowOff>7125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07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23652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85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95110</xdr:rowOff>
    </xdr:from>
    <xdr:to>
      <xdr:col>76</xdr:col>
      <xdr:colOff>165100</xdr:colOff>
      <xdr:row>37</xdr:row>
      <xdr:rowOff>25260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2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16387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36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146736</xdr:rowOff>
    </xdr:from>
    <xdr:to>
      <xdr:col>72</xdr:col>
      <xdr:colOff>38100</xdr:colOff>
      <xdr:row>37</xdr:row>
      <xdr:rowOff>76886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3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68013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41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17539</xdr:rowOff>
    </xdr:from>
    <xdr:to>
      <xdr:col>67</xdr:col>
      <xdr:colOff>101600</xdr:colOff>
      <xdr:row>37</xdr:row>
      <xdr:rowOff>119139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36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110266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45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100914</xdr:rowOff>
    </xdr:from>
    <xdr:to>
      <xdr:col>85</xdr:col>
      <xdr:colOff>127000</xdr:colOff>
      <xdr:row>58</xdr:row>
      <xdr:rowOff>4500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873564"/>
          <a:ext cx="838200" cy="7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4500</xdr:rowOff>
    </xdr:from>
    <xdr:to>
      <xdr:col>81</xdr:col>
      <xdr:colOff>50800</xdr:colOff>
      <xdr:row>58</xdr:row>
      <xdr:rowOff>31322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948600"/>
          <a:ext cx="889000" cy="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4684</xdr:rowOff>
    </xdr:from>
    <xdr:to>
      <xdr:col>76</xdr:col>
      <xdr:colOff>114300</xdr:colOff>
      <xdr:row>58</xdr:row>
      <xdr:rowOff>31322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948784"/>
          <a:ext cx="889000" cy="2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136445</xdr:rowOff>
    </xdr:from>
    <xdr:to>
      <xdr:col>71</xdr:col>
      <xdr:colOff>177800</xdr:colOff>
      <xdr:row>58</xdr:row>
      <xdr:rowOff>4684</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909095"/>
          <a:ext cx="889000" cy="3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50114</xdr:rowOff>
    </xdr:from>
    <xdr:to>
      <xdr:col>85</xdr:col>
      <xdr:colOff>177800</xdr:colOff>
      <xdr:row>57</xdr:row>
      <xdr:rowOff>151714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82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28541</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80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125150</xdr:rowOff>
    </xdr:from>
    <xdr:to>
      <xdr:col>81</xdr:col>
      <xdr:colOff>101600</xdr:colOff>
      <xdr:row>58</xdr:row>
      <xdr:rowOff>55300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89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46427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99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151972</xdr:rowOff>
    </xdr:from>
    <xdr:to>
      <xdr:col>76</xdr:col>
      <xdr:colOff>165100</xdr:colOff>
      <xdr:row>58</xdr:row>
      <xdr:rowOff>82122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92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73249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01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125334</xdr:rowOff>
    </xdr:from>
    <xdr:to>
      <xdr:col>72</xdr:col>
      <xdr:colOff>38100</xdr:colOff>
      <xdr:row>58</xdr:row>
      <xdr:rowOff>55484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9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46611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99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85645</xdr:rowOff>
    </xdr:from>
    <xdr:to>
      <xdr:col>67</xdr:col>
      <xdr:colOff>101600</xdr:colOff>
      <xdr:row>58</xdr:row>
      <xdr:rowOff>15795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85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6922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9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38164</xdr:rowOff>
    </xdr:from>
    <xdr:to>
      <xdr:col>85</xdr:col>
      <xdr:colOff>127000</xdr:colOff>
      <xdr:row>78</xdr:row>
      <xdr:rowOff>34506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2382564"/>
          <a:ext cx="838200" cy="102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50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34506</xdr:rowOff>
    </xdr:from>
    <xdr:to>
      <xdr:col>81</xdr:col>
      <xdr:colOff>50800</xdr:colOff>
      <xdr:row>78</xdr:row>
      <xdr:rowOff>84265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407606"/>
          <a:ext cx="889000" cy="4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105388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84265</xdr:rowOff>
    </xdr:from>
    <xdr:to>
      <xdr:col>76</xdr:col>
      <xdr:colOff>114300</xdr:colOff>
      <xdr:row>79</xdr:row>
      <xdr:rowOff>6389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457365"/>
          <a:ext cx="889000" cy="9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6389</xdr:rowOff>
    </xdr:from>
    <xdr:to>
      <xdr:col>71</xdr:col>
      <xdr:colOff>177800</xdr:colOff>
      <xdr:row>79</xdr:row>
      <xdr:rowOff>13170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50939"/>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158814</xdr:rowOff>
    </xdr:from>
    <xdr:to>
      <xdr:col>85</xdr:col>
      <xdr:colOff>177800</xdr:colOff>
      <xdr:row>72</xdr:row>
      <xdr:rowOff>88964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23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10241</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218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155156</xdr:rowOff>
    </xdr:from>
    <xdr:to>
      <xdr:col>81</xdr:col>
      <xdr:colOff>101600</xdr:colOff>
      <xdr:row>78</xdr:row>
      <xdr:rowOff>85306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3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101833</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13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33465</xdr:rowOff>
    </xdr:from>
    <xdr:to>
      <xdr:col>76</xdr:col>
      <xdr:colOff>165100</xdr:colOff>
      <xdr:row>78</xdr:row>
      <xdr:rowOff>135065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126192</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49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127039</xdr:rowOff>
    </xdr:from>
    <xdr:to>
      <xdr:col>72</xdr:col>
      <xdr:colOff>38100</xdr:colOff>
      <xdr:row>79</xdr:row>
      <xdr:rowOff>57189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0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48316</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592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133820</xdr:rowOff>
    </xdr:from>
    <xdr:to>
      <xdr:col>67</xdr:col>
      <xdr:colOff>101600</xdr:colOff>
      <xdr:row>79</xdr:row>
      <xdr:rowOff>63970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0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55097</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599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3144</xdr:rowOff>
    </xdr:from>
    <xdr:to>
      <xdr:col>85</xdr:col>
      <xdr:colOff>127000</xdr:colOff>
      <xdr:row>94</xdr:row>
      <xdr:rowOff>140729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119444"/>
          <a:ext cx="838200" cy="13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170087</xdr:rowOff>
    </xdr:from>
    <xdr:to>
      <xdr:col>81</xdr:col>
      <xdr:colOff>50800</xdr:colOff>
      <xdr:row>94</xdr:row>
      <xdr:rowOff>3144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114937"/>
          <a:ext cx="8890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165598</xdr:rowOff>
    </xdr:from>
    <xdr:to>
      <xdr:col>76</xdr:col>
      <xdr:colOff>114300</xdr:colOff>
      <xdr:row>93</xdr:row>
      <xdr:rowOff>170087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5938998"/>
          <a:ext cx="889000" cy="17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165598</xdr:rowOff>
    </xdr:from>
    <xdr:to>
      <xdr:col>71</xdr:col>
      <xdr:colOff>177800</xdr:colOff>
      <xdr:row>93</xdr:row>
      <xdr:rowOff>115974</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5938998"/>
          <a:ext cx="889000" cy="12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85876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89929</xdr:rowOff>
    </xdr:from>
    <xdr:to>
      <xdr:col>85</xdr:col>
      <xdr:colOff>177800</xdr:colOff>
      <xdr:row>95</xdr:row>
      <xdr:rowOff>20079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20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112806</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05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123794</xdr:rowOff>
    </xdr:from>
    <xdr:to>
      <xdr:col>81</xdr:col>
      <xdr:colOff>101600</xdr:colOff>
      <xdr:row>94</xdr:row>
      <xdr:rowOff>53944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06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70471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84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119287</xdr:rowOff>
    </xdr:from>
    <xdr:to>
      <xdr:col>76</xdr:col>
      <xdr:colOff>165100</xdr:colOff>
      <xdr:row>94</xdr:row>
      <xdr:rowOff>49437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06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65964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83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114798</xdr:rowOff>
    </xdr:from>
    <xdr:to>
      <xdr:col>72</xdr:col>
      <xdr:colOff>38100</xdr:colOff>
      <xdr:row>93</xdr:row>
      <xdr:rowOff>44948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588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61475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66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65174</xdr:rowOff>
    </xdr:from>
    <xdr:to>
      <xdr:col>67</xdr:col>
      <xdr:colOff>101600</xdr:colOff>
      <xdr:row>93</xdr:row>
      <xdr:rowOff>166774</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01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11851</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78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民生費について、高齢化の進展にともない、介護給付費、医療費の増加により逓増しているが、</a:t>
          </a:r>
          <a:r>
            <a:rPr kumimoji="1" lang="en-US" altLang="ja-JP" sz="1100">
              <a:solidFill>
                <a:sysClr val="windowText" lastClr="000000"/>
              </a:solidFill>
              <a:effectLst/>
              <a:latin typeface="+mn-lt"/>
              <a:ea typeface="+mn-ea"/>
              <a:cs typeface="+mn-cs"/>
            </a:rPr>
            <a:t>R5</a:t>
          </a:r>
          <a:r>
            <a:rPr kumimoji="1" lang="ja-JP" altLang="en-US" sz="1100">
              <a:solidFill>
                <a:sysClr val="windowText" lastClr="000000"/>
              </a:solidFill>
              <a:effectLst/>
              <a:latin typeface="+mn-lt"/>
              <a:ea typeface="+mn-ea"/>
              <a:cs typeface="+mn-cs"/>
            </a:rPr>
            <a:t>年度以降、</a:t>
          </a:r>
          <a:r>
            <a:rPr kumimoji="1" lang="ja-JP" altLang="ja-JP" sz="1100">
              <a:solidFill>
                <a:sysClr val="windowText" lastClr="000000"/>
              </a:solidFill>
              <a:effectLst/>
              <a:latin typeface="+mn-lt"/>
              <a:ea typeface="+mn-ea"/>
              <a:cs typeface="+mn-cs"/>
            </a:rPr>
            <a:t>国の低所得世帯への各種給付金、能登半島地震に伴う避難所経費や賃貸型応急住宅、応急修理などの災害救助費</a:t>
          </a:r>
          <a:r>
            <a:rPr kumimoji="1" lang="ja-JP" altLang="en-US" sz="1100">
              <a:solidFill>
                <a:sysClr val="windowText" lastClr="000000"/>
              </a:solidFill>
              <a:effectLst/>
              <a:latin typeface="+mn-lt"/>
              <a:ea typeface="+mn-ea"/>
              <a:cs typeface="+mn-cs"/>
            </a:rPr>
            <a:t>により</a:t>
          </a:r>
          <a:r>
            <a:rPr kumimoji="1" lang="ja-JP" altLang="ja-JP" sz="1100">
              <a:solidFill>
                <a:sysClr val="windowText" lastClr="000000"/>
              </a:solidFill>
              <a:effectLst/>
              <a:latin typeface="+mn-lt"/>
              <a:ea typeface="+mn-ea"/>
              <a:cs typeface="+mn-cs"/>
            </a:rPr>
            <a:t>大幅に増加し</a:t>
          </a:r>
          <a:r>
            <a:rPr kumimoji="1" lang="ja-JP" altLang="en-US" sz="1100">
              <a:solidFill>
                <a:sysClr val="windowText" lastClr="000000"/>
              </a:solidFill>
              <a:effectLst/>
              <a:latin typeface="+mn-lt"/>
              <a:ea typeface="+mn-ea"/>
              <a:cs typeface="+mn-cs"/>
            </a:rPr>
            <a:t>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衛生費については、能登半島地震に伴う</a:t>
          </a:r>
          <a:r>
            <a:rPr kumimoji="1" lang="ja-JP" altLang="en-US" sz="1100">
              <a:solidFill>
                <a:sysClr val="windowText" lastClr="000000"/>
              </a:solidFill>
              <a:effectLst/>
              <a:latin typeface="+mn-lt"/>
              <a:ea typeface="+mn-ea"/>
              <a:cs typeface="+mn-cs"/>
            </a:rPr>
            <a:t>公費解体事業の実施により著しく</a:t>
          </a:r>
          <a:r>
            <a:rPr kumimoji="1" lang="ja-JP" altLang="ja-JP" sz="1100">
              <a:solidFill>
                <a:sysClr val="windowText" lastClr="000000"/>
              </a:solidFill>
              <a:effectLst/>
              <a:latin typeface="+mn-lt"/>
              <a:ea typeface="+mn-ea"/>
              <a:cs typeface="+mn-cs"/>
            </a:rPr>
            <a:t>増加し</a:t>
          </a:r>
          <a:r>
            <a:rPr kumimoji="1" lang="ja-JP" altLang="en-US" sz="1100">
              <a:solidFill>
                <a:sysClr val="windowText" lastClr="000000"/>
              </a:solidFill>
              <a:effectLst/>
              <a:latin typeface="+mn-lt"/>
              <a:ea typeface="+mn-ea"/>
              <a:cs typeface="+mn-cs"/>
            </a:rPr>
            <a:t>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農林水産費については、</a:t>
          </a:r>
          <a:r>
            <a:rPr kumimoji="1" lang="ja-JP" altLang="en-US" sz="1100">
              <a:solidFill>
                <a:sysClr val="windowText" lastClr="000000"/>
              </a:solidFill>
              <a:effectLst/>
              <a:latin typeface="+mn-lt"/>
              <a:ea typeface="+mn-ea"/>
              <a:cs typeface="+mn-cs"/>
            </a:rPr>
            <a:t>能登半島地震に伴う多面的機能支払事業</a:t>
          </a:r>
          <a:r>
            <a:rPr kumimoji="1" lang="ja-JP" altLang="ja-JP" sz="1100">
              <a:solidFill>
                <a:sysClr val="windowText" lastClr="000000"/>
              </a:solidFill>
              <a:effectLst/>
              <a:latin typeface="+mn-lt"/>
              <a:ea typeface="+mn-ea"/>
              <a:cs typeface="+mn-cs"/>
            </a:rPr>
            <a:t>による増加である。　土木費については、羽咋駅周辺整備事業</a:t>
          </a:r>
          <a:r>
            <a:rPr kumimoji="1" lang="ja-JP" altLang="en-US" sz="1100">
              <a:solidFill>
                <a:sysClr val="windowText" lastClr="000000"/>
              </a:solidFill>
              <a:effectLst/>
              <a:latin typeface="+mn-lt"/>
              <a:ea typeface="+mn-ea"/>
              <a:cs typeface="+mn-cs"/>
            </a:rPr>
            <a:t>の減額</a:t>
          </a:r>
          <a:r>
            <a:rPr kumimoji="1" lang="ja-JP" altLang="ja-JP" sz="1100">
              <a:solidFill>
                <a:sysClr val="windowText" lastClr="000000"/>
              </a:solidFill>
              <a:effectLst/>
              <a:latin typeface="+mn-lt"/>
              <a:ea typeface="+mn-ea"/>
              <a:cs typeface="+mn-cs"/>
            </a:rPr>
            <a:t>や定住促進住宅の改修</a:t>
          </a:r>
          <a:r>
            <a:rPr kumimoji="1" lang="ja-JP" altLang="en-US" sz="1100">
              <a:solidFill>
                <a:sysClr val="windowText" lastClr="000000"/>
              </a:solidFill>
              <a:effectLst/>
              <a:latin typeface="+mn-lt"/>
              <a:ea typeface="+mn-ea"/>
              <a:cs typeface="+mn-cs"/>
            </a:rPr>
            <a:t>終了</a:t>
          </a:r>
          <a:r>
            <a:rPr kumimoji="1" lang="ja-JP" altLang="ja-JP" sz="1100">
              <a:solidFill>
                <a:sysClr val="windowText" lastClr="000000"/>
              </a:solidFill>
              <a:effectLst/>
              <a:latin typeface="+mn-lt"/>
              <a:ea typeface="+mn-ea"/>
              <a:cs typeface="+mn-cs"/>
            </a:rPr>
            <a:t>による</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消防費については、能登半島地震に伴う災害救助法の対象とならない</a:t>
          </a:r>
          <a:r>
            <a:rPr kumimoji="1" lang="ja-JP" altLang="en-US" sz="1100">
              <a:solidFill>
                <a:sysClr val="windowText" lastClr="000000"/>
              </a:solidFill>
              <a:effectLst/>
              <a:latin typeface="+mn-lt"/>
              <a:ea typeface="+mn-ea"/>
              <a:cs typeface="+mn-cs"/>
            </a:rPr>
            <a:t>被災宅地等復旧支援事業の実施による増である</a:t>
          </a:r>
          <a:r>
            <a:rPr kumimoji="1" lang="ja-JP" altLang="ja-JP" sz="1100">
              <a:solidFill>
                <a:sysClr val="windowText" lastClr="000000"/>
              </a:solidFill>
              <a:effectLst/>
              <a:latin typeface="+mn-lt"/>
              <a:ea typeface="+mn-ea"/>
              <a:cs typeface="+mn-cs"/>
            </a:rPr>
            <a:t>。　災害復旧費については、能登半島地震による公共施設の復旧費の増が要因である。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石川県羽咋市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財政調整基金については、</a:t>
          </a:r>
          <a:r>
            <a:rPr kumimoji="1" lang="en-US" altLang="ja-JP" sz="1100">
              <a:solidFill>
                <a:sysClr val="windowText" lastClr="000000"/>
              </a:solidFill>
              <a:effectLst/>
              <a:latin typeface="+mn-lt"/>
              <a:ea typeface="+mn-ea"/>
              <a:cs typeface="+mn-cs"/>
            </a:rPr>
            <a:t>R5</a:t>
          </a:r>
          <a:r>
            <a:rPr kumimoji="1" lang="ja-JP" altLang="en-US" sz="1100">
              <a:solidFill>
                <a:sysClr val="windowText" lastClr="000000"/>
              </a:solidFill>
              <a:effectLst/>
              <a:latin typeface="+mn-lt"/>
              <a:ea typeface="+mn-ea"/>
              <a:cs typeface="+mn-cs"/>
            </a:rPr>
            <a:t>年度中に</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月発災の能登半島地震への対応のため半分以上取崩しを行ったが、</a:t>
          </a:r>
          <a:r>
            <a:rPr kumimoji="1" lang="ja-JP" altLang="en-US" sz="1100">
              <a:solidFill>
                <a:sysClr val="windowText" lastClr="000000"/>
              </a:solidFill>
              <a:effectLst/>
              <a:latin typeface="+mn-lt"/>
              <a:ea typeface="+mn-ea"/>
              <a:cs typeface="+mn-cs"/>
            </a:rPr>
            <a:t>その後積戻し・積立を</a:t>
          </a:r>
          <a:r>
            <a:rPr kumimoji="1" lang="ja-JP" altLang="ja-JP" sz="1100">
              <a:solidFill>
                <a:sysClr val="windowText" lastClr="000000"/>
              </a:solidFill>
              <a:effectLst/>
              <a:latin typeface="+mn-lt"/>
              <a:ea typeface="+mn-ea"/>
              <a:cs typeface="+mn-cs"/>
            </a:rPr>
            <a:t>行い</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年度末</a:t>
          </a:r>
          <a:r>
            <a:rPr kumimoji="1" lang="ja-JP" altLang="en-US" sz="1100">
              <a:solidFill>
                <a:sysClr val="windowText" lastClr="000000"/>
              </a:solidFill>
              <a:effectLst/>
              <a:latin typeface="+mn-lt"/>
              <a:ea typeface="+mn-ea"/>
              <a:cs typeface="+mn-cs"/>
            </a:rPr>
            <a:t>は</a:t>
          </a:r>
          <a:r>
            <a:rPr kumimoji="1" lang="en-US" altLang="ja-JP" sz="1100">
              <a:solidFill>
                <a:sysClr val="windowText" lastClr="000000"/>
              </a:solidFill>
              <a:effectLst/>
              <a:latin typeface="+mn-lt"/>
              <a:ea typeface="+mn-ea"/>
              <a:cs typeface="+mn-cs"/>
            </a:rPr>
            <a:t>14.2</a:t>
          </a:r>
          <a:r>
            <a:rPr kumimoji="1" lang="ja-JP" altLang="ja-JP" sz="1100">
              <a:solidFill>
                <a:sysClr val="windowText" lastClr="000000"/>
              </a:solidFill>
              <a:effectLst/>
              <a:latin typeface="+mn-lt"/>
              <a:ea typeface="+mn-ea"/>
              <a:cs typeface="+mn-cs"/>
            </a:rPr>
            <a:t>億円となった。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適正規模といわれる標準財政規模の</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を上回っているが、</a:t>
          </a:r>
          <a:r>
            <a:rPr kumimoji="1" lang="ja-JP" altLang="en-US" sz="1100">
              <a:solidFill>
                <a:sysClr val="windowText" lastClr="000000"/>
              </a:solidFill>
              <a:effectLst/>
              <a:latin typeface="+mn-lt"/>
              <a:ea typeface="+mn-ea"/>
              <a:cs typeface="+mn-cs"/>
            </a:rPr>
            <a:t>今後も大</a:t>
          </a:r>
          <a:r>
            <a:rPr kumimoji="1" lang="ja-JP" altLang="ja-JP" sz="1100">
              <a:solidFill>
                <a:sysClr val="windowText" lastClr="000000"/>
              </a:solidFill>
              <a:effectLst/>
              <a:latin typeface="+mn-lt"/>
              <a:ea typeface="+mn-ea"/>
              <a:cs typeface="+mn-cs"/>
            </a:rPr>
            <a:t>災害</a:t>
          </a:r>
          <a:r>
            <a:rPr kumimoji="1" lang="ja-JP" altLang="en-US" sz="1100">
              <a:solidFill>
                <a:sysClr val="windowText" lastClr="000000"/>
              </a:solidFill>
              <a:effectLst/>
              <a:latin typeface="+mn-lt"/>
              <a:ea typeface="+mn-ea"/>
              <a:cs typeface="+mn-cs"/>
            </a:rPr>
            <a:t>や公共施設の大規模改修等に備え、必要な基金を確保し</a:t>
          </a:r>
          <a:r>
            <a:rPr kumimoji="1" lang="ja-JP" altLang="ja-JP" sz="1100">
              <a:solidFill>
                <a:sysClr val="windowText" lastClr="000000"/>
              </a:solidFill>
              <a:effectLst/>
              <a:latin typeface="+mn-lt"/>
              <a:ea typeface="+mn-ea"/>
              <a:cs typeface="+mn-cs"/>
            </a:rPr>
            <a:t>ていく。</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なお、</a:t>
          </a:r>
          <a:r>
            <a:rPr kumimoji="1" lang="ja-JP" altLang="ja-JP" sz="1100">
              <a:solidFill>
                <a:sysClr val="windowText" lastClr="000000"/>
              </a:solidFill>
              <a:effectLst/>
              <a:latin typeface="+mn-lt"/>
              <a:ea typeface="+mn-ea"/>
              <a:cs typeface="+mn-cs"/>
            </a:rPr>
            <a:t>実質単年度収支は、平成</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年度決算以降</a:t>
          </a:r>
          <a:r>
            <a:rPr kumimoji="1" lang="ja-JP" altLang="en-US" sz="1100">
              <a:solidFill>
                <a:sysClr val="windowText" lastClr="000000"/>
              </a:solidFill>
              <a:effectLst/>
              <a:latin typeface="+mn-lt"/>
              <a:ea typeface="+mn-ea"/>
              <a:cs typeface="+mn-cs"/>
            </a:rPr>
            <a:t>継続して</a:t>
          </a:r>
          <a:r>
            <a:rPr kumimoji="1" lang="ja-JP" altLang="ja-JP" sz="1100">
              <a:solidFill>
                <a:sysClr val="windowText" lastClr="000000"/>
              </a:solidFill>
              <a:effectLst/>
              <a:latin typeface="+mn-lt"/>
              <a:ea typeface="+mn-ea"/>
              <a:cs typeface="+mn-cs"/>
            </a:rPr>
            <a:t>黒字を保っている。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石川県羽咋市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全会計について赤字額はない。今後も経費の削減などを行い黒字を維持できるように努める。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一般会計においても</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公共施設</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総合管理計画に基づ</a:t>
          </a:r>
          <a:r>
            <a:rPr kumimoji="1" lang="ja-JP" altLang="en-US" sz="1100">
              <a:solidFill>
                <a:sysClr val="windowText" lastClr="000000"/>
              </a:solidFill>
              <a:effectLst/>
              <a:latin typeface="+mn-lt"/>
              <a:ea typeface="+mn-ea"/>
              <a:cs typeface="+mn-cs"/>
            </a:rPr>
            <a:t>きストックマネジメントを推進するとともに</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能登半島地震による公債費については計画的・積極的な繰上償還によりコントロールし、</a:t>
          </a:r>
          <a:r>
            <a:rPr kumimoji="1" lang="ja-JP" altLang="ja-JP" sz="1100">
              <a:solidFill>
                <a:sysClr val="windowText" lastClr="000000"/>
              </a:solidFill>
              <a:effectLst/>
              <a:latin typeface="+mn-lt"/>
              <a:ea typeface="+mn-ea"/>
              <a:cs typeface="+mn-cs"/>
            </a:rPr>
            <a:t>財政の</a:t>
          </a:r>
          <a:r>
            <a:rPr kumimoji="1" lang="ja-JP" altLang="en-US" sz="1100">
              <a:solidFill>
                <a:sysClr val="windowText" lastClr="000000"/>
              </a:solidFill>
              <a:effectLst/>
              <a:latin typeface="+mn-lt"/>
              <a:ea typeface="+mn-ea"/>
              <a:cs typeface="+mn-cs"/>
            </a:rPr>
            <a:t>健全運営</a:t>
          </a:r>
          <a:r>
            <a:rPr kumimoji="1" lang="ja-JP" altLang="ja-JP" sz="1100">
              <a:solidFill>
                <a:sysClr val="windowText" lastClr="000000"/>
              </a:solidFill>
              <a:effectLst/>
              <a:latin typeface="+mn-lt"/>
              <a:ea typeface="+mn-ea"/>
              <a:cs typeface="+mn-cs"/>
            </a:rPr>
            <a:t>に努める。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18090708</v>
      </c>
      <c r="BO4" s="371"/>
      <c r="BP4" s="371"/>
      <c r="BQ4" s="371"/>
      <c r="BR4" s="371"/>
      <c r="BS4" s="371"/>
      <c r="BT4" s="371"/>
      <c r="BU4" s="372"/>
      <c r="BV4" s="370">
        <v>15060090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0.6</v>
      </c>
      <c r="CU4" s="377"/>
      <c r="CV4" s="377"/>
      <c r="CW4" s="377"/>
      <c r="CX4" s="377"/>
      <c r="CY4" s="377"/>
      <c r="CZ4" s="377"/>
      <c r="DA4" s="378"/>
      <c r="DB4" s="376">
        <v>2.2000000000000002</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17631636</v>
      </c>
      <c r="BO5" s="408"/>
      <c r="BP5" s="408"/>
      <c r="BQ5" s="408"/>
      <c r="BR5" s="408"/>
      <c r="BS5" s="408"/>
      <c r="BT5" s="408"/>
      <c r="BU5" s="409"/>
      <c r="BV5" s="407">
        <v>14572730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91.1</v>
      </c>
      <c r="CU5" s="405"/>
      <c r="CV5" s="405"/>
      <c r="CW5" s="405"/>
      <c r="CX5" s="405"/>
      <c r="CY5" s="405"/>
      <c r="CZ5" s="405"/>
      <c r="DA5" s="406"/>
      <c r="DB5" s="404">
        <v>89.9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459072</v>
      </c>
      <c r="BO6" s="408"/>
      <c r="BP6" s="408"/>
      <c r="BQ6" s="408"/>
      <c r="BR6" s="408"/>
      <c r="BS6" s="408"/>
      <c r="BT6" s="408"/>
      <c r="BU6" s="409"/>
      <c r="BV6" s="407">
        <v>487360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91.1</v>
      </c>
      <c r="CU6" s="445"/>
      <c r="CV6" s="445"/>
      <c r="CW6" s="445"/>
      <c r="CX6" s="445"/>
      <c r="CY6" s="445"/>
      <c r="CZ6" s="445"/>
      <c r="DA6" s="446"/>
      <c r="DB6" s="444">
        <v>90.5</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415171</v>
      </c>
      <c r="BO7" s="408"/>
      <c r="BP7" s="408"/>
      <c r="BQ7" s="408"/>
      <c r="BR7" s="408"/>
      <c r="BS7" s="408"/>
      <c r="BT7" s="408"/>
      <c r="BU7" s="409"/>
      <c r="BV7" s="407">
        <v>332661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7147030</v>
      </c>
      <c r="CU7" s="408"/>
      <c r="CV7" s="408"/>
      <c r="CW7" s="408"/>
      <c r="CX7" s="408"/>
      <c r="CY7" s="408"/>
      <c r="CZ7" s="408"/>
      <c r="DA7" s="409"/>
      <c r="DB7" s="407">
        <v>6980400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43901</v>
      </c>
      <c r="BO8" s="408"/>
      <c r="BP8" s="408"/>
      <c r="BQ8" s="408"/>
      <c r="BR8" s="408"/>
      <c r="BS8" s="408"/>
      <c r="BT8" s="408"/>
      <c r="BU8" s="409"/>
      <c r="BV8" s="407">
        <v>154699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v>
      </c>
      <c r="CU8" s="448"/>
      <c r="CV8" s="448"/>
      <c r="CW8" s="448"/>
      <c r="CX8" s="448"/>
      <c r="CY8" s="448"/>
      <c r="CZ8" s="448"/>
      <c r="DA8" s="449"/>
      <c r="DB8" s="447">
        <v>0.4</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20407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-110798</v>
      </c>
      <c r="BO9" s="408"/>
      <c r="BP9" s="408"/>
      <c r="BQ9" s="408"/>
      <c r="BR9" s="408"/>
      <c r="BS9" s="408"/>
      <c r="BT9" s="408"/>
      <c r="BU9" s="409"/>
      <c r="BV9" s="407">
        <v>-55137</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12.7</v>
      </c>
      <c r="CU9" s="405"/>
      <c r="CV9" s="405"/>
      <c r="CW9" s="405"/>
      <c r="CX9" s="405"/>
      <c r="CY9" s="405"/>
      <c r="CZ9" s="405"/>
      <c r="DA9" s="406"/>
      <c r="DB9" s="404">
        <v>16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21729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110</v>
      </c>
      <c r="AV10" s="440"/>
      <c r="AW10" s="440"/>
      <c r="AX10" s="440"/>
      <c r="AY10" s="441" t="s">
        <v>115</v>
      </c>
      <c r="AZ10" s="442"/>
      <c r="BA10" s="442"/>
      <c r="BB10" s="442"/>
      <c r="BC10" s="442"/>
      <c r="BD10" s="442"/>
      <c r="BE10" s="442"/>
      <c r="BF10" s="442"/>
      <c r="BG10" s="442"/>
      <c r="BH10" s="442"/>
      <c r="BI10" s="442"/>
      <c r="BJ10" s="442"/>
      <c r="BK10" s="442"/>
      <c r="BL10" s="442"/>
      <c r="BM10" s="443"/>
      <c r="BN10" s="407">
        <v>238969</v>
      </c>
      <c r="BO10" s="408"/>
      <c r="BP10" s="408"/>
      <c r="BQ10" s="408"/>
      <c r="BR10" s="408"/>
      <c r="BS10" s="408"/>
      <c r="BT10" s="408"/>
      <c r="BU10" s="409"/>
      <c r="BV10" s="407">
        <v>5312</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259468</v>
      </c>
      <c r="BO11" s="408"/>
      <c r="BP11" s="408"/>
      <c r="BQ11" s="408"/>
      <c r="BR11" s="408"/>
      <c r="BS11" s="408"/>
      <c r="BT11" s="408"/>
      <c r="BU11" s="409"/>
      <c r="BV11" s="407">
        <v>260114</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19585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96720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19354</v>
      </c>
      <c r="S13" s="492"/>
      <c r="T13" s="492"/>
      <c r="U13" s="492"/>
      <c r="V13" s="493"/>
      <c r="W13" s="423" t="s">
        <v>131</v>
      </c>
      <c r="X13" s="424"/>
      <c r="Y13" s="424"/>
      <c r="Z13" s="424"/>
      <c r="AA13" s="424"/>
      <c r="AB13" s="414"/>
      <c r="AC13" s="458">
        <v>587</v>
      </c>
      <c r="AD13" s="459"/>
      <c r="AE13" s="459"/>
      <c r="AF13" s="459"/>
      <c r="AG13" s="501"/>
      <c r="AH13" s="458">
        <v>601</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387639</v>
      </c>
      <c r="BO13" s="408"/>
      <c r="BP13" s="408"/>
      <c r="BQ13" s="408"/>
      <c r="BR13" s="408"/>
      <c r="BS13" s="408"/>
      <c r="BT13" s="408"/>
      <c r="BU13" s="409"/>
      <c r="BV13" s="407">
        <v>113569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6.6</v>
      </c>
      <c r="CU13" s="405"/>
      <c r="CV13" s="405"/>
      <c r="CW13" s="405"/>
      <c r="CX13" s="405"/>
      <c r="CY13" s="405"/>
      <c r="CZ13" s="405"/>
      <c r="DA13" s="406"/>
      <c r="DB13" s="404">
        <v>7.1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19863</v>
      </c>
      <c r="S14" s="492"/>
      <c r="T14" s="492"/>
      <c r="U14" s="492"/>
      <c r="V14" s="493"/>
      <c r="W14" s="397"/>
      <c r="X14" s="398"/>
      <c r="Y14" s="398"/>
      <c r="Z14" s="398"/>
      <c r="AA14" s="398"/>
      <c r="AB14" s="387"/>
      <c r="AC14" s="494">
        <v>6</v>
      </c>
      <c r="AD14" s="495"/>
      <c r="AE14" s="495"/>
      <c r="AF14" s="495"/>
      <c r="AG14" s="496"/>
      <c r="AH14" s="494">
        <v>5.9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19673</v>
      </c>
      <c r="S15" s="492"/>
      <c r="T15" s="492"/>
      <c r="U15" s="492"/>
      <c r="V15" s="493"/>
      <c r="W15" s="423" t="s">
        <v>137</v>
      </c>
      <c r="X15" s="424"/>
      <c r="Y15" s="424"/>
      <c r="Z15" s="424"/>
      <c r="AA15" s="424"/>
      <c r="AB15" s="414"/>
      <c r="AC15" s="458">
        <v>3138</v>
      </c>
      <c r="AD15" s="459"/>
      <c r="AE15" s="459"/>
      <c r="AF15" s="459"/>
      <c r="AG15" s="501"/>
      <c r="AH15" s="458">
        <v>3260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2597428</v>
      </c>
      <c r="BO15" s="371"/>
      <c r="BP15" s="371"/>
      <c r="BQ15" s="371"/>
      <c r="BR15" s="371"/>
      <c r="BS15" s="371"/>
      <c r="BT15" s="371"/>
      <c r="BU15" s="372"/>
      <c r="BV15" s="370">
        <v>2558612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31.9</v>
      </c>
      <c r="AD16" s="495"/>
      <c r="AE16" s="495"/>
      <c r="AF16" s="495"/>
      <c r="AG16" s="496"/>
      <c r="AH16" s="494">
        <v>32.1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6479099</v>
      </c>
      <c r="BO16" s="408"/>
      <c r="BP16" s="408"/>
      <c r="BQ16" s="408"/>
      <c r="BR16" s="408"/>
      <c r="BS16" s="408"/>
      <c r="BT16" s="408"/>
      <c r="BU16" s="409"/>
      <c r="BV16" s="407">
        <v>6278993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6104</v>
      </c>
      <c r="AD17" s="459"/>
      <c r="AE17" s="459"/>
      <c r="AF17" s="459"/>
      <c r="AG17" s="501"/>
      <c r="AH17" s="458">
        <v>6282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3245336</v>
      </c>
      <c r="BO17" s="408"/>
      <c r="BP17" s="408"/>
      <c r="BQ17" s="408"/>
      <c r="BR17" s="408"/>
      <c r="BS17" s="408"/>
      <c r="BT17" s="408"/>
      <c r="BU17" s="409"/>
      <c r="BV17" s="407">
        <v>3191303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81.849999999999994</v>
      </c>
      <c r="M18" s="531"/>
      <c r="N18" s="531"/>
      <c r="O18" s="531"/>
      <c r="P18" s="531"/>
      <c r="Q18" s="531"/>
      <c r="R18" s="532"/>
      <c r="S18" s="532"/>
      <c r="T18" s="532"/>
      <c r="U18" s="532"/>
      <c r="V18" s="533"/>
      <c r="W18" s="425"/>
      <c r="X18" s="426"/>
      <c r="Y18" s="426"/>
      <c r="Z18" s="426"/>
      <c r="AA18" s="426"/>
      <c r="AB18" s="417"/>
      <c r="AC18" s="534">
        <v>62.1</v>
      </c>
      <c r="AD18" s="535"/>
      <c r="AE18" s="535"/>
      <c r="AF18" s="535"/>
      <c r="AG18" s="536"/>
      <c r="AH18" s="534">
        <v>61.9</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6583965</v>
      </c>
      <c r="BO18" s="408"/>
      <c r="BP18" s="408"/>
      <c r="BQ18" s="408"/>
      <c r="BR18" s="408"/>
      <c r="BS18" s="408"/>
      <c r="BT18" s="408"/>
      <c r="BU18" s="409"/>
      <c r="BV18" s="407">
        <v>6355061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249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10189970</v>
      </c>
      <c r="BO19" s="408"/>
      <c r="BP19" s="408"/>
      <c r="BQ19" s="408"/>
      <c r="BR19" s="408"/>
      <c r="BS19" s="408"/>
      <c r="BT19" s="408"/>
      <c r="BU19" s="409"/>
      <c r="BV19" s="407">
        <v>9072826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8046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14054556</v>
      </c>
      <c r="BO22" s="371"/>
      <c r="BP22" s="371"/>
      <c r="BQ22" s="371"/>
      <c r="BR22" s="371"/>
      <c r="BS22" s="371"/>
      <c r="BT22" s="371"/>
      <c r="BU22" s="372"/>
      <c r="BV22" s="370">
        <v>12611673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11987506</v>
      </c>
      <c r="BO23" s="408"/>
      <c r="BP23" s="408"/>
      <c r="BQ23" s="408"/>
      <c r="BR23" s="408"/>
      <c r="BS23" s="408"/>
      <c r="BT23" s="408"/>
      <c r="BU23" s="409"/>
      <c r="BV23" s="407">
        <v>11444251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7128</v>
      </c>
      <c r="R24" s="459"/>
      <c r="S24" s="459"/>
      <c r="T24" s="459"/>
      <c r="U24" s="459"/>
      <c r="V24" s="501"/>
      <c r="W24" s="553"/>
      <c r="X24" s="554"/>
      <c r="Y24" s="555"/>
      <c r="Z24" s="457" t="s">
        <v>162</v>
      </c>
      <c r="AA24" s="437"/>
      <c r="AB24" s="437"/>
      <c r="AC24" s="437"/>
      <c r="AD24" s="437"/>
      <c r="AE24" s="437"/>
      <c r="AF24" s="437"/>
      <c r="AG24" s="438"/>
      <c r="AH24" s="458">
        <v>145</v>
      </c>
      <c r="AI24" s="459"/>
      <c r="AJ24" s="459"/>
      <c r="AK24" s="459"/>
      <c r="AL24" s="501"/>
      <c r="AM24" s="458">
        <v>444715</v>
      </c>
      <c r="AN24" s="459"/>
      <c r="AO24" s="459"/>
      <c r="AP24" s="459"/>
      <c r="AQ24" s="459"/>
      <c r="AR24" s="501"/>
      <c r="AS24" s="458">
        <v>3067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11242329</v>
      </c>
      <c r="BO24" s="408"/>
      <c r="BP24" s="408"/>
      <c r="BQ24" s="408"/>
      <c r="BR24" s="408"/>
      <c r="BS24" s="408"/>
      <c r="BT24" s="408"/>
      <c r="BU24" s="409"/>
      <c r="BV24" s="407">
        <v>9232333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6317</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4284737</v>
      </c>
      <c r="BO25" s="371"/>
      <c r="BP25" s="371"/>
      <c r="BQ25" s="371"/>
      <c r="BR25" s="371"/>
      <c r="BS25" s="371"/>
      <c r="BT25" s="371"/>
      <c r="BU25" s="372"/>
      <c r="BV25" s="370">
        <v>2256034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5850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4450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403310</v>
      </c>
      <c r="BO27" s="527"/>
      <c r="BP27" s="527"/>
      <c r="BQ27" s="527"/>
      <c r="BR27" s="527"/>
      <c r="BS27" s="527"/>
      <c r="BT27" s="527"/>
      <c r="BU27" s="528"/>
      <c r="BV27" s="526">
        <v>401960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3850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1424887</v>
      </c>
      <c r="BO28" s="371"/>
      <c r="BP28" s="371"/>
      <c r="BQ28" s="371"/>
      <c r="BR28" s="371"/>
      <c r="BS28" s="371"/>
      <c r="BT28" s="371"/>
      <c r="BU28" s="372"/>
      <c r="BV28" s="370">
        <v>1185918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12</v>
      </c>
      <c r="M29" s="459"/>
      <c r="N29" s="459"/>
      <c r="O29" s="459"/>
      <c r="P29" s="501"/>
      <c r="Q29" s="458">
        <v>3650</v>
      </c>
      <c r="R29" s="459"/>
      <c r="S29" s="459"/>
      <c r="T29" s="459"/>
      <c r="U29" s="459"/>
      <c r="V29" s="501"/>
      <c r="W29" s="556"/>
      <c r="X29" s="557"/>
      <c r="Y29" s="558"/>
      <c r="Z29" s="457" t="s">
        <v>178</v>
      </c>
      <c r="AA29" s="437"/>
      <c r="AB29" s="437"/>
      <c r="AC29" s="437"/>
      <c r="AD29" s="437"/>
      <c r="AE29" s="437"/>
      <c r="AF29" s="437"/>
      <c r="AG29" s="438"/>
      <c r="AH29" s="458">
        <v>146</v>
      </c>
      <c r="AI29" s="459"/>
      <c r="AJ29" s="459"/>
      <c r="AK29" s="459"/>
      <c r="AL29" s="501"/>
      <c r="AM29" s="458">
        <v>448507</v>
      </c>
      <c r="AN29" s="459"/>
      <c r="AO29" s="459"/>
      <c r="AP29" s="459"/>
      <c r="AQ29" s="459"/>
      <c r="AR29" s="501"/>
      <c r="AS29" s="458">
        <v>3072</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1279408</v>
      </c>
      <c r="BO29" s="408"/>
      <c r="BP29" s="408"/>
      <c r="BQ29" s="408"/>
      <c r="BR29" s="408"/>
      <c r="BS29" s="408"/>
      <c r="BT29" s="408"/>
      <c r="BU29" s="409"/>
      <c r="BV29" s="407">
        <v>1035885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95.4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2824288</v>
      </c>
      <c r="BO30" s="527"/>
      <c r="BP30" s="527"/>
      <c r="BQ30" s="527"/>
      <c r="BR30" s="527"/>
      <c r="BS30" s="527"/>
      <c r="BT30" s="527"/>
      <c r="BU30" s="528"/>
      <c r="BV30" s="526">
        <v>2575645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羽咋市国民健康保険特別会計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羽咋市水道事業会計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羽咋郡市広域圏事務組合（一般会計）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13</v>
      </c>
      <c r="CP34" s="597"/>
      <c r="CQ34" s="598" t="str">
        <f>IF('各会計、関係団体の財政状況及び健全化判断比率'!BS7="","",'各会計、関係団体の財政状況及び健全化判断比率'!BS7)</f>
        <v>羽咋市土地開発公社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羽咋市介護保険特別会計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羽咋市下水道事業会計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羽咋郡市広域圏事務組合（公立羽咋病院事業特別会計）</v>
      </c>
      <c r="BZ35" s="598"/>
      <c r="CA35" s="598"/>
      <c r="CB35" s="598"/>
      <c r="CC35" s="598"/>
      <c r="CD35" s="598"/>
      <c r="CE35" s="598"/>
      <c r="CF35" s="598"/>
      <c r="CG35" s="598"/>
      <c r="CH35" s="598"/>
      <c r="CI35" s="598"/>
      <c r="CJ35" s="598"/>
      <c r="CK35" s="598"/>
      <c r="CL35" s="598"/>
      <c r="CM35" s="598"/>
      <c r="CN35" s="169"/>
      <c r="CO35" s="597">
        <f t="shared" ref="CO35:CO43" si="3">IF(CQ35="","",CO34+1)</f>
        <v>14</v>
      </c>
      <c r="CP35" s="597"/>
      <c r="CQ35" s="598" t="str">
        <f>IF('各会計、関係団体の財政状況及び健全化判断比率'!BS8="","",'各会計、関係団体の財政状況及び健全化判断比率'!BS8)</f>
        <v>羽咋まちづくり会社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羽咋市後期高齢者医療特別会計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羽咋郡市広域圏事務組合（ふるさと振興事業特別会計）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石川県後期高齢者医療特別会計(一般会計）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石川県後期高齢者医療特別会計(後期高齢者医療特別会計）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石川県市町村消防団員等公務災害補償等組合（一般会計）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hEXuWn/bxK3BuaNbZfq4Fglo/lliRM84KXiVP+ZUqzrhddrxRG3YVaBzU7pv3FGpDpp2EIJzKm9hBzZE+kyZgQ==" saltValue="llJd5EoMWzc9xk9RzmEzm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530</v>
      </c>
      <c r="D34" s="1151"/>
      <c r="E34" s="1152"/>
      <c r="F34" s="32">
        <v>13.61</v>
      </c>
      <c r="G34" s="33">
        <v>13.12</v>
      </c>
      <c r="H34" s="33">
        <v>12.03</v>
      </c>
      <c r="I34" s="33">
        <v>12.9</v>
      </c>
      <c r="J34" s="34">
        <v>12.76</v>
      </c>
      <c r="K34" s="22"/>
      <c r="L34" s="22"/>
      <c r="M34" s="22"/>
      <c r="N34" s="22"/>
      <c r="O34" s="22"/>
      <c r="P34" s="22"/>
    </row>
    <row r="35" spans="1:16" ht="39" customHeight="1" x14ac:dyDescent="0.15">
      <c r="A35" s="22"/>
      <c r="B35" s="35"/>
      <c r="C35" s="1145" t="s">
        <v>531</v>
      </c>
      <c r="D35" s="1146"/>
      <c r="E35" s="1147"/>
      <c r="F35" s="36">
        <v>2.71</v>
      </c>
      <c r="G35" s="37">
        <v>2.71</v>
      </c>
      <c r="H35" s="37">
        <v>2.58</v>
      </c>
      <c r="I35" s="37">
        <v>2.13</v>
      </c>
      <c r="J35" s="38">
        <v>2.66</v>
      </c>
      <c r="K35" s="22"/>
      <c r="L35" s="22"/>
      <c r="M35" s="22"/>
      <c r="N35" s="22"/>
      <c r="O35" s="22"/>
      <c r="P35" s="22"/>
    </row>
    <row r="36" spans="1:16" ht="39" customHeight="1" x14ac:dyDescent="0.15">
      <c r="A36" s="22"/>
      <c r="B36" s="35"/>
      <c r="C36" s="1145" t="s">
        <v>532</v>
      </c>
      <c r="D36" s="1146"/>
      <c r="E36" s="1147"/>
      <c r="F36" s="36">
        <v>0</v>
      </c>
      <c r="G36" s="37">
        <v>0</v>
      </c>
      <c r="H36" s="37">
        <v>0.01</v>
      </c>
      <c r="I36" s="37">
        <v>0</v>
      </c>
      <c r="J36" s="38">
        <v>0.91</v>
      </c>
      <c r="K36" s="22"/>
      <c r="L36" s="22"/>
      <c r="M36" s="22"/>
      <c r="N36" s="22"/>
      <c r="O36" s="22"/>
      <c r="P36" s="22"/>
    </row>
    <row r="37" spans="1:16" ht="39" customHeight="1" x14ac:dyDescent="0.15">
      <c r="A37" s="22"/>
      <c r="B37" s="35"/>
      <c r="C37" s="1145" t="s">
        <v>533</v>
      </c>
      <c r="D37" s="1146"/>
      <c r="E37" s="1147"/>
      <c r="F37" s="36">
        <v>1.42</v>
      </c>
      <c r="G37" s="37">
        <v>2.1</v>
      </c>
      <c r="H37" s="37">
        <v>2.96</v>
      </c>
      <c r="I37" s="37">
        <v>2.21</v>
      </c>
      <c r="J37" s="38">
        <v>0.61</v>
      </c>
      <c r="K37" s="22"/>
      <c r="L37" s="22"/>
      <c r="M37" s="22"/>
      <c r="N37" s="22"/>
      <c r="O37" s="22"/>
      <c r="P37" s="22"/>
    </row>
    <row r="38" spans="1:16" ht="39" customHeight="1" x14ac:dyDescent="0.15">
      <c r="A38" s="22"/>
      <c r="B38" s="35"/>
      <c r="C38" s="1145" t="s">
        <v>534</v>
      </c>
      <c r="D38" s="1146"/>
      <c r="E38" s="1147"/>
      <c r="F38" s="36">
        <v>0.21</v>
      </c>
      <c r="G38" s="37">
        <v>0.08</v>
      </c>
      <c r="H38" s="37">
        <v>0.08</v>
      </c>
      <c r="I38" s="37">
        <v>0.21</v>
      </c>
      <c r="J38" s="38">
        <v>0.53</v>
      </c>
      <c r="K38" s="22"/>
      <c r="L38" s="22"/>
      <c r="M38" s="22"/>
      <c r="N38" s="22"/>
      <c r="O38" s="22"/>
      <c r="P38" s="22"/>
    </row>
    <row r="39" spans="1:16" ht="39" customHeight="1" x14ac:dyDescent="0.15">
      <c r="A39" s="22"/>
      <c r="B39" s="35"/>
      <c r="C39" s="1145" t="s">
        <v>535</v>
      </c>
      <c r="D39" s="1146"/>
      <c r="E39" s="1147"/>
      <c r="F39" s="36">
        <v>0.02</v>
      </c>
      <c r="G39" s="37">
        <v>0.62</v>
      </c>
      <c r="H39" s="37">
        <v>0.9</v>
      </c>
      <c r="I39" s="37">
        <v>2.29</v>
      </c>
      <c r="J39" s="38">
        <v>0.01</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536</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537</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Gp2g9X66XpgDcxLB3cxKWjHz11j4Zpk7F+Neq49Y/W+QiQBnXvX4ge/RGMgVfX5azbxNoVSIWWbfxACCxeFvQ==" saltValue="tq2TXGhsdsnuOFvNo8cT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1436</v>
      </c>
      <c r="L45" s="60">
        <v>1561</v>
      </c>
      <c r="M45" s="60">
        <v>1351</v>
      </c>
      <c r="N45" s="60">
        <v>1298</v>
      </c>
      <c r="O45" s="61">
        <v>1112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551</v>
      </c>
      <c r="L48" s="64">
        <v>549</v>
      </c>
      <c r="M48" s="64">
        <v>531</v>
      </c>
      <c r="N48" s="64">
        <v>525</v>
      </c>
      <c r="O48" s="65">
        <v>510</v>
      </c>
      <c r="P48" s="48"/>
      <c r="Q48" s="48"/>
      <c r="R48" s="48"/>
      <c r="S48" s="48"/>
      <c r="T48" s="48"/>
      <c r="U48" s="48"/>
    </row>
    <row r="49" spans="1:21" ht="30.75" customHeight="1" x14ac:dyDescent="0.15">
      <c r="A49" s="48"/>
      <c r="B49" s="1155"/>
      <c r="C49" s="1156"/>
      <c r="D49" s="62"/>
      <c r="E49" s="1161" t="s">
        <v>14</v>
      </c>
      <c r="F49" s="1161"/>
      <c r="G49" s="1161"/>
      <c r="H49" s="1161"/>
      <c r="I49" s="1161"/>
      <c r="J49" s="1162"/>
      <c r="K49" s="63">
        <v>105</v>
      </c>
      <c r="L49" s="64">
        <v>99</v>
      </c>
      <c r="M49" s="64">
        <v>96</v>
      </c>
      <c r="N49" s="64">
        <v>102</v>
      </c>
      <c r="O49" s="65">
        <v>109</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487</v>
      </c>
      <c r="L50" s="64" t="s">
        <v>487</v>
      </c>
      <c r="M50" s="64" t="s">
        <v>487</v>
      </c>
      <c r="N50" s="64" t="s">
        <v>487</v>
      </c>
      <c r="O50" s="65" t="s">
        <v>487</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v>0</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1671</v>
      </c>
      <c r="L52" s="64">
        <v>1845</v>
      </c>
      <c r="M52" s="64">
        <v>1551</v>
      </c>
      <c r="N52" s="64">
        <v>1460</v>
      </c>
      <c r="O52" s="65">
        <v>1468</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421</v>
      </c>
      <c r="L53" s="69">
        <v>364</v>
      </c>
      <c r="M53" s="69">
        <v>427</v>
      </c>
      <c r="N53" s="69">
        <v>465</v>
      </c>
      <c r="O53" s="70">
        <v>263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9AsAu8x/IJT1i1enhiuHhaCujXeDYDWgpmi0zgJ7iptqaWO9Pot40eWOPes9ZzsrNrUUtaecg8e/Im2ACGv5g==" saltValue="EI9zINrQcFjs2ibD5Kkqo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12397</v>
      </c>
      <c r="J41" s="344">
        <v>12248</v>
      </c>
      <c r="K41" s="344">
        <v>12326</v>
      </c>
      <c r="L41" s="344">
        <v>12614</v>
      </c>
      <c r="M41" s="345">
        <v>14052</v>
      </c>
    </row>
    <row r="42" spans="2:13" ht="27.75" customHeight="1" x14ac:dyDescent="0.15">
      <c r="B42" s="1186"/>
      <c r="C42" s="1187"/>
      <c r="D42" s="106"/>
      <c r="E42" s="1192" t="s">
        <v>32</v>
      </c>
      <c r="F42" s="1192"/>
      <c r="G42" s="1192"/>
      <c r="H42" s="1193"/>
      <c r="I42" s="346" t="s">
        <v>487</v>
      </c>
      <c r="J42" s="347" t="s">
        <v>487</v>
      </c>
      <c r="K42" s="347" t="s">
        <v>487</v>
      </c>
      <c r="L42" s="347" t="s">
        <v>487</v>
      </c>
      <c r="M42" s="348" t="s">
        <v>487</v>
      </c>
    </row>
    <row r="43" spans="2:13" ht="27.75" customHeight="1" x14ac:dyDescent="0.15">
      <c r="B43" s="1186"/>
      <c r="C43" s="1187"/>
      <c r="D43" s="106"/>
      <c r="E43" s="1192" t="s">
        <v>33</v>
      </c>
      <c r="F43" s="1192"/>
      <c r="G43" s="1192"/>
      <c r="H43" s="1193"/>
      <c r="I43" s="346">
        <v>6787</v>
      </c>
      <c r="J43" s="347">
        <v>6332</v>
      </c>
      <c r="K43" s="347">
        <v>5871</v>
      </c>
      <c r="L43" s="347">
        <v>5300</v>
      </c>
      <c r="M43" s="348">
        <v>4810</v>
      </c>
    </row>
    <row r="44" spans="2:13" ht="27.75" customHeight="1" x14ac:dyDescent="0.15">
      <c r="B44" s="1186"/>
      <c r="C44" s="1187"/>
      <c r="D44" s="106"/>
      <c r="E44" s="1192" t="s">
        <v>34</v>
      </c>
      <c r="F44" s="1192"/>
      <c r="G44" s="1192"/>
      <c r="H44" s="1193"/>
      <c r="I44" s="346">
        <v>757</v>
      </c>
      <c r="J44" s="347">
        <v>709</v>
      </c>
      <c r="K44" s="347">
        <v>784</v>
      </c>
      <c r="L44" s="347">
        <v>864</v>
      </c>
      <c r="M44" s="348">
        <v>787</v>
      </c>
    </row>
    <row r="45" spans="2:13" ht="27.75" customHeight="1" x14ac:dyDescent="0.15">
      <c r="B45" s="1186"/>
      <c r="C45" s="1187"/>
      <c r="D45" s="106"/>
      <c r="E45" s="1192" t="s">
        <v>35</v>
      </c>
      <c r="F45" s="1192"/>
      <c r="G45" s="1192"/>
      <c r="H45" s="1193"/>
      <c r="I45" s="346">
        <v>1132</v>
      </c>
      <c r="J45" s="347">
        <v>1070</v>
      </c>
      <c r="K45" s="347">
        <v>1104</v>
      </c>
      <c r="L45" s="347">
        <v>1154</v>
      </c>
      <c r="M45" s="348">
        <v>1167</v>
      </c>
    </row>
    <row r="46" spans="2:13" ht="27.75" customHeight="1" x14ac:dyDescent="0.15">
      <c r="B46" s="1186"/>
      <c r="C46" s="1187"/>
      <c r="D46" s="107"/>
      <c r="E46" s="1192" t="s">
        <v>36</v>
      </c>
      <c r="F46" s="1192"/>
      <c r="G46" s="1192"/>
      <c r="H46" s="1193"/>
      <c r="I46" s="346">
        <v>77</v>
      </c>
      <c r="J46" s="347">
        <v>123</v>
      </c>
      <c r="K46" s="347">
        <v>97</v>
      </c>
      <c r="L46" s="347" t="s">
        <v>487</v>
      </c>
      <c r="M46" s="348" t="s">
        <v>487</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4961</v>
      </c>
      <c r="J50" s="347">
        <v>5458</v>
      </c>
      <c r="K50" s="347">
        <v>5766</v>
      </c>
      <c r="L50" s="347">
        <v>5784</v>
      </c>
      <c r="M50" s="348">
        <v>6502</v>
      </c>
    </row>
    <row r="51" spans="2:13" ht="27.75" customHeight="1" x14ac:dyDescent="0.15">
      <c r="B51" s="1186"/>
      <c r="C51" s="1187"/>
      <c r="D51" s="106"/>
      <c r="E51" s="1192" t="s">
        <v>42</v>
      </c>
      <c r="F51" s="1192"/>
      <c r="G51" s="1192"/>
      <c r="H51" s="1193"/>
      <c r="I51" s="346">
        <v>2656</v>
      </c>
      <c r="J51" s="347">
        <v>2460</v>
      </c>
      <c r="K51" s="347">
        <v>2452</v>
      </c>
      <c r="L51" s="347">
        <v>2536</v>
      </c>
      <c r="M51" s="348">
        <v>2378</v>
      </c>
    </row>
    <row r="52" spans="2:13" ht="27.75" customHeight="1" x14ac:dyDescent="0.15">
      <c r="B52" s="1188"/>
      <c r="C52" s="1189"/>
      <c r="D52" s="106"/>
      <c r="E52" s="1192" t="s">
        <v>43</v>
      </c>
      <c r="F52" s="1192"/>
      <c r="G52" s="1192"/>
      <c r="H52" s="1193"/>
      <c r="I52" s="346">
        <v>14289</v>
      </c>
      <c r="J52" s="347">
        <v>14210</v>
      </c>
      <c r="K52" s="347">
        <v>14369</v>
      </c>
      <c r="L52" s="347">
        <v>14587</v>
      </c>
      <c r="M52" s="348">
        <v>15499</v>
      </c>
    </row>
    <row r="53" spans="2:13" ht="27.75" customHeight="1" thickBot="1" x14ac:dyDescent="0.2">
      <c r="B53" s="1199" t="s">
        <v>19</v>
      </c>
      <c r="C53" s="1200"/>
      <c r="D53" s="110"/>
      <c r="E53" s="1201" t="s">
        <v>44</v>
      </c>
      <c r="F53" s="1201"/>
      <c r="G53" s="1201"/>
      <c r="H53" s="1202"/>
      <c r="I53" s="349">
        <v>-757</v>
      </c>
      <c r="J53" s="350">
        <v>-1645</v>
      </c>
      <c r="K53" s="350">
        <v>-2405</v>
      </c>
      <c r="L53" s="350">
        <v>-2976</v>
      </c>
      <c r="M53" s="351">
        <v>-3563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cI2ABazIZj3nC5Jmzu+poGQnOFY35V3rb/gf7N8V4xDVzW/4q6UBJZOKUG3kIhXgtNR4jWOhJuW/+U7bOEzxeg==" saltValue="45+WfgzaOipb9r8yV5z3Y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9"/>
  <sheetViews>
    <sheetView showGridLines="0" zoomScale="71" zoomScaleNormal="71"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1277</v>
      </c>
      <c r="G55" s="352">
        <v>1186</v>
      </c>
      <c r="H55" s="353">
        <v>1425</v>
      </c>
    </row>
    <row r="56" spans="2:8" ht="52.5" customHeight="1" x14ac:dyDescent="0.15">
      <c r="B56" s="122"/>
      <c r="C56" s="1213" t="s">
        <v>47</v>
      </c>
      <c r="D56" s="1213"/>
      <c r="E56" s="1214"/>
      <c r="F56" s="354">
        <v>1033</v>
      </c>
      <c r="G56" s="354">
        <v>1036</v>
      </c>
      <c r="H56" s="355">
        <v>1279</v>
      </c>
    </row>
    <row r="57" spans="2:8" ht="53.25" customHeight="1" x14ac:dyDescent="0.15">
      <c r="B57" s="122"/>
      <c r="C57" s="1215" t="s">
        <v>48</v>
      </c>
      <c r="D57" s="1215"/>
      <c r="E57" s="1216"/>
      <c r="F57" s="356">
        <v>2470</v>
      </c>
      <c r="G57" s="356">
        <v>2576</v>
      </c>
      <c r="H57" s="357">
        <v>2824</v>
      </c>
    </row>
    <row r="58" spans="2:8" ht="45.75" customHeight="1" x14ac:dyDescent="0.15">
      <c r="B58" s="123"/>
      <c r="C58" s="1203" t="s">
        <v>554</v>
      </c>
      <c r="D58" s="1204"/>
      <c r="E58" s="1205"/>
      <c r="F58" s="358">
        <v>1360</v>
      </c>
      <c r="G58" s="358">
        <v>1539</v>
      </c>
      <c r="H58" s="359">
        <v>1777</v>
      </c>
    </row>
    <row r="59" spans="2:8" ht="45.75" customHeight="1" x14ac:dyDescent="0.15">
      <c r="B59" s="123"/>
      <c r="C59" s="1203" t="s">
        <v>555</v>
      </c>
      <c r="D59" s="1204"/>
      <c r="E59" s="1205"/>
      <c r="F59" s="358">
        <v>229</v>
      </c>
      <c r="G59" s="358">
        <v>229</v>
      </c>
      <c r="H59" s="359">
        <v>185</v>
      </c>
    </row>
    <row r="60" spans="2:8" ht="45.75" customHeight="1" x14ac:dyDescent="0.15">
      <c r="B60" s="123"/>
      <c r="C60" s="1203" t="s">
        <v>556</v>
      </c>
      <c r="D60" s="1204"/>
      <c r="E60" s="1205"/>
      <c r="F60" s="358">
        <v>174</v>
      </c>
      <c r="G60" s="358">
        <v>160</v>
      </c>
      <c r="H60" s="359">
        <v>151</v>
      </c>
    </row>
    <row r="61" spans="2:8" ht="45.75" customHeight="1" x14ac:dyDescent="0.15">
      <c r="B61" s="123"/>
      <c r="C61" s="1203" t="s">
        <v>557</v>
      </c>
      <c r="D61" s="1204"/>
      <c r="E61" s="1205"/>
      <c r="F61" s="358">
        <v>91</v>
      </c>
      <c r="G61" s="358">
        <v>105</v>
      </c>
      <c r="H61" s="359">
        <v>129</v>
      </c>
    </row>
    <row r="62" spans="2:8" ht="45.75" customHeight="1" thickBot="1" x14ac:dyDescent="0.2">
      <c r="B62" s="124"/>
      <c r="C62" s="1206" t="s">
        <v>558</v>
      </c>
      <c r="D62" s="1207"/>
      <c r="E62" s="1208"/>
      <c r="F62" s="360">
        <v>214</v>
      </c>
      <c r="G62" s="360">
        <v>128</v>
      </c>
      <c r="H62" s="361">
        <v>127</v>
      </c>
    </row>
    <row r="63" spans="2:8" ht="52.5" customHeight="1" thickBot="1" x14ac:dyDescent="0.2">
      <c r="B63" s="125"/>
      <c r="C63" s="1209" t="s">
        <v>49</v>
      </c>
      <c r="D63" s="1209"/>
      <c r="E63" s="1210"/>
      <c r="F63" s="362">
        <v>4780</v>
      </c>
      <c r="G63" s="362">
        <v>4797</v>
      </c>
      <c r="H63" s="363">
        <v>5529</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sheetData>
  <sheetProtection algorithmName="SHA-512" hashValue="laQWsAlqhkjtdj3I6ikkb4lSMwTMLWKQC2KgvwmbK+4oBu1q9r6/Fz2QI+oaxzPZLY4iES9VlxTR1C4obug3uA==" saltValue="mw3Yj8y/ifXyrEQcC3Dq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77578</v>
      </c>
      <c r="E3" s="144"/>
      <c r="F3" s="145">
        <v>76347</v>
      </c>
      <c r="G3" s="146"/>
      <c r="H3" s="147"/>
    </row>
    <row r="4" spans="1:8" x14ac:dyDescent="0.15">
      <c r="A4" s="148"/>
      <c r="B4" s="149"/>
      <c r="C4" s="150"/>
      <c r="D4" s="151">
        <v>41103</v>
      </c>
      <c r="E4" s="152"/>
      <c r="F4" s="153">
        <v>41762</v>
      </c>
      <c r="G4" s="154"/>
      <c r="H4" s="155"/>
    </row>
    <row r="5" spans="1:8" x14ac:dyDescent="0.15">
      <c r="A5" s="136" t="s">
        <v>519</v>
      </c>
      <c r="B5" s="141"/>
      <c r="C5" s="142"/>
      <c r="D5" s="143">
        <v>81354</v>
      </c>
      <c r="E5" s="144"/>
      <c r="F5" s="145">
        <v>69604</v>
      </c>
      <c r="G5" s="146"/>
      <c r="H5" s="147"/>
    </row>
    <row r="6" spans="1:8" x14ac:dyDescent="0.15">
      <c r="A6" s="148"/>
      <c r="B6" s="149"/>
      <c r="C6" s="150"/>
      <c r="D6" s="151">
        <v>37184</v>
      </c>
      <c r="E6" s="152"/>
      <c r="F6" s="153">
        <v>36247</v>
      </c>
      <c r="G6" s="154"/>
      <c r="H6" s="155"/>
    </row>
    <row r="7" spans="1:8" x14ac:dyDescent="0.15">
      <c r="A7" s="136" t="s">
        <v>520</v>
      </c>
      <c r="B7" s="141"/>
      <c r="C7" s="142"/>
      <c r="D7" s="143">
        <v>130693</v>
      </c>
      <c r="E7" s="144"/>
      <c r="F7" s="145">
        <v>68410</v>
      </c>
      <c r="G7" s="146"/>
      <c r="H7" s="147"/>
    </row>
    <row r="8" spans="1:8" x14ac:dyDescent="0.15">
      <c r="A8" s="148"/>
      <c r="B8" s="149"/>
      <c r="C8" s="150"/>
      <c r="D8" s="151">
        <v>38403</v>
      </c>
      <c r="E8" s="152"/>
      <c r="F8" s="153">
        <v>35086</v>
      </c>
      <c r="G8" s="154"/>
      <c r="H8" s="155"/>
    </row>
    <row r="9" spans="1:8" x14ac:dyDescent="0.15">
      <c r="A9" s="136" t="s">
        <v>521</v>
      </c>
      <c r="B9" s="141"/>
      <c r="C9" s="142"/>
      <c r="D9" s="143">
        <v>132988</v>
      </c>
      <c r="E9" s="144"/>
      <c r="F9" s="145">
        <v>73019</v>
      </c>
      <c r="G9" s="146"/>
      <c r="H9" s="147"/>
    </row>
    <row r="10" spans="1:8" x14ac:dyDescent="0.15">
      <c r="A10" s="148"/>
      <c r="B10" s="149"/>
      <c r="C10" s="150"/>
      <c r="D10" s="151">
        <v>39537</v>
      </c>
      <c r="E10" s="152"/>
      <c r="F10" s="153">
        <v>39427</v>
      </c>
      <c r="G10" s="154"/>
      <c r="H10" s="155"/>
    </row>
    <row r="11" spans="1:8" x14ac:dyDescent="0.15">
      <c r="A11" s="136" t="s">
        <v>522</v>
      </c>
      <c r="B11" s="141"/>
      <c r="C11" s="142"/>
      <c r="D11" s="143">
        <v>89694</v>
      </c>
      <c r="E11" s="144"/>
      <c r="F11" s="145">
        <v>76590</v>
      </c>
      <c r="G11" s="146"/>
      <c r="H11" s="147"/>
    </row>
    <row r="12" spans="1:8" x14ac:dyDescent="0.15">
      <c r="A12" s="148"/>
      <c r="B12" s="149"/>
      <c r="C12" s="156"/>
      <c r="D12" s="151">
        <v>42664</v>
      </c>
      <c r="E12" s="152"/>
      <c r="F12" s="153">
        <v>42387</v>
      </c>
      <c r="G12" s="154"/>
      <c r="H12" s="155"/>
    </row>
    <row r="13" spans="1:8" x14ac:dyDescent="0.15">
      <c r="A13" s="136"/>
      <c r="B13" s="141"/>
      <c r="C13" s="157"/>
      <c r="D13" s="158">
        <v>102461</v>
      </c>
      <c r="E13" s="159"/>
      <c r="F13" s="160">
        <v>72794</v>
      </c>
      <c r="G13" s="161"/>
      <c r="H13" s="147"/>
    </row>
    <row r="14" spans="1:8" x14ac:dyDescent="0.15">
      <c r="A14" s="148"/>
      <c r="B14" s="149"/>
      <c r="C14" s="150"/>
      <c r="D14" s="151">
        <v>39778</v>
      </c>
      <c r="E14" s="152"/>
      <c r="F14" s="153">
        <v>38982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1.43</v>
      </c>
      <c r="C19" s="162">
        <f>ROUND(VALUE(SUBSTITUTE(実質収支比率等に係る経年分析!G$48,"▲","-")),2)</f>
        <v>2.1</v>
      </c>
      <c r="D19" s="162">
        <f>ROUND(VALUE(SUBSTITUTE(実質収支比率等に係る経年分析!H$48,"▲","-")),2)</f>
        <v>2.96</v>
      </c>
      <c r="E19" s="162">
        <f>ROUND(VALUE(SUBSTITUTE(実質収支比率等に係る経年分析!I$48,"▲","-")),2)</f>
        <v>2.2200000000000002</v>
      </c>
      <c r="F19" s="162">
        <f>ROUND(VALUE(SUBSTITUTE(実質収支比率等に係る経年分析!J$48,"▲","-")),2)</f>
        <v>0.61</v>
      </c>
    </row>
    <row r="20" spans="1:11" x14ac:dyDescent="0.15">
      <c r="A20" s="162" t="s">
        <v>53</v>
      </c>
      <c r="B20" s="162">
        <f>ROUND(VALUE(SUBSTITUTE(実質収支比率等に係る経年分析!F$47,"▲","-")),2)</f>
        <v>14.21</v>
      </c>
      <c r="C20" s="162">
        <f>ROUND(VALUE(SUBSTITUTE(実質収支比率等に係る経年分析!G$47,"▲","-")),2)</f>
        <v>15.96</v>
      </c>
      <c r="D20" s="162">
        <f>ROUND(VALUE(SUBSTITUTE(実質収支比率等に係る経年分析!H$47,"▲","-")),2)</f>
        <v>18.03</v>
      </c>
      <c r="E20" s="162">
        <f>ROUND(VALUE(SUBSTITUTE(実質収支比率等に係る経年分析!I$47,"▲","-")),2)</f>
        <v>16.989999999999998</v>
      </c>
      <c r="F20" s="162">
        <f>ROUND(VALUE(SUBSTITUTE(実質収支比率等に係る経年分析!J$47,"▲","-")),2)</f>
        <v>19.940000000000001</v>
      </c>
    </row>
    <row r="21" spans="1:11" x14ac:dyDescent="0.15">
      <c r="A21" s="162" t="s">
        <v>54</v>
      </c>
      <c r="B21" s="162">
        <f>IF(ISNUMBER(VALUE(SUBSTITUTE(実質収支比率等に係る経年分析!F$49,"▲","-"))),ROUND(VALUE(SUBSTITUTE(実質収支比率等に係る経年分析!F$49,"▲","-")),2),NA())</f>
        <v>4.28</v>
      </c>
      <c r="C21" s="162">
        <f>IF(ISNUMBER(VALUE(SUBSTITUTE(実質収支比率等に係る経年分析!G$49,"▲","-"))),ROUND(VALUE(SUBSTITUTE(実質収支比率等に係る経年分析!G$49,"▲","-")),2),NA())</f>
        <v>6.9</v>
      </c>
      <c r="D21" s="162">
        <f>IF(ISNUMBER(VALUE(SUBSTITUTE(実質収支比率等に係る経年分析!H$49,"▲","-"))),ROUND(VALUE(SUBSTITUTE(実質収支比率等に係る経年分析!H$49,"▲","-")),2),NA())</f>
        <v>5.61</v>
      </c>
      <c r="E21" s="162">
        <f>IF(ISNUMBER(VALUE(SUBSTITUTE(実質収支比率等に係る経年分析!I$49,"▲","-"))),ROUND(VALUE(SUBSTITUTE(実質収支比率等に係る経年分析!I$49,"▲","-")),2),NA())</f>
        <v>1.63</v>
      </c>
      <c r="F21" s="162">
        <f>IF(ISNUMBER(VALUE(SUBSTITUTE(実質収支比率等に係る経年分析!J$49,"▲","-"))),ROUND(VALUE(SUBSTITUTE(実質収支比率等に係る経年分析!J$49,"▲","-")),2),NA())</f>
        <v>5.42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羽咋市介護保険特別会計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0.62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2.29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羽咋市国民健康保険特別会計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0.53</v>
      </c>
    </row>
    <row r="33" spans="1:16" x14ac:dyDescent="0.15">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1.42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2.96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2.21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0.61</v>
      </c>
    </row>
    <row r="34" spans="1:16" x14ac:dyDescent="0.15">
      <c r="A34" s="163" t="str">
        <f>IF(連結実質赤字比率に係る赤字・黒字の構成分析!C$36="",NA(),連結実質赤字比率に係る赤字・黒字の構成分析!C$36)</f>
        <v>羽咋市後期高齢者医療特別会計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0.01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0.91</v>
      </c>
    </row>
    <row r="35" spans="1:16" x14ac:dyDescent="0.15">
      <c r="A35" s="163" t="str">
        <f>IF(連結実質赤字比率に係る赤字・黒字の構成分析!C$35="",NA(),連結実質赤字比率に係る赤字・黒字の構成分析!C$35)</f>
        <v>羽咋市下水道事業会計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2.71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2.71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2.58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2.13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2.66</v>
      </c>
    </row>
    <row r="36" spans="1:16" x14ac:dyDescent="0.15">
      <c r="A36" s="163" t="str">
        <f>IF(連結実質赤字比率に係る赤字・黒字の構成分析!C$34="",NA(),連結実質赤字比率に係る赤字・黒字の構成分析!C$34)</f>
        <v>羽咋市水道事業会計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13.61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13.12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12.03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12.76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1671</v>
      </c>
      <c r="E42" s="164"/>
      <c r="F42" s="164"/>
      <c r="G42" s="164">
        <f>'実質公債費比率（分子）の構造'!L$52</f>
        <v>1845</v>
      </c>
      <c r="H42" s="164"/>
      <c r="I42" s="164"/>
      <c r="J42" s="164">
        <f>'実質公債費比率（分子）の構造'!M$52</f>
        <v>1551</v>
      </c>
      <c r="K42" s="164"/>
      <c r="L42" s="164"/>
      <c r="M42" s="164">
        <f>'実質公債費比率（分子）の構造'!N$52</f>
        <v>1460</v>
      </c>
      <c r="N42" s="164"/>
      <c r="O42" s="164"/>
      <c r="P42" s="164">
        <f>'実質公債費比率（分子）の構造'!O$52</f>
        <v>1468</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105</v>
      </c>
      <c r="C45" s="164"/>
      <c r="D45" s="164"/>
      <c r="E45" s="164">
        <f>'実質公債費比率（分子）の構造'!L$49</f>
        <v>99</v>
      </c>
      <c r="F45" s="164"/>
      <c r="G45" s="164"/>
      <c r="H45" s="164">
        <f>'実質公債費比率（分子）の構造'!M$49</f>
        <v>96</v>
      </c>
      <c r="I45" s="164"/>
      <c r="J45" s="164"/>
      <c r="K45" s="164">
        <f>'実質公債費比率（分子）の構造'!N$49</f>
        <v>102</v>
      </c>
      <c r="L45" s="164"/>
      <c r="M45" s="164"/>
      <c r="N45" s="164">
        <f>'実質公債費比率（分子）の構造'!O$49</f>
        <v>109</v>
      </c>
      <c r="O45" s="164"/>
      <c r="P45" s="164"/>
    </row>
    <row r="46" spans="1:16" x14ac:dyDescent="0.15">
      <c r="A46" s="164" t="s">
        <v>64</v>
      </c>
      <c r="B46" s="164">
        <f>'実質公債費比率（分子）の構造'!K$48</f>
        <v>551</v>
      </c>
      <c r="C46" s="164"/>
      <c r="D46" s="164"/>
      <c r="E46" s="164">
        <f>'実質公債費比率（分子）の構造'!L$48</f>
        <v>549</v>
      </c>
      <c r="F46" s="164"/>
      <c r="G46" s="164"/>
      <c r="H46" s="164">
        <f>'実質公債費比率（分子）の構造'!M$48</f>
        <v>531</v>
      </c>
      <c r="I46" s="164"/>
      <c r="J46" s="164"/>
      <c r="K46" s="164">
        <f>'実質公債費比率（分子）の構造'!N$48</f>
        <v>525</v>
      </c>
      <c r="L46" s="164"/>
      <c r="M46" s="164"/>
      <c r="N46" s="164">
        <f>'実質公債費比率（分子）の構造'!O$48</f>
        <v>510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1436</v>
      </c>
      <c r="C49" s="164"/>
      <c r="D49" s="164"/>
      <c r="E49" s="164">
        <f>'実質公債費比率（分子）の構造'!L$45</f>
        <v>1561</v>
      </c>
      <c r="F49" s="164"/>
      <c r="G49" s="164"/>
      <c r="H49" s="164">
        <f>'実質公債費比率（分子）の構造'!M$45</f>
        <v>1351</v>
      </c>
      <c r="I49" s="164"/>
      <c r="J49" s="164"/>
      <c r="K49" s="164">
        <f>'実質公債費比率（分子）の構造'!N$45</f>
        <v>1298</v>
      </c>
      <c r="L49" s="164"/>
      <c r="M49" s="164"/>
      <c r="N49" s="164">
        <f>'実質公債費比率（分子）の構造'!O$45</f>
        <v>1112</v>
      </c>
      <c r="O49" s="164"/>
      <c r="P49" s="164"/>
    </row>
    <row r="50" spans="1:16" x14ac:dyDescent="0.15">
      <c r="A50" s="164" t="s">
        <v>67</v>
      </c>
      <c r="B50" s="164" t="e">
        <f>NA()</f>
        <v>#N/A</v>
      </c>
      <c r="C50" s="164">
        <f>IF(ISNUMBER('実質公債費比率（分子）の構造'!K$53),'実質公債費比率（分子）の構造'!K$53,NA())</f>
        <v>421</v>
      </c>
      <c r="D50" s="164" t="e">
        <f>NA()</f>
        <v>#N/A</v>
      </c>
      <c r="E50" s="164" t="e">
        <f>NA()</f>
        <v>#N/A</v>
      </c>
      <c r="F50" s="164">
        <f>IF(ISNUMBER('実質公債費比率（分子）の構造'!L$53),'実質公債費比率（分子）の構造'!L$53,NA())</f>
        <v>364</v>
      </c>
      <c r="G50" s="164" t="e">
        <f>NA()</f>
        <v>#N/A</v>
      </c>
      <c r="H50" s="164" t="e">
        <f>NA()</f>
        <v>#N/A</v>
      </c>
      <c r="I50" s="164">
        <f>IF(ISNUMBER('実質公債費比率（分子）の構造'!M$53),'実質公債費比率（分子）の構造'!M$53,NA())</f>
        <v>427</v>
      </c>
      <c r="J50" s="164" t="e">
        <f>NA()</f>
        <v>#N/A</v>
      </c>
      <c r="K50" s="164" t="e">
        <f>NA()</f>
        <v>#N/A</v>
      </c>
      <c r="L50" s="164">
        <f>IF(ISNUMBER('実質公債費比率（分子）の構造'!N$53),'実質公債費比率（分子）の構造'!N$53,NA())</f>
        <v>465</v>
      </c>
      <c r="M50" s="164" t="e">
        <f>NA()</f>
        <v>#N/A</v>
      </c>
      <c r="N50" s="164" t="e">
        <f>NA()</f>
        <v>#N/A</v>
      </c>
      <c r="O50" s="164">
        <f>IF(ISNUMBER('実質公債費比率（分子）の構造'!O$53),'実質公債費比率（分子）の構造'!O$53,NA())</f>
        <v>263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14289</v>
      </c>
      <c r="E56" s="163"/>
      <c r="F56" s="163"/>
      <c r="G56" s="163">
        <f>'将来負担比率（分子）の構造'!J$52</f>
        <v>14210</v>
      </c>
      <c r="H56" s="163"/>
      <c r="I56" s="163"/>
      <c r="J56" s="163">
        <f>'将来負担比率（分子）の構造'!K$52</f>
        <v>14369</v>
      </c>
      <c r="K56" s="163"/>
      <c r="L56" s="163"/>
      <c r="M56" s="163">
        <f>'将来負担比率（分子）の構造'!L$52</f>
        <v>14587</v>
      </c>
      <c r="N56" s="163"/>
      <c r="O56" s="163"/>
      <c r="P56" s="163">
        <f>'将来負担比率（分子）の構造'!M$52</f>
        <v>15499</v>
      </c>
    </row>
    <row r="57" spans="1:16" x14ac:dyDescent="0.15">
      <c r="A57" s="163" t="s">
        <v>42</v>
      </c>
      <c r="B57" s="163"/>
      <c r="C57" s="163"/>
      <c r="D57" s="163">
        <f>'将来負担比率（分子）の構造'!I$51</f>
        <v>2656</v>
      </c>
      <c r="E57" s="163"/>
      <c r="F57" s="163"/>
      <c r="G57" s="163">
        <f>'将来負担比率（分子）の構造'!J$51</f>
        <v>2460</v>
      </c>
      <c r="H57" s="163"/>
      <c r="I57" s="163"/>
      <c r="J57" s="163">
        <f>'将来負担比率（分子）の構造'!K$51</f>
        <v>2452</v>
      </c>
      <c r="K57" s="163"/>
      <c r="L57" s="163"/>
      <c r="M57" s="163">
        <f>'将来負担比率（分子）の構造'!L$51</f>
        <v>2536</v>
      </c>
      <c r="N57" s="163"/>
      <c r="O57" s="163"/>
      <c r="P57" s="163">
        <f>'将来負担比率（分子）の構造'!M$51</f>
        <v>2378</v>
      </c>
    </row>
    <row r="58" spans="1:16" x14ac:dyDescent="0.15">
      <c r="A58" s="163" t="s">
        <v>41</v>
      </c>
      <c r="B58" s="163"/>
      <c r="C58" s="163"/>
      <c r="D58" s="163">
        <f>'将来負担比率（分子）の構造'!I$50</f>
        <v>4961</v>
      </c>
      <c r="E58" s="163"/>
      <c r="F58" s="163"/>
      <c r="G58" s="163">
        <f>'将来負担比率（分子）の構造'!J$50</f>
        <v>5458</v>
      </c>
      <c r="H58" s="163"/>
      <c r="I58" s="163"/>
      <c r="J58" s="163">
        <f>'将来負担比率（分子）の構造'!K$50</f>
        <v>5766</v>
      </c>
      <c r="K58" s="163"/>
      <c r="L58" s="163"/>
      <c r="M58" s="163">
        <f>'将来負担比率（分子）の構造'!L$50</f>
        <v>5784</v>
      </c>
      <c r="N58" s="163"/>
      <c r="O58" s="163"/>
      <c r="P58" s="163">
        <f>'将来負担比率（分子）の構造'!M$50</f>
        <v>6502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77</v>
      </c>
      <c r="C61" s="163"/>
      <c r="D61" s="163"/>
      <c r="E61" s="163">
        <f>'将来負担比率（分子）の構造'!J$46</f>
        <v>123</v>
      </c>
      <c r="F61" s="163"/>
      <c r="G61" s="163"/>
      <c r="H61" s="163">
        <f>'将来負担比率（分子）の構造'!K$46</f>
        <v>97</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1132</v>
      </c>
      <c r="C62" s="163"/>
      <c r="D62" s="163"/>
      <c r="E62" s="163">
        <f>'将来負担比率（分子）の構造'!J$45</f>
        <v>1070</v>
      </c>
      <c r="F62" s="163"/>
      <c r="G62" s="163"/>
      <c r="H62" s="163">
        <f>'将来負担比率（分子）の構造'!K$45</f>
        <v>1104</v>
      </c>
      <c r="I62" s="163"/>
      <c r="J62" s="163"/>
      <c r="K62" s="163">
        <f>'将来負担比率（分子）の構造'!L$45</f>
        <v>1154</v>
      </c>
      <c r="L62" s="163"/>
      <c r="M62" s="163"/>
      <c r="N62" s="163">
        <f>'将来負担比率（分子）の構造'!M$45</f>
        <v>1167</v>
      </c>
      <c r="O62" s="163"/>
      <c r="P62" s="163"/>
    </row>
    <row r="63" spans="1:16" x14ac:dyDescent="0.15">
      <c r="A63" s="163" t="s">
        <v>34</v>
      </c>
      <c r="B63" s="163">
        <f>'将来負担比率（分子）の構造'!I$44</f>
        <v>757</v>
      </c>
      <c r="C63" s="163"/>
      <c r="D63" s="163"/>
      <c r="E63" s="163">
        <f>'将来負担比率（分子）の構造'!J$44</f>
        <v>709</v>
      </c>
      <c r="F63" s="163"/>
      <c r="G63" s="163"/>
      <c r="H63" s="163">
        <f>'将来負担比率（分子）の構造'!K$44</f>
        <v>784</v>
      </c>
      <c r="I63" s="163"/>
      <c r="J63" s="163"/>
      <c r="K63" s="163">
        <f>'将来負担比率（分子）の構造'!L$44</f>
        <v>864</v>
      </c>
      <c r="L63" s="163"/>
      <c r="M63" s="163"/>
      <c r="N63" s="163">
        <f>'将来負担比率（分子）の構造'!M$44</f>
        <v>787</v>
      </c>
      <c r="O63" s="163"/>
      <c r="P63" s="163"/>
    </row>
    <row r="64" spans="1:16" x14ac:dyDescent="0.15">
      <c r="A64" s="163" t="s">
        <v>33</v>
      </c>
      <c r="B64" s="163">
        <f>'将来負担比率（分子）の構造'!I$43</f>
        <v>6787</v>
      </c>
      <c r="C64" s="163"/>
      <c r="D64" s="163"/>
      <c r="E64" s="163">
        <f>'将来負担比率（分子）の構造'!J$43</f>
        <v>6332</v>
      </c>
      <c r="F64" s="163"/>
      <c r="G64" s="163"/>
      <c r="H64" s="163">
        <f>'将来負担比率（分子）の構造'!K$43</f>
        <v>5871</v>
      </c>
      <c r="I64" s="163"/>
      <c r="J64" s="163"/>
      <c r="K64" s="163">
        <f>'将来負担比率（分子）の構造'!L$43</f>
        <v>5300</v>
      </c>
      <c r="L64" s="163"/>
      <c r="M64" s="163"/>
      <c r="N64" s="163">
        <f>'将来負担比率（分子）の構造'!M$43</f>
        <v>4810</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12397</v>
      </c>
      <c r="C66" s="163"/>
      <c r="D66" s="163"/>
      <c r="E66" s="163">
        <f>'将来負担比率（分子）の構造'!J$41</f>
        <v>12248</v>
      </c>
      <c r="F66" s="163"/>
      <c r="G66" s="163"/>
      <c r="H66" s="163">
        <f>'将来負担比率（分子）の構造'!K$41</f>
        <v>12326</v>
      </c>
      <c r="I66" s="163"/>
      <c r="J66" s="163"/>
      <c r="K66" s="163">
        <f>'将来負担比率（分子）の構造'!L$41</f>
        <v>12614</v>
      </c>
      <c r="L66" s="163"/>
      <c r="M66" s="163"/>
      <c r="N66" s="163">
        <f>'将来負担比率（分子）の構造'!M$41</f>
        <v>14052</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1277</v>
      </c>
      <c r="C72" s="167">
        <f>基金残高に係る経年分析!G55</f>
        <v>1186</v>
      </c>
      <c r="D72" s="167">
        <f>基金残高に係る経年分析!H55</f>
        <v>1425</v>
      </c>
    </row>
    <row r="73" spans="1:16" x14ac:dyDescent="0.15">
      <c r="A73" s="166" t="s">
        <v>74</v>
      </c>
      <c r="B73" s="167">
        <f>基金残高に係る経年分析!F56</f>
        <v>1033</v>
      </c>
      <c r="C73" s="167">
        <f>基金残高に係る経年分析!G56</f>
        <v>1036</v>
      </c>
      <c r="D73" s="167">
        <f>基金残高に係る経年分析!H56</f>
        <v>1279</v>
      </c>
    </row>
    <row r="74" spans="1:16" x14ac:dyDescent="0.15">
      <c r="A74" s="166" t="s">
        <v>75</v>
      </c>
      <c r="B74" s="167">
        <f>基金残高に係る経年分析!F57</f>
        <v>2470</v>
      </c>
      <c r="C74" s="167">
        <f>基金残高に係る経年分析!G57</f>
        <v>2576</v>
      </c>
      <c r="D74" s="167">
        <f>基金残高に係る経年分析!H57</f>
        <v>2824</v>
      </c>
    </row>
  </sheetData>
  <sheetProtection algorithmName="SHA-512" hashValue="o+S7zv2oZMQvOC2Z6Nkj44FUBOIPN7FZwPSw2FQ4WipNgeeZauFYRftt6gXb2WrKIXDvyrx5cUUy/g+R7d+WRA==" saltValue="EFJhgQfzVSPcAGFm5eXc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2607857</v>
      </c>
      <c r="S5" s="613"/>
      <c r="T5" s="613"/>
      <c r="U5" s="613"/>
      <c r="V5" s="613"/>
      <c r="W5" s="613"/>
      <c r="X5" s="613"/>
      <c r="Y5" s="614"/>
      <c r="Z5" s="615">
        <v>14.4</v>
      </c>
      <c r="AA5" s="615"/>
      <c r="AB5" s="615"/>
      <c r="AC5" s="615"/>
      <c r="AD5" s="616">
        <v>2450639</v>
      </c>
      <c r="AE5" s="616"/>
      <c r="AF5" s="616"/>
      <c r="AG5" s="616"/>
      <c r="AH5" s="616"/>
      <c r="AI5" s="616"/>
      <c r="AJ5" s="616"/>
      <c r="AK5" s="616"/>
      <c r="AL5" s="617">
        <v>33.9</v>
      </c>
      <c r="AM5" s="618"/>
      <c r="AN5" s="618"/>
      <c r="AO5" s="619"/>
      <c r="AP5" s="609" t="s">
        <v>217</v>
      </c>
      <c r="AQ5" s="610"/>
      <c r="AR5" s="610"/>
      <c r="AS5" s="610"/>
      <c r="AT5" s="610"/>
      <c r="AU5" s="610"/>
      <c r="AV5" s="610"/>
      <c r="AW5" s="610"/>
      <c r="AX5" s="610"/>
      <c r="AY5" s="610"/>
      <c r="AZ5" s="610"/>
      <c r="BA5" s="610"/>
      <c r="BB5" s="610"/>
      <c r="BC5" s="610"/>
      <c r="BD5" s="610"/>
      <c r="BE5" s="610"/>
      <c r="BF5" s="611"/>
      <c r="BG5" s="623">
        <v>2443048</v>
      </c>
      <c r="BH5" s="624"/>
      <c r="BI5" s="624"/>
      <c r="BJ5" s="624"/>
      <c r="BK5" s="624"/>
      <c r="BL5" s="624"/>
      <c r="BM5" s="624"/>
      <c r="BN5" s="625"/>
      <c r="BO5" s="626">
        <v>93.7</v>
      </c>
      <c r="BP5" s="626"/>
      <c r="BQ5" s="626"/>
      <c r="BR5" s="626"/>
      <c r="BS5" s="627">
        <v>37786</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128617</v>
      </c>
      <c r="S6" s="624"/>
      <c r="T6" s="624"/>
      <c r="U6" s="624"/>
      <c r="V6" s="624"/>
      <c r="W6" s="624"/>
      <c r="X6" s="624"/>
      <c r="Y6" s="625"/>
      <c r="Z6" s="626">
        <v>0.7</v>
      </c>
      <c r="AA6" s="626"/>
      <c r="AB6" s="626"/>
      <c r="AC6" s="626"/>
      <c r="AD6" s="627">
        <v>128617</v>
      </c>
      <c r="AE6" s="627"/>
      <c r="AF6" s="627"/>
      <c r="AG6" s="627"/>
      <c r="AH6" s="627"/>
      <c r="AI6" s="627"/>
      <c r="AJ6" s="627"/>
      <c r="AK6" s="627"/>
      <c r="AL6" s="628">
        <v>1.8</v>
      </c>
      <c r="AM6" s="629"/>
      <c r="AN6" s="629"/>
      <c r="AO6" s="630"/>
      <c r="AP6" s="620" t="s">
        <v>222</v>
      </c>
      <c r="AQ6" s="621"/>
      <c r="AR6" s="621"/>
      <c r="AS6" s="621"/>
      <c r="AT6" s="621"/>
      <c r="AU6" s="621"/>
      <c r="AV6" s="621"/>
      <c r="AW6" s="621"/>
      <c r="AX6" s="621"/>
      <c r="AY6" s="621"/>
      <c r="AZ6" s="621"/>
      <c r="BA6" s="621"/>
      <c r="BB6" s="621"/>
      <c r="BC6" s="621"/>
      <c r="BD6" s="621"/>
      <c r="BE6" s="621"/>
      <c r="BF6" s="622"/>
      <c r="BG6" s="623">
        <v>2443048</v>
      </c>
      <c r="BH6" s="624"/>
      <c r="BI6" s="624"/>
      <c r="BJ6" s="624"/>
      <c r="BK6" s="624"/>
      <c r="BL6" s="624"/>
      <c r="BM6" s="624"/>
      <c r="BN6" s="625"/>
      <c r="BO6" s="626">
        <v>93.7</v>
      </c>
      <c r="BP6" s="626"/>
      <c r="BQ6" s="626"/>
      <c r="BR6" s="626"/>
      <c r="BS6" s="627">
        <v>37786</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136234</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136234</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1124</v>
      </c>
      <c r="S7" s="624"/>
      <c r="T7" s="624"/>
      <c r="U7" s="624"/>
      <c r="V7" s="624"/>
      <c r="W7" s="624"/>
      <c r="X7" s="624"/>
      <c r="Y7" s="625"/>
      <c r="Z7" s="626">
        <v>0</v>
      </c>
      <c r="AA7" s="626"/>
      <c r="AB7" s="626"/>
      <c r="AC7" s="626"/>
      <c r="AD7" s="627">
        <v>1124</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1039348</v>
      </c>
      <c r="BH7" s="624"/>
      <c r="BI7" s="624"/>
      <c r="BJ7" s="624"/>
      <c r="BK7" s="624"/>
      <c r="BL7" s="624"/>
      <c r="BM7" s="624"/>
      <c r="BN7" s="625"/>
      <c r="BO7" s="626">
        <v>39.9</v>
      </c>
      <c r="BP7" s="626"/>
      <c r="BQ7" s="626"/>
      <c r="BR7" s="626"/>
      <c r="BS7" s="627">
        <v>37786</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3080971</v>
      </c>
      <c r="CS7" s="624"/>
      <c r="CT7" s="624"/>
      <c r="CU7" s="624"/>
      <c r="CV7" s="624"/>
      <c r="CW7" s="624"/>
      <c r="CX7" s="624"/>
      <c r="CY7" s="625"/>
      <c r="CZ7" s="626">
        <v>17.5</v>
      </c>
      <c r="DA7" s="626"/>
      <c r="DB7" s="626"/>
      <c r="DC7" s="626"/>
      <c r="DD7" s="632">
        <v>65605</v>
      </c>
      <c r="DE7" s="624"/>
      <c r="DF7" s="624"/>
      <c r="DG7" s="624"/>
      <c r="DH7" s="624"/>
      <c r="DI7" s="624"/>
      <c r="DJ7" s="624"/>
      <c r="DK7" s="624"/>
      <c r="DL7" s="624"/>
      <c r="DM7" s="624"/>
      <c r="DN7" s="624"/>
      <c r="DO7" s="624"/>
      <c r="DP7" s="625"/>
      <c r="DQ7" s="632">
        <v>2235689</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15726</v>
      </c>
      <c r="S8" s="624"/>
      <c r="T8" s="624"/>
      <c r="U8" s="624"/>
      <c r="V8" s="624"/>
      <c r="W8" s="624"/>
      <c r="X8" s="624"/>
      <c r="Y8" s="625"/>
      <c r="Z8" s="626">
        <v>0.1</v>
      </c>
      <c r="AA8" s="626"/>
      <c r="AB8" s="626"/>
      <c r="AC8" s="626"/>
      <c r="AD8" s="627">
        <v>15726</v>
      </c>
      <c r="AE8" s="627"/>
      <c r="AF8" s="627"/>
      <c r="AG8" s="627"/>
      <c r="AH8" s="627"/>
      <c r="AI8" s="627"/>
      <c r="AJ8" s="627"/>
      <c r="AK8" s="627"/>
      <c r="AL8" s="628">
        <v>0.2</v>
      </c>
      <c r="AM8" s="629"/>
      <c r="AN8" s="629"/>
      <c r="AO8" s="630"/>
      <c r="AP8" s="620" t="s">
        <v>228</v>
      </c>
      <c r="AQ8" s="621"/>
      <c r="AR8" s="621"/>
      <c r="AS8" s="621"/>
      <c r="AT8" s="621"/>
      <c r="AU8" s="621"/>
      <c r="AV8" s="621"/>
      <c r="AW8" s="621"/>
      <c r="AX8" s="621"/>
      <c r="AY8" s="621"/>
      <c r="AZ8" s="621"/>
      <c r="BA8" s="621"/>
      <c r="BB8" s="621"/>
      <c r="BC8" s="621"/>
      <c r="BD8" s="621"/>
      <c r="BE8" s="621"/>
      <c r="BF8" s="622"/>
      <c r="BG8" s="623">
        <v>32149</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4325282</v>
      </c>
      <c r="CS8" s="624"/>
      <c r="CT8" s="624"/>
      <c r="CU8" s="624"/>
      <c r="CV8" s="624"/>
      <c r="CW8" s="624"/>
      <c r="CX8" s="624"/>
      <c r="CY8" s="625"/>
      <c r="CZ8" s="626">
        <v>24.5</v>
      </c>
      <c r="DA8" s="626"/>
      <c r="DB8" s="626"/>
      <c r="DC8" s="626"/>
      <c r="DD8" s="632">
        <v>106156</v>
      </c>
      <c r="DE8" s="624"/>
      <c r="DF8" s="624"/>
      <c r="DG8" s="624"/>
      <c r="DH8" s="624"/>
      <c r="DI8" s="624"/>
      <c r="DJ8" s="624"/>
      <c r="DK8" s="624"/>
      <c r="DL8" s="624"/>
      <c r="DM8" s="624"/>
      <c r="DN8" s="624"/>
      <c r="DO8" s="624"/>
      <c r="DP8" s="625"/>
      <c r="DQ8" s="632">
        <v>2222107</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23848</v>
      </c>
      <c r="S9" s="624"/>
      <c r="T9" s="624"/>
      <c r="U9" s="624"/>
      <c r="V9" s="624"/>
      <c r="W9" s="624"/>
      <c r="X9" s="624"/>
      <c r="Y9" s="625"/>
      <c r="Z9" s="626">
        <v>0.1</v>
      </c>
      <c r="AA9" s="626"/>
      <c r="AB9" s="626"/>
      <c r="AC9" s="626"/>
      <c r="AD9" s="627">
        <v>23848</v>
      </c>
      <c r="AE9" s="627"/>
      <c r="AF9" s="627"/>
      <c r="AG9" s="627"/>
      <c r="AH9" s="627"/>
      <c r="AI9" s="627"/>
      <c r="AJ9" s="627"/>
      <c r="AK9" s="627"/>
      <c r="AL9" s="628">
        <v>0.3</v>
      </c>
      <c r="AM9" s="629"/>
      <c r="AN9" s="629"/>
      <c r="AO9" s="630"/>
      <c r="AP9" s="620" t="s">
        <v>231</v>
      </c>
      <c r="AQ9" s="621"/>
      <c r="AR9" s="621"/>
      <c r="AS9" s="621"/>
      <c r="AT9" s="621"/>
      <c r="AU9" s="621"/>
      <c r="AV9" s="621"/>
      <c r="AW9" s="621"/>
      <c r="AX9" s="621"/>
      <c r="AY9" s="621"/>
      <c r="AZ9" s="621"/>
      <c r="BA9" s="621"/>
      <c r="BB9" s="621"/>
      <c r="BC9" s="621"/>
      <c r="BD9" s="621"/>
      <c r="BE9" s="621"/>
      <c r="BF9" s="622"/>
      <c r="BG9" s="623">
        <v>814182</v>
      </c>
      <c r="BH9" s="624"/>
      <c r="BI9" s="624"/>
      <c r="BJ9" s="624"/>
      <c r="BK9" s="624"/>
      <c r="BL9" s="624"/>
      <c r="BM9" s="624"/>
      <c r="BN9" s="625"/>
      <c r="BO9" s="626">
        <v>31.2</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3111684</v>
      </c>
      <c r="CS9" s="624"/>
      <c r="CT9" s="624"/>
      <c r="CU9" s="624"/>
      <c r="CV9" s="624"/>
      <c r="CW9" s="624"/>
      <c r="CX9" s="624"/>
      <c r="CY9" s="625"/>
      <c r="CZ9" s="626">
        <v>17.600000000000001</v>
      </c>
      <c r="DA9" s="626"/>
      <c r="DB9" s="626"/>
      <c r="DC9" s="626"/>
      <c r="DD9" s="632">
        <v>248</v>
      </c>
      <c r="DE9" s="624"/>
      <c r="DF9" s="624"/>
      <c r="DG9" s="624"/>
      <c r="DH9" s="624"/>
      <c r="DI9" s="624"/>
      <c r="DJ9" s="624"/>
      <c r="DK9" s="624"/>
      <c r="DL9" s="624"/>
      <c r="DM9" s="624"/>
      <c r="DN9" s="624"/>
      <c r="DO9" s="624"/>
      <c r="DP9" s="625"/>
      <c r="DQ9" s="632">
        <v>822485</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60585</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30502</v>
      </c>
      <c r="CS10" s="624"/>
      <c r="CT10" s="624"/>
      <c r="CU10" s="624"/>
      <c r="CV10" s="624"/>
      <c r="CW10" s="624"/>
      <c r="CX10" s="624"/>
      <c r="CY10" s="625"/>
      <c r="CZ10" s="626">
        <v>0.2</v>
      </c>
      <c r="DA10" s="626"/>
      <c r="DB10" s="626"/>
      <c r="DC10" s="626"/>
      <c r="DD10" s="632">
        <v>15596</v>
      </c>
      <c r="DE10" s="624"/>
      <c r="DF10" s="624"/>
      <c r="DG10" s="624"/>
      <c r="DH10" s="624"/>
      <c r="DI10" s="624"/>
      <c r="DJ10" s="624"/>
      <c r="DK10" s="624"/>
      <c r="DL10" s="624"/>
      <c r="DM10" s="624"/>
      <c r="DN10" s="624"/>
      <c r="DO10" s="624"/>
      <c r="DP10" s="625"/>
      <c r="DQ10" s="632">
        <v>14781</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535232</v>
      </c>
      <c r="S11" s="624"/>
      <c r="T11" s="624"/>
      <c r="U11" s="624"/>
      <c r="V11" s="624"/>
      <c r="W11" s="624"/>
      <c r="X11" s="624"/>
      <c r="Y11" s="625"/>
      <c r="Z11" s="628">
        <v>3</v>
      </c>
      <c r="AA11" s="629"/>
      <c r="AB11" s="629"/>
      <c r="AC11" s="635"/>
      <c r="AD11" s="632">
        <v>535232</v>
      </c>
      <c r="AE11" s="624"/>
      <c r="AF11" s="624"/>
      <c r="AG11" s="624"/>
      <c r="AH11" s="624"/>
      <c r="AI11" s="624"/>
      <c r="AJ11" s="624"/>
      <c r="AK11" s="625"/>
      <c r="AL11" s="628">
        <v>7.4</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132432</v>
      </c>
      <c r="BH11" s="624"/>
      <c r="BI11" s="624"/>
      <c r="BJ11" s="624"/>
      <c r="BK11" s="624"/>
      <c r="BL11" s="624"/>
      <c r="BM11" s="624"/>
      <c r="BN11" s="625"/>
      <c r="BO11" s="626">
        <v>5.0999999999999996</v>
      </c>
      <c r="BP11" s="626"/>
      <c r="BQ11" s="626"/>
      <c r="BR11" s="626"/>
      <c r="BS11" s="627">
        <v>37786</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484624</v>
      </c>
      <c r="CS11" s="624"/>
      <c r="CT11" s="624"/>
      <c r="CU11" s="624"/>
      <c r="CV11" s="624"/>
      <c r="CW11" s="624"/>
      <c r="CX11" s="624"/>
      <c r="CY11" s="625"/>
      <c r="CZ11" s="626">
        <v>2.7</v>
      </c>
      <c r="DA11" s="626"/>
      <c r="DB11" s="626"/>
      <c r="DC11" s="626"/>
      <c r="DD11" s="632">
        <v>51905</v>
      </c>
      <c r="DE11" s="624"/>
      <c r="DF11" s="624"/>
      <c r="DG11" s="624"/>
      <c r="DH11" s="624"/>
      <c r="DI11" s="624"/>
      <c r="DJ11" s="624"/>
      <c r="DK11" s="624"/>
      <c r="DL11" s="624"/>
      <c r="DM11" s="624"/>
      <c r="DN11" s="624"/>
      <c r="DO11" s="624"/>
      <c r="DP11" s="625"/>
      <c r="DQ11" s="632">
        <v>178834</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14796</v>
      </c>
      <c r="S12" s="624"/>
      <c r="T12" s="624"/>
      <c r="U12" s="624"/>
      <c r="V12" s="624"/>
      <c r="W12" s="624"/>
      <c r="X12" s="624"/>
      <c r="Y12" s="625"/>
      <c r="Z12" s="626">
        <v>0.1</v>
      </c>
      <c r="AA12" s="626"/>
      <c r="AB12" s="626"/>
      <c r="AC12" s="626"/>
      <c r="AD12" s="627">
        <v>14796</v>
      </c>
      <c r="AE12" s="627"/>
      <c r="AF12" s="627"/>
      <c r="AG12" s="627"/>
      <c r="AH12" s="627"/>
      <c r="AI12" s="627"/>
      <c r="AJ12" s="627"/>
      <c r="AK12" s="627"/>
      <c r="AL12" s="628">
        <v>0.2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1168844</v>
      </c>
      <c r="BH12" s="624"/>
      <c r="BI12" s="624"/>
      <c r="BJ12" s="624"/>
      <c r="BK12" s="624"/>
      <c r="BL12" s="624"/>
      <c r="BM12" s="624"/>
      <c r="BN12" s="625"/>
      <c r="BO12" s="626">
        <v>44.8</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462249</v>
      </c>
      <c r="CS12" s="624"/>
      <c r="CT12" s="624"/>
      <c r="CU12" s="624"/>
      <c r="CV12" s="624"/>
      <c r="CW12" s="624"/>
      <c r="CX12" s="624"/>
      <c r="CY12" s="625"/>
      <c r="CZ12" s="626">
        <v>2.6</v>
      </c>
      <c r="DA12" s="626"/>
      <c r="DB12" s="626"/>
      <c r="DC12" s="626"/>
      <c r="DD12" s="632">
        <v>101980</v>
      </c>
      <c r="DE12" s="624"/>
      <c r="DF12" s="624"/>
      <c r="DG12" s="624"/>
      <c r="DH12" s="624"/>
      <c r="DI12" s="624"/>
      <c r="DJ12" s="624"/>
      <c r="DK12" s="624"/>
      <c r="DL12" s="624"/>
      <c r="DM12" s="624"/>
      <c r="DN12" s="624"/>
      <c r="DO12" s="624"/>
      <c r="DP12" s="625"/>
      <c r="DQ12" s="632">
        <v>298992</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1166828</v>
      </c>
      <c r="BH13" s="624"/>
      <c r="BI13" s="624"/>
      <c r="BJ13" s="624"/>
      <c r="BK13" s="624"/>
      <c r="BL13" s="624"/>
      <c r="BM13" s="624"/>
      <c r="BN13" s="625"/>
      <c r="BO13" s="626">
        <v>44.7</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2139118</v>
      </c>
      <c r="CS13" s="624"/>
      <c r="CT13" s="624"/>
      <c r="CU13" s="624"/>
      <c r="CV13" s="624"/>
      <c r="CW13" s="624"/>
      <c r="CX13" s="624"/>
      <c r="CY13" s="625"/>
      <c r="CZ13" s="626">
        <v>12.1</v>
      </c>
      <c r="DA13" s="626"/>
      <c r="DB13" s="626"/>
      <c r="DC13" s="626"/>
      <c r="DD13" s="632">
        <v>1141384</v>
      </c>
      <c r="DE13" s="624"/>
      <c r="DF13" s="624"/>
      <c r="DG13" s="624"/>
      <c r="DH13" s="624"/>
      <c r="DI13" s="624"/>
      <c r="DJ13" s="624"/>
      <c r="DK13" s="624"/>
      <c r="DL13" s="624"/>
      <c r="DM13" s="624"/>
      <c r="DN13" s="624"/>
      <c r="DO13" s="624"/>
      <c r="DP13" s="625"/>
      <c r="DQ13" s="632">
        <v>1118906</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74626</v>
      </c>
      <c r="BH14" s="624"/>
      <c r="BI14" s="624"/>
      <c r="BJ14" s="624"/>
      <c r="BK14" s="624"/>
      <c r="BL14" s="624"/>
      <c r="BM14" s="624"/>
      <c r="BN14" s="625"/>
      <c r="BO14" s="626">
        <v>2.9</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670279</v>
      </c>
      <c r="CS14" s="624"/>
      <c r="CT14" s="624"/>
      <c r="CU14" s="624"/>
      <c r="CV14" s="624"/>
      <c r="CW14" s="624"/>
      <c r="CX14" s="624"/>
      <c r="CY14" s="625"/>
      <c r="CZ14" s="626">
        <v>3.8</v>
      </c>
      <c r="DA14" s="626"/>
      <c r="DB14" s="626"/>
      <c r="DC14" s="626"/>
      <c r="DD14" s="632">
        <v>50860</v>
      </c>
      <c r="DE14" s="624"/>
      <c r="DF14" s="624"/>
      <c r="DG14" s="624"/>
      <c r="DH14" s="624"/>
      <c r="DI14" s="624"/>
      <c r="DJ14" s="624"/>
      <c r="DK14" s="624"/>
      <c r="DL14" s="624"/>
      <c r="DM14" s="624"/>
      <c r="DN14" s="624"/>
      <c r="DO14" s="624"/>
      <c r="DP14" s="625"/>
      <c r="DQ14" s="632">
        <v>458761</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19728</v>
      </c>
      <c r="S15" s="624"/>
      <c r="T15" s="624"/>
      <c r="U15" s="624"/>
      <c r="V15" s="624"/>
      <c r="W15" s="624"/>
      <c r="X15" s="624"/>
      <c r="Y15" s="625"/>
      <c r="Z15" s="626">
        <v>0.1</v>
      </c>
      <c r="AA15" s="626"/>
      <c r="AB15" s="626"/>
      <c r="AC15" s="626"/>
      <c r="AD15" s="627">
        <v>19728</v>
      </c>
      <c r="AE15" s="627"/>
      <c r="AF15" s="627"/>
      <c r="AG15" s="627"/>
      <c r="AH15" s="627"/>
      <c r="AI15" s="627"/>
      <c r="AJ15" s="627"/>
      <c r="AK15" s="627"/>
      <c r="AL15" s="628">
        <v>0.3</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160230</v>
      </c>
      <c r="BH15" s="624"/>
      <c r="BI15" s="624"/>
      <c r="BJ15" s="624"/>
      <c r="BK15" s="624"/>
      <c r="BL15" s="624"/>
      <c r="BM15" s="624"/>
      <c r="BN15" s="625"/>
      <c r="BO15" s="626">
        <v>6.1</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1200819</v>
      </c>
      <c r="CS15" s="624"/>
      <c r="CT15" s="624"/>
      <c r="CU15" s="624"/>
      <c r="CV15" s="624"/>
      <c r="CW15" s="624"/>
      <c r="CX15" s="624"/>
      <c r="CY15" s="625"/>
      <c r="CZ15" s="626">
        <v>6.8</v>
      </c>
      <c r="DA15" s="626"/>
      <c r="DB15" s="626"/>
      <c r="DC15" s="626"/>
      <c r="DD15" s="632">
        <v>222923</v>
      </c>
      <c r="DE15" s="624"/>
      <c r="DF15" s="624"/>
      <c r="DG15" s="624"/>
      <c r="DH15" s="624"/>
      <c r="DI15" s="624"/>
      <c r="DJ15" s="624"/>
      <c r="DK15" s="624"/>
      <c r="DL15" s="624"/>
      <c r="DM15" s="624"/>
      <c r="DN15" s="624"/>
      <c r="DO15" s="624"/>
      <c r="DP15" s="625"/>
      <c r="DQ15" s="632">
        <v>828049</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55750</v>
      </c>
      <c r="S16" s="624"/>
      <c r="T16" s="624"/>
      <c r="U16" s="624"/>
      <c r="V16" s="624"/>
      <c r="W16" s="624"/>
      <c r="X16" s="624"/>
      <c r="Y16" s="625"/>
      <c r="Z16" s="626">
        <v>0.3</v>
      </c>
      <c r="AA16" s="626"/>
      <c r="AB16" s="626"/>
      <c r="AC16" s="626"/>
      <c r="AD16" s="627">
        <v>55750</v>
      </c>
      <c r="AE16" s="627"/>
      <c r="AF16" s="627"/>
      <c r="AG16" s="627"/>
      <c r="AH16" s="627"/>
      <c r="AI16" s="627"/>
      <c r="AJ16" s="627"/>
      <c r="AK16" s="627"/>
      <c r="AL16" s="628">
        <v>0.8</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620165</v>
      </c>
      <c r="CS16" s="624"/>
      <c r="CT16" s="624"/>
      <c r="CU16" s="624"/>
      <c r="CV16" s="624"/>
      <c r="CW16" s="624"/>
      <c r="CX16" s="624"/>
      <c r="CY16" s="625"/>
      <c r="CZ16" s="626">
        <v>3.5</v>
      </c>
      <c r="DA16" s="626"/>
      <c r="DB16" s="626"/>
      <c r="DC16" s="626"/>
      <c r="DD16" s="632" t="s">
        <v>122</v>
      </c>
      <c r="DE16" s="624"/>
      <c r="DF16" s="624"/>
      <c r="DG16" s="624"/>
      <c r="DH16" s="624"/>
      <c r="DI16" s="624"/>
      <c r="DJ16" s="624"/>
      <c r="DK16" s="624"/>
      <c r="DL16" s="624"/>
      <c r="DM16" s="624"/>
      <c r="DN16" s="624"/>
      <c r="DO16" s="624"/>
      <c r="DP16" s="625"/>
      <c r="DQ16" s="632">
        <v>117991</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95450</v>
      </c>
      <c r="S17" s="624"/>
      <c r="T17" s="624"/>
      <c r="U17" s="624"/>
      <c r="V17" s="624"/>
      <c r="W17" s="624"/>
      <c r="X17" s="624"/>
      <c r="Y17" s="625"/>
      <c r="Z17" s="626">
        <v>0.5</v>
      </c>
      <c r="AA17" s="626"/>
      <c r="AB17" s="626"/>
      <c r="AC17" s="626"/>
      <c r="AD17" s="627">
        <v>95450</v>
      </c>
      <c r="AE17" s="627"/>
      <c r="AF17" s="627"/>
      <c r="AG17" s="627"/>
      <c r="AH17" s="627"/>
      <c r="AI17" s="627"/>
      <c r="AJ17" s="627"/>
      <c r="AK17" s="627"/>
      <c r="AL17" s="628">
        <v>1.3</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1369709</v>
      </c>
      <c r="CS17" s="624"/>
      <c r="CT17" s="624"/>
      <c r="CU17" s="624"/>
      <c r="CV17" s="624"/>
      <c r="CW17" s="624"/>
      <c r="CX17" s="624"/>
      <c r="CY17" s="625"/>
      <c r="CZ17" s="626">
        <v>7.8</v>
      </c>
      <c r="DA17" s="626"/>
      <c r="DB17" s="626"/>
      <c r="DC17" s="626"/>
      <c r="DD17" s="632" t="s">
        <v>122</v>
      </c>
      <c r="DE17" s="624"/>
      <c r="DF17" s="624"/>
      <c r="DG17" s="624"/>
      <c r="DH17" s="624"/>
      <c r="DI17" s="624"/>
      <c r="DJ17" s="624"/>
      <c r="DK17" s="624"/>
      <c r="DL17" s="624"/>
      <c r="DM17" s="624"/>
      <c r="DN17" s="624"/>
      <c r="DO17" s="624"/>
      <c r="DP17" s="625"/>
      <c r="DQ17" s="632">
        <v>1298069</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11916</v>
      </c>
      <c r="S18" s="624"/>
      <c r="T18" s="624"/>
      <c r="U18" s="624"/>
      <c r="V18" s="624"/>
      <c r="W18" s="624"/>
      <c r="X18" s="624"/>
      <c r="Y18" s="625"/>
      <c r="Z18" s="626">
        <v>0.1</v>
      </c>
      <c r="AA18" s="626"/>
      <c r="AB18" s="626"/>
      <c r="AC18" s="626"/>
      <c r="AD18" s="627">
        <v>11916</v>
      </c>
      <c r="AE18" s="627"/>
      <c r="AF18" s="627"/>
      <c r="AG18" s="627"/>
      <c r="AH18" s="627"/>
      <c r="AI18" s="627"/>
      <c r="AJ18" s="627"/>
      <c r="AK18" s="627"/>
      <c r="AL18" s="628">
        <v>0.2</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82193</v>
      </c>
      <c r="S19" s="624"/>
      <c r="T19" s="624"/>
      <c r="U19" s="624"/>
      <c r="V19" s="624"/>
      <c r="W19" s="624"/>
      <c r="X19" s="624"/>
      <c r="Y19" s="625"/>
      <c r="Z19" s="626">
        <v>0.5</v>
      </c>
      <c r="AA19" s="626"/>
      <c r="AB19" s="626"/>
      <c r="AC19" s="626"/>
      <c r="AD19" s="627">
        <v>82193</v>
      </c>
      <c r="AE19" s="627"/>
      <c r="AF19" s="627"/>
      <c r="AG19" s="627"/>
      <c r="AH19" s="627"/>
      <c r="AI19" s="627"/>
      <c r="AJ19" s="627"/>
      <c r="AK19" s="627"/>
      <c r="AL19" s="628">
        <v>1.1000000000000001</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164809</v>
      </c>
      <c r="BH19" s="624"/>
      <c r="BI19" s="624"/>
      <c r="BJ19" s="624"/>
      <c r="BK19" s="624"/>
      <c r="BL19" s="624"/>
      <c r="BM19" s="624"/>
      <c r="BN19" s="625"/>
      <c r="BO19" s="626">
        <v>6.3</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1341</v>
      </c>
      <c r="S20" s="624"/>
      <c r="T20" s="624"/>
      <c r="U20" s="624"/>
      <c r="V20" s="624"/>
      <c r="W20" s="624"/>
      <c r="X20" s="624"/>
      <c r="Y20" s="625"/>
      <c r="Z20" s="626">
        <v>0</v>
      </c>
      <c r="AA20" s="626"/>
      <c r="AB20" s="626"/>
      <c r="AC20" s="626"/>
      <c r="AD20" s="627">
        <v>1341</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164809</v>
      </c>
      <c r="BH20" s="624"/>
      <c r="BI20" s="624"/>
      <c r="BJ20" s="624"/>
      <c r="BK20" s="624"/>
      <c r="BL20" s="624"/>
      <c r="BM20" s="624"/>
      <c r="BN20" s="625"/>
      <c r="BO20" s="626">
        <v>6.3</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17631636</v>
      </c>
      <c r="CS20" s="624"/>
      <c r="CT20" s="624"/>
      <c r="CU20" s="624"/>
      <c r="CV20" s="624"/>
      <c r="CW20" s="624"/>
      <c r="CX20" s="624"/>
      <c r="CY20" s="625"/>
      <c r="CZ20" s="626">
        <v>100</v>
      </c>
      <c r="DA20" s="626"/>
      <c r="DB20" s="626"/>
      <c r="DC20" s="626"/>
      <c r="DD20" s="632">
        <v>1756657</v>
      </c>
      <c r="DE20" s="624"/>
      <c r="DF20" s="624"/>
      <c r="DG20" s="624"/>
      <c r="DH20" s="624"/>
      <c r="DI20" s="624"/>
      <c r="DJ20" s="624"/>
      <c r="DK20" s="624"/>
      <c r="DL20" s="624"/>
      <c r="DM20" s="624"/>
      <c r="DN20" s="624"/>
      <c r="DO20" s="624"/>
      <c r="DP20" s="625"/>
      <c r="DQ20" s="632">
        <v>9730898</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5224929</v>
      </c>
      <c r="S21" s="624"/>
      <c r="T21" s="624"/>
      <c r="U21" s="624"/>
      <c r="V21" s="624"/>
      <c r="W21" s="624"/>
      <c r="X21" s="624"/>
      <c r="Y21" s="625"/>
      <c r="Z21" s="626">
        <v>28.9</v>
      </c>
      <c r="AA21" s="626"/>
      <c r="AB21" s="626"/>
      <c r="AC21" s="626"/>
      <c r="AD21" s="627">
        <v>3881671</v>
      </c>
      <c r="AE21" s="627"/>
      <c r="AF21" s="627"/>
      <c r="AG21" s="627"/>
      <c r="AH21" s="627"/>
      <c r="AI21" s="627"/>
      <c r="AJ21" s="627"/>
      <c r="AK21" s="627"/>
      <c r="AL21" s="628">
        <v>53.7</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7591</v>
      </c>
      <c r="BH21" s="624"/>
      <c r="BI21" s="624"/>
      <c r="BJ21" s="624"/>
      <c r="BK21" s="624"/>
      <c r="BL21" s="624"/>
      <c r="BM21" s="624"/>
      <c r="BN21" s="625"/>
      <c r="BO21" s="626">
        <v>0.3</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3881671</v>
      </c>
      <c r="S22" s="624"/>
      <c r="T22" s="624"/>
      <c r="U22" s="624"/>
      <c r="V22" s="624"/>
      <c r="W22" s="624"/>
      <c r="X22" s="624"/>
      <c r="Y22" s="625"/>
      <c r="Z22" s="626">
        <v>21.5</v>
      </c>
      <c r="AA22" s="626"/>
      <c r="AB22" s="626"/>
      <c r="AC22" s="626"/>
      <c r="AD22" s="627">
        <v>3881671</v>
      </c>
      <c r="AE22" s="627"/>
      <c r="AF22" s="627"/>
      <c r="AG22" s="627"/>
      <c r="AH22" s="627"/>
      <c r="AI22" s="627"/>
      <c r="AJ22" s="627"/>
      <c r="AK22" s="627"/>
      <c r="AL22" s="628">
        <v>53.7</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1343258</v>
      </c>
      <c r="S23" s="624"/>
      <c r="T23" s="624"/>
      <c r="U23" s="624"/>
      <c r="V23" s="624"/>
      <c r="W23" s="624"/>
      <c r="X23" s="624"/>
      <c r="Y23" s="625"/>
      <c r="Z23" s="626">
        <v>7.4</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157218</v>
      </c>
      <c r="BH23" s="624"/>
      <c r="BI23" s="624"/>
      <c r="BJ23" s="624"/>
      <c r="BK23" s="624"/>
      <c r="BL23" s="624"/>
      <c r="BM23" s="624"/>
      <c r="BN23" s="625"/>
      <c r="BO23" s="626">
        <v>6</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5285679</v>
      </c>
      <c r="CS24" s="613"/>
      <c r="CT24" s="613"/>
      <c r="CU24" s="613"/>
      <c r="CV24" s="613"/>
      <c r="CW24" s="613"/>
      <c r="CX24" s="613"/>
      <c r="CY24" s="614"/>
      <c r="CZ24" s="617">
        <v>30</v>
      </c>
      <c r="DA24" s="618"/>
      <c r="DB24" s="618"/>
      <c r="DC24" s="634"/>
      <c r="DD24" s="655">
        <v>3789857</v>
      </c>
      <c r="DE24" s="613"/>
      <c r="DF24" s="613"/>
      <c r="DG24" s="613"/>
      <c r="DH24" s="613"/>
      <c r="DI24" s="613"/>
      <c r="DJ24" s="613"/>
      <c r="DK24" s="614"/>
      <c r="DL24" s="655">
        <v>3196150</v>
      </c>
      <c r="DM24" s="613"/>
      <c r="DN24" s="613"/>
      <c r="DO24" s="613"/>
      <c r="DP24" s="613"/>
      <c r="DQ24" s="613"/>
      <c r="DR24" s="613"/>
      <c r="DS24" s="613"/>
      <c r="DT24" s="613"/>
      <c r="DU24" s="613"/>
      <c r="DV24" s="614"/>
      <c r="DW24" s="617">
        <v>44.2</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8723057</v>
      </c>
      <c r="S25" s="624"/>
      <c r="T25" s="624"/>
      <c r="U25" s="624"/>
      <c r="V25" s="624"/>
      <c r="W25" s="624"/>
      <c r="X25" s="624"/>
      <c r="Y25" s="625"/>
      <c r="Z25" s="626">
        <v>48.2</v>
      </c>
      <c r="AA25" s="626"/>
      <c r="AB25" s="626"/>
      <c r="AC25" s="626"/>
      <c r="AD25" s="627">
        <v>7222581</v>
      </c>
      <c r="AE25" s="627"/>
      <c r="AF25" s="627"/>
      <c r="AG25" s="627"/>
      <c r="AH25" s="627"/>
      <c r="AI25" s="627"/>
      <c r="AJ25" s="627"/>
      <c r="AK25" s="627"/>
      <c r="AL25" s="628">
        <v>100</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1670264</v>
      </c>
      <c r="CS25" s="656"/>
      <c r="CT25" s="656"/>
      <c r="CU25" s="656"/>
      <c r="CV25" s="656"/>
      <c r="CW25" s="656"/>
      <c r="CX25" s="656"/>
      <c r="CY25" s="657"/>
      <c r="CZ25" s="628">
        <v>9.5</v>
      </c>
      <c r="DA25" s="653"/>
      <c r="DB25" s="653"/>
      <c r="DC25" s="658"/>
      <c r="DD25" s="632">
        <v>1573260</v>
      </c>
      <c r="DE25" s="656"/>
      <c r="DF25" s="656"/>
      <c r="DG25" s="656"/>
      <c r="DH25" s="656"/>
      <c r="DI25" s="656"/>
      <c r="DJ25" s="656"/>
      <c r="DK25" s="657"/>
      <c r="DL25" s="632">
        <v>1486672</v>
      </c>
      <c r="DM25" s="656"/>
      <c r="DN25" s="656"/>
      <c r="DO25" s="656"/>
      <c r="DP25" s="656"/>
      <c r="DQ25" s="656"/>
      <c r="DR25" s="656"/>
      <c r="DS25" s="656"/>
      <c r="DT25" s="656"/>
      <c r="DU25" s="656"/>
      <c r="DV25" s="657"/>
      <c r="DW25" s="628">
        <v>20.6</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2078</v>
      </c>
      <c r="S26" s="624"/>
      <c r="T26" s="624"/>
      <c r="U26" s="624"/>
      <c r="V26" s="624"/>
      <c r="W26" s="624"/>
      <c r="X26" s="624"/>
      <c r="Y26" s="625"/>
      <c r="Z26" s="626">
        <v>0</v>
      </c>
      <c r="AA26" s="626"/>
      <c r="AB26" s="626"/>
      <c r="AC26" s="626"/>
      <c r="AD26" s="627">
        <v>2078</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899632</v>
      </c>
      <c r="CS26" s="624"/>
      <c r="CT26" s="624"/>
      <c r="CU26" s="624"/>
      <c r="CV26" s="624"/>
      <c r="CW26" s="624"/>
      <c r="CX26" s="624"/>
      <c r="CY26" s="625"/>
      <c r="CZ26" s="628">
        <v>5.0999999999999996</v>
      </c>
      <c r="DA26" s="653"/>
      <c r="DB26" s="653"/>
      <c r="DC26" s="658"/>
      <c r="DD26" s="632">
        <v>849950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27170</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2607857</v>
      </c>
      <c r="BH27" s="624"/>
      <c r="BI27" s="624"/>
      <c r="BJ27" s="624"/>
      <c r="BK27" s="624"/>
      <c r="BL27" s="624"/>
      <c r="BM27" s="624"/>
      <c r="BN27" s="625"/>
      <c r="BO27" s="626">
        <v>100</v>
      </c>
      <c r="BP27" s="626"/>
      <c r="BQ27" s="626"/>
      <c r="BR27" s="626"/>
      <c r="BS27" s="627">
        <v>37786</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2245772</v>
      </c>
      <c r="CS27" s="656"/>
      <c r="CT27" s="656"/>
      <c r="CU27" s="656"/>
      <c r="CV27" s="656"/>
      <c r="CW27" s="656"/>
      <c r="CX27" s="656"/>
      <c r="CY27" s="657"/>
      <c r="CZ27" s="628">
        <v>12.7</v>
      </c>
      <c r="DA27" s="653"/>
      <c r="DB27" s="653"/>
      <c r="DC27" s="658"/>
      <c r="DD27" s="632">
        <v>918594</v>
      </c>
      <c r="DE27" s="656"/>
      <c r="DF27" s="656"/>
      <c r="DG27" s="656"/>
      <c r="DH27" s="656"/>
      <c r="DI27" s="656"/>
      <c r="DJ27" s="656"/>
      <c r="DK27" s="657"/>
      <c r="DL27" s="632">
        <v>671530</v>
      </c>
      <c r="DM27" s="656"/>
      <c r="DN27" s="656"/>
      <c r="DO27" s="656"/>
      <c r="DP27" s="656"/>
      <c r="DQ27" s="656"/>
      <c r="DR27" s="656"/>
      <c r="DS27" s="656"/>
      <c r="DT27" s="656"/>
      <c r="DU27" s="656"/>
      <c r="DV27" s="657"/>
      <c r="DW27" s="628">
        <v>9.3000000000000007</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61707</v>
      </c>
      <c r="S28" s="624"/>
      <c r="T28" s="624"/>
      <c r="U28" s="624"/>
      <c r="V28" s="624"/>
      <c r="W28" s="624"/>
      <c r="X28" s="624"/>
      <c r="Y28" s="625"/>
      <c r="Z28" s="626">
        <v>0.3</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1369643</v>
      </c>
      <c r="CS28" s="624"/>
      <c r="CT28" s="624"/>
      <c r="CU28" s="624"/>
      <c r="CV28" s="624"/>
      <c r="CW28" s="624"/>
      <c r="CX28" s="624"/>
      <c r="CY28" s="625"/>
      <c r="CZ28" s="628">
        <v>7.8</v>
      </c>
      <c r="DA28" s="653"/>
      <c r="DB28" s="653"/>
      <c r="DC28" s="658"/>
      <c r="DD28" s="632">
        <v>1298003</v>
      </c>
      <c r="DE28" s="624"/>
      <c r="DF28" s="624"/>
      <c r="DG28" s="624"/>
      <c r="DH28" s="624"/>
      <c r="DI28" s="624"/>
      <c r="DJ28" s="624"/>
      <c r="DK28" s="625"/>
      <c r="DL28" s="632">
        <v>1037948</v>
      </c>
      <c r="DM28" s="624"/>
      <c r="DN28" s="624"/>
      <c r="DO28" s="624"/>
      <c r="DP28" s="624"/>
      <c r="DQ28" s="624"/>
      <c r="DR28" s="624"/>
      <c r="DS28" s="624"/>
      <c r="DT28" s="624"/>
      <c r="DU28" s="624"/>
      <c r="DV28" s="625"/>
      <c r="DW28" s="628">
        <v>14.4</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43356</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1369407</v>
      </c>
      <c r="CS29" s="656"/>
      <c r="CT29" s="656"/>
      <c r="CU29" s="656"/>
      <c r="CV29" s="656"/>
      <c r="CW29" s="656"/>
      <c r="CX29" s="656"/>
      <c r="CY29" s="657"/>
      <c r="CZ29" s="628">
        <v>7.8</v>
      </c>
      <c r="DA29" s="653"/>
      <c r="DB29" s="653"/>
      <c r="DC29" s="658"/>
      <c r="DD29" s="632">
        <v>1297767</v>
      </c>
      <c r="DE29" s="656"/>
      <c r="DF29" s="656"/>
      <c r="DG29" s="656"/>
      <c r="DH29" s="656"/>
      <c r="DI29" s="656"/>
      <c r="DJ29" s="656"/>
      <c r="DK29" s="657"/>
      <c r="DL29" s="632">
        <v>1037712</v>
      </c>
      <c r="DM29" s="656"/>
      <c r="DN29" s="656"/>
      <c r="DO29" s="656"/>
      <c r="DP29" s="656"/>
      <c r="DQ29" s="656"/>
      <c r="DR29" s="656"/>
      <c r="DS29" s="656"/>
      <c r="DT29" s="656"/>
      <c r="DU29" s="656"/>
      <c r="DV29" s="657"/>
      <c r="DW29" s="628">
        <v>14.4</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2619623</v>
      </c>
      <c r="S30" s="624"/>
      <c r="T30" s="624"/>
      <c r="U30" s="624"/>
      <c r="V30" s="624"/>
      <c r="W30" s="624"/>
      <c r="X30" s="624"/>
      <c r="Y30" s="625"/>
      <c r="Z30" s="626">
        <v>14.5</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1326917</v>
      </c>
      <c r="CS30" s="624"/>
      <c r="CT30" s="624"/>
      <c r="CU30" s="624"/>
      <c r="CV30" s="624"/>
      <c r="CW30" s="624"/>
      <c r="CX30" s="624"/>
      <c r="CY30" s="625"/>
      <c r="CZ30" s="628">
        <v>7.5</v>
      </c>
      <c r="DA30" s="653"/>
      <c r="DB30" s="653"/>
      <c r="DC30" s="658"/>
      <c r="DD30" s="632">
        <v>1255277</v>
      </c>
      <c r="DE30" s="624"/>
      <c r="DF30" s="624"/>
      <c r="DG30" s="624"/>
      <c r="DH30" s="624"/>
      <c r="DI30" s="624"/>
      <c r="DJ30" s="624"/>
      <c r="DK30" s="625"/>
      <c r="DL30" s="632">
        <v>995934</v>
      </c>
      <c r="DM30" s="624"/>
      <c r="DN30" s="624"/>
      <c r="DO30" s="624"/>
      <c r="DP30" s="624"/>
      <c r="DQ30" s="624"/>
      <c r="DR30" s="624"/>
      <c r="DS30" s="624"/>
      <c r="DT30" s="624"/>
      <c r="DU30" s="624"/>
      <c r="DV30" s="625"/>
      <c r="DW30" s="628">
        <v>13.8</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99.1</v>
      </c>
      <c r="BH31" s="667"/>
      <c r="BI31" s="667"/>
      <c r="BJ31" s="667"/>
      <c r="BK31" s="667"/>
      <c r="BL31" s="667"/>
      <c r="BM31" s="618">
        <v>97.7</v>
      </c>
      <c r="BN31" s="667"/>
      <c r="BO31" s="667"/>
      <c r="BP31" s="667"/>
      <c r="BQ31" s="668"/>
      <c r="BR31" s="670">
        <v>98.9</v>
      </c>
      <c r="BS31" s="667"/>
      <c r="BT31" s="667"/>
      <c r="BU31" s="667"/>
      <c r="BV31" s="667"/>
      <c r="BW31" s="667"/>
      <c r="BX31" s="618">
        <v>97.9</v>
      </c>
      <c r="BY31" s="667"/>
      <c r="BZ31" s="667"/>
      <c r="CA31" s="667"/>
      <c r="CB31" s="668"/>
      <c r="CD31" s="663"/>
      <c r="CE31" s="664"/>
      <c r="CF31" s="620" t="s">
        <v>301</v>
      </c>
      <c r="CG31" s="621"/>
      <c r="CH31" s="621"/>
      <c r="CI31" s="621"/>
      <c r="CJ31" s="621"/>
      <c r="CK31" s="621"/>
      <c r="CL31" s="621"/>
      <c r="CM31" s="621"/>
      <c r="CN31" s="621"/>
      <c r="CO31" s="621"/>
      <c r="CP31" s="621"/>
      <c r="CQ31" s="622"/>
      <c r="CR31" s="623">
        <v>42490</v>
      </c>
      <c r="CS31" s="656"/>
      <c r="CT31" s="656"/>
      <c r="CU31" s="656"/>
      <c r="CV31" s="656"/>
      <c r="CW31" s="656"/>
      <c r="CX31" s="656"/>
      <c r="CY31" s="657"/>
      <c r="CZ31" s="628">
        <v>0.2</v>
      </c>
      <c r="DA31" s="653"/>
      <c r="DB31" s="653"/>
      <c r="DC31" s="658"/>
      <c r="DD31" s="632">
        <v>42490</v>
      </c>
      <c r="DE31" s="656"/>
      <c r="DF31" s="656"/>
      <c r="DG31" s="656"/>
      <c r="DH31" s="656"/>
      <c r="DI31" s="656"/>
      <c r="DJ31" s="656"/>
      <c r="DK31" s="657"/>
      <c r="DL31" s="632">
        <v>41778</v>
      </c>
      <c r="DM31" s="656"/>
      <c r="DN31" s="656"/>
      <c r="DO31" s="656"/>
      <c r="DP31" s="656"/>
      <c r="DQ31" s="656"/>
      <c r="DR31" s="656"/>
      <c r="DS31" s="656"/>
      <c r="DT31" s="656"/>
      <c r="DU31" s="656"/>
      <c r="DV31" s="657"/>
      <c r="DW31" s="628">
        <v>0.6</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1604633</v>
      </c>
      <c r="S32" s="624"/>
      <c r="T32" s="624"/>
      <c r="U32" s="624"/>
      <c r="V32" s="624"/>
      <c r="W32" s="624"/>
      <c r="X32" s="624"/>
      <c r="Y32" s="625"/>
      <c r="Z32" s="626">
        <v>8.9</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99.5</v>
      </c>
      <c r="BH32" s="656"/>
      <c r="BI32" s="656"/>
      <c r="BJ32" s="656"/>
      <c r="BK32" s="656"/>
      <c r="BL32" s="656"/>
      <c r="BM32" s="629">
        <v>98.8</v>
      </c>
      <c r="BN32" s="656"/>
      <c r="BO32" s="656"/>
      <c r="BP32" s="656"/>
      <c r="BQ32" s="669"/>
      <c r="BR32" s="680">
        <v>99.3</v>
      </c>
      <c r="BS32" s="656"/>
      <c r="BT32" s="656"/>
      <c r="BU32" s="656"/>
      <c r="BV32" s="656"/>
      <c r="BW32" s="656"/>
      <c r="BX32" s="629">
        <v>98.8</v>
      </c>
      <c r="BY32" s="656"/>
      <c r="BZ32" s="656"/>
      <c r="CA32" s="656"/>
      <c r="CB32" s="669"/>
      <c r="CD32" s="665"/>
      <c r="CE32" s="666"/>
      <c r="CF32" s="620" t="s">
        <v>305</v>
      </c>
      <c r="CG32" s="621"/>
      <c r="CH32" s="621"/>
      <c r="CI32" s="621"/>
      <c r="CJ32" s="621"/>
      <c r="CK32" s="621"/>
      <c r="CL32" s="621"/>
      <c r="CM32" s="621"/>
      <c r="CN32" s="621"/>
      <c r="CO32" s="621"/>
      <c r="CP32" s="621"/>
      <c r="CQ32" s="622"/>
      <c r="CR32" s="623">
        <v>236</v>
      </c>
      <c r="CS32" s="624"/>
      <c r="CT32" s="624"/>
      <c r="CU32" s="624"/>
      <c r="CV32" s="624"/>
      <c r="CW32" s="624"/>
      <c r="CX32" s="624"/>
      <c r="CY32" s="625"/>
      <c r="CZ32" s="628">
        <v>0</v>
      </c>
      <c r="DA32" s="653"/>
      <c r="DB32" s="653"/>
      <c r="DC32" s="658"/>
      <c r="DD32" s="632">
        <v>236</v>
      </c>
      <c r="DE32" s="624"/>
      <c r="DF32" s="624"/>
      <c r="DG32" s="624"/>
      <c r="DH32" s="624"/>
      <c r="DI32" s="624"/>
      <c r="DJ32" s="624"/>
      <c r="DK32" s="625"/>
      <c r="DL32" s="632">
        <v>236</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182699</v>
      </c>
      <c r="S33" s="624"/>
      <c r="T33" s="624"/>
      <c r="U33" s="624"/>
      <c r="V33" s="624"/>
      <c r="W33" s="624"/>
      <c r="X33" s="624"/>
      <c r="Y33" s="625"/>
      <c r="Z33" s="626">
        <v>1</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98.7</v>
      </c>
      <c r="BH33" s="682"/>
      <c r="BI33" s="682"/>
      <c r="BJ33" s="682"/>
      <c r="BK33" s="682"/>
      <c r="BL33" s="682"/>
      <c r="BM33" s="683">
        <v>97.4</v>
      </c>
      <c r="BN33" s="682"/>
      <c r="BO33" s="682"/>
      <c r="BP33" s="682"/>
      <c r="BQ33" s="684"/>
      <c r="BR33" s="681">
        <v>98.5</v>
      </c>
      <c r="BS33" s="682"/>
      <c r="BT33" s="682"/>
      <c r="BU33" s="682"/>
      <c r="BV33" s="682"/>
      <c r="BW33" s="682"/>
      <c r="BX33" s="683">
        <v>96.7</v>
      </c>
      <c r="BY33" s="682"/>
      <c r="BZ33" s="682"/>
      <c r="CA33" s="682"/>
      <c r="CB33" s="684"/>
      <c r="CD33" s="620" t="s">
        <v>308</v>
      </c>
      <c r="CE33" s="621"/>
      <c r="CF33" s="621"/>
      <c r="CG33" s="621"/>
      <c r="CH33" s="621"/>
      <c r="CI33" s="621"/>
      <c r="CJ33" s="621"/>
      <c r="CK33" s="621"/>
      <c r="CL33" s="621"/>
      <c r="CM33" s="621"/>
      <c r="CN33" s="621"/>
      <c r="CO33" s="621"/>
      <c r="CP33" s="621"/>
      <c r="CQ33" s="622"/>
      <c r="CR33" s="623">
        <v>9969135</v>
      </c>
      <c r="CS33" s="656"/>
      <c r="CT33" s="656"/>
      <c r="CU33" s="656"/>
      <c r="CV33" s="656"/>
      <c r="CW33" s="656"/>
      <c r="CX33" s="656"/>
      <c r="CY33" s="657"/>
      <c r="CZ33" s="628">
        <v>56.5</v>
      </c>
      <c r="DA33" s="653"/>
      <c r="DB33" s="653"/>
      <c r="DC33" s="658"/>
      <c r="DD33" s="632">
        <v>5476785</v>
      </c>
      <c r="DE33" s="656"/>
      <c r="DF33" s="656"/>
      <c r="DG33" s="656"/>
      <c r="DH33" s="656"/>
      <c r="DI33" s="656"/>
      <c r="DJ33" s="656"/>
      <c r="DK33" s="657"/>
      <c r="DL33" s="632">
        <v>3387815</v>
      </c>
      <c r="DM33" s="656"/>
      <c r="DN33" s="656"/>
      <c r="DO33" s="656"/>
      <c r="DP33" s="656"/>
      <c r="DQ33" s="656"/>
      <c r="DR33" s="656"/>
      <c r="DS33" s="656"/>
      <c r="DT33" s="656"/>
      <c r="DU33" s="656"/>
      <c r="DV33" s="657"/>
      <c r="DW33" s="628">
        <v>46.9</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639304</v>
      </c>
      <c r="S34" s="624"/>
      <c r="T34" s="624"/>
      <c r="U34" s="624"/>
      <c r="V34" s="624"/>
      <c r="W34" s="624"/>
      <c r="X34" s="624"/>
      <c r="Y34" s="625"/>
      <c r="Z34" s="626">
        <v>3.5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3850340</v>
      </c>
      <c r="CS34" s="624"/>
      <c r="CT34" s="624"/>
      <c r="CU34" s="624"/>
      <c r="CV34" s="624"/>
      <c r="CW34" s="624"/>
      <c r="CX34" s="624"/>
      <c r="CY34" s="625"/>
      <c r="CZ34" s="628">
        <v>21.8</v>
      </c>
      <c r="DA34" s="653"/>
      <c r="DB34" s="653"/>
      <c r="DC34" s="658"/>
      <c r="DD34" s="632">
        <v>1363519</v>
      </c>
      <c r="DE34" s="624"/>
      <c r="DF34" s="624"/>
      <c r="DG34" s="624"/>
      <c r="DH34" s="624"/>
      <c r="DI34" s="624"/>
      <c r="DJ34" s="624"/>
      <c r="DK34" s="625"/>
      <c r="DL34" s="632">
        <v>1057105</v>
      </c>
      <c r="DM34" s="624"/>
      <c r="DN34" s="624"/>
      <c r="DO34" s="624"/>
      <c r="DP34" s="624"/>
      <c r="DQ34" s="624"/>
      <c r="DR34" s="624"/>
      <c r="DS34" s="624"/>
      <c r="DT34" s="624"/>
      <c r="DU34" s="624"/>
      <c r="DV34" s="625"/>
      <c r="DW34" s="628">
        <v>14.6</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519571</v>
      </c>
      <c r="S35" s="624"/>
      <c r="T35" s="624"/>
      <c r="U35" s="624"/>
      <c r="V35" s="624"/>
      <c r="W35" s="624"/>
      <c r="X35" s="624"/>
      <c r="Y35" s="625"/>
      <c r="Z35" s="626">
        <v>2.9</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307226</v>
      </c>
      <c r="CS35" s="656"/>
      <c r="CT35" s="656"/>
      <c r="CU35" s="656"/>
      <c r="CV35" s="656"/>
      <c r="CW35" s="656"/>
      <c r="CX35" s="656"/>
      <c r="CY35" s="657"/>
      <c r="CZ35" s="628">
        <v>1.7</v>
      </c>
      <c r="DA35" s="653"/>
      <c r="DB35" s="653"/>
      <c r="DC35" s="658"/>
      <c r="DD35" s="632">
        <v>79552</v>
      </c>
      <c r="DE35" s="656"/>
      <c r="DF35" s="656"/>
      <c r="DG35" s="656"/>
      <c r="DH35" s="656"/>
      <c r="DI35" s="656"/>
      <c r="DJ35" s="656"/>
      <c r="DK35" s="657"/>
      <c r="DL35" s="632">
        <v>26693</v>
      </c>
      <c r="DM35" s="656"/>
      <c r="DN35" s="656"/>
      <c r="DO35" s="656"/>
      <c r="DP35" s="656"/>
      <c r="DQ35" s="656"/>
      <c r="DR35" s="656"/>
      <c r="DS35" s="656"/>
      <c r="DT35" s="656"/>
      <c r="DU35" s="656"/>
      <c r="DV35" s="657"/>
      <c r="DW35" s="628">
        <v>0.4</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487360</v>
      </c>
      <c r="S36" s="624"/>
      <c r="T36" s="624"/>
      <c r="U36" s="624"/>
      <c r="V36" s="624"/>
      <c r="W36" s="624"/>
      <c r="X36" s="624"/>
      <c r="Y36" s="625"/>
      <c r="Z36" s="626">
        <v>2.7</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1863602</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38452</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3467687</v>
      </c>
      <c r="CS36" s="624"/>
      <c r="CT36" s="624"/>
      <c r="CU36" s="624"/>
      <c r="CV36" s="624"/>
      <c r="CW36" s="624"/>
      <c r="CX36" s="624"/>
      <c r="CY36" s="625"/>
      <c r="CZ36" s="628">
        <v>19.7</v>
      </c>
      <c r="DA36" s="653"/>
      <c r="DB36" s="653"/>
      <c r="DC36" s="658"/>
      <c r="DD36" s="632">
        <v>2295321</v>
      </c>
      <c r="DE36" s="624"/>
      <c r="DF36" s="624"/>
      <c r="DG36" s="624"/>
      <c r="DH36" s="624"/>
      <c r="DI36" s="624"/>
      <c r="DJ36" s="624"/>
      <c r="DK36" s="625"/>
      <c r="DL36" s="632">
        <v>1448736</v>
      </c>
      <c r="DM36" s="624"/>
      <c r="DN36" s="624"/>
      <c r="DO36" s="624"/>
      <c r="DP36" s="624"/>
      <c r="DQ36" s="624"/>
      <c r="DR36" s="624"/>
      <c r="DS36" s="624"/>
      <c r="DT36" s="624"/>
      <c r="DU36" s="624"/>
      <c r="DV36" s="625"/>
      <c r="DW36" s="628">
        <v>20.100000000000001</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410350</v>
      </c>
      <c r="S37" s="624"/>
      <c r="T37" s="624"/>
      <c r="U37" s="624"/>
      <c r="V37" s="624"/>
      <c r="W37" s="624"/>
      <c r="X37" s="624"/>
      <c r="Y37" s="625"/>
      <c r="Z37" s="626">
        <v>2.2999999999999998</v>
      </c>
      <c r="AA37" s="626"/>
      <c r="AB37" s="626"/>
      <c r="AC37" s="626"/>
      <c r="AD37" s="627">
        <v>389</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580000</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38452</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917000</v>
      </c>
      <c r="CS37" s="656"/>
      <c r="CT37" s="656"/>
      <c r="CU37" s="656"/>
      <c r="CV37" s="656"/>
      <c r="CW37" s="656"/>
      <c r="CX37" s="656"/>
      <c r="CY37" s="657"/>
      <c r="CZ37" s="628">
        <v>5.2</v>
      </c>
      <c r="DA37" s="653"/>
      <c r="DB37" s="653"/>
      <c r="DC37" s="658"/>
      <c r="DD37" s="632">
        <v>765077</v>
      </c>
      <c r="DE37" s="656"/>
      <c r="DF37" s="656"/>
      <c r="DG37" s="656"/>
      <c r="DH37" s="656"/>
      <c r="DI37" s="656"/>
      <c r="DJ37" s="656"/>
      <c r="DK37" s="657"/>
      <c r="DL37" s="632">
        <v>762502</v>
      </c>
      <c r="DM37" s="656"/>
      <c r="DN37" s="656"/>
      <c r="DO37" s="656"/>
      <c r="DP37" s="656"/>
      <c r="DQ37" s="656"/>
      <c r="DR37" s="656"/>
      <c r="DS37" s="656"/>
      <c r="DT37" s="656"/>
      <c r="DU37" s="656"/>
      <c r="DV37" s="657"/>
      <c r="DW37" s="628">
        <v>10.6</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2769800</v>
      </c>
      <c r="S38" s="624"/>
      <c r="T38" s="624"/>
      <c r="U38" s="624"/>
      <c r="V38" s="624"/>
      <c r="W38" s="624"/>
      <c r="X38" s="624"/>
      <c r="Y38" s="625"/>
      <c r="Z38" s="626">
        <v>15.3</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217791</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2503</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1051278</v>
      </c>
      <c r="CS38" s="624"/>
      <c r="CT38" s="624"/>
      <c r="CU38" s="624"/>
      <c r="CV38" s="624"/>
      <c r="CW38" s="624"/>
      <c r="CX38" s="624"/>
      <c r="CY38" s="625"/>
      <c r="CZ38" s="628">
        <v>6</v>
      </c>
      <c r="DA38" s="653"/>
      <c r="DB38" s="653"/>
      <c r="DC38" s="658"/>
      <c r="DD38" s="632">
        <v>876589</v>
      </c>
      <c r="DE38" s="624"/>
      <c r="DF38" s="624"/>
      <c r="DG38" s="624"/>
      <c r="DH38" s="624"/>
      <c r="DI38" s="624"/>
      <c r="DJ38" s="624"/>
      <c r="DK38" s="625"/>
      <c r="DL38" s="632">
        <v>855281</v>
      </c>
      <c r="DM38" s="624"/>
      <c r="DN38" s="624"/>
      <c r="DO38" s="624"/>
      <c r="DP38" s="624"/>
      <c r="DQ38" s="624"/>
      <c r="DR38" s="624"/>
      <c r="DS38" s="624"/>
      <c r="DT38" s="624"/>
      <c r="DU38" s="624"/>
      <c r="DV38" s="625"/>
      <c r="DW38" s="628">
        <v>11.8</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14533</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3567</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1287304</v>
      </c>
      <c r="CS39" s="656"/>
      <c r="CT39" s="656"/>
      <c r="CU39" s="656"/>
      <c r="CV39" s="656"/>
      <c r="CW39" s="656"/>
      <c r="CX39" s="656"/>
      <c r="CY39" s="657"/>
      <c r="CZ39" s="628">
        <v>7.3</v>
      </c>
      <c r="DA39" s="653"/>
      <c r="DB39" s="653"/>
      <c r="DC39" s="658"/>
      <c r="DD39" s="632">
        <v>861804</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v>2006</v>
      </c>
      <c r="BA40" s="624"/>
      <c r="BB40" s="624"/>
      <c r="BC40" s="624"/>
      <c r="BD40" s="656"/>
      <c r="BE40" s="656"/>
      <c r="BF40" s="669"/>
      <c r="BG40" s="673" t="s">
        <v>333</v>
      </c>
      <c r="BH40" s="674"/>
      <c r="BI40" s="674"/>
      <c r="BJ40" s="674"/>
      <c r="BK40" s="674"/>
      <c r="BL40" s="211"/>
      <c r="BM40" s="621" t="s">
        <v>334</v>
      </c>
      <c r="BN40" s="621"/>
      <c r="BO40" s="621"/>
      <c r="BP40" s="621"/>
      <c r="BQ40" s="621"/>
      <c r="BR40" s="621"/>
      <c r="BS40" s="621"/>
      <c r="BT40" s="621"/>
      <c r="BU40" s="622"/>
      <c r="BV40" s="623">
        <v>94</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5300</v>
      </c>
      <c r="CS40" s="624"/>
      <c r="CT40" s="624"/>
      <c r="CU40" s="624"/>
      <c r="CV40" s="624"/>
      <c r="CW40" s="624"/>
      <c r="CX40" s="624"/>
      <c r="CY40" s="625"/>
      <c r="CZ40" s="628">
        <v>0</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18090708</v>
      </c>
      <c r="S41" s="696"/>
      <c r="T41" s="696"/>
      <c r="U41" s="696"/>
      <c r="V41" s="696"/>
      <c r="W41" s="696"/>
      <c r="X41" s="696"/>
      <c r="Y41" s="700"/>
      <c r="Z41" s="701">
        <v>100</v>
      </c>
      <c r="AA41" s="701"/>
      <c r="AB41" s="701"/>
      <c r="AC41" s="701"/>
      <c r="AD41" s="702">
        <v>7225048</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144009</v>
      </c>
      <c r="BA41" s="624"/>
      <c r="BB41" s="624"/>
      <c r="BC41" s="624"/>
      <c r="BD41" s="656"/>
      <c r="BE41" s="656"/>
      <c r="BF41" s="669"/>
      <c r="BG41" s="673"/>
      <c r="BH41" s="674"/>
      <c r="BI41" s="674"/>
      <c r="BJ41" s="674"/>
      <c r="BK41" s="674"/>
      <c r="BL41" s="211"/>
      <c r="BM41" s="621" t="s">
        <v>338</v>
      </c>
      <c r="BN41" s="621"/>
      <c r="BO41" s="621"/>
      <c r="BP41" s="621"/>
      <c r="BQ41" s="621"/>
      <c r="BR41" s="621"/>
      <c r="BS41" s="621"/>
      <c r="BT41" s="621"/>
      <c r="BU41" s="622"/>
      <c r="BV41" s="623">
        <v>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905263</v>
      </c>
      <c r="BA42" s="696"/>
      <c r="BB42" s="696"/>
      <c r="BC42" s="696"/>
      <c r="BD42" s="682"/>
      <c r="BE42" s="682"/>
      <c r="BF42" s="684"/>
      <c r="BG42" s="675"/>
      <c r="BH42" s="676"/>
      <c r="BI42" s="676"/>
      <c r="BJ42" s="676"/>
      <c r="BK42" s="676"/>
      <c r="BL42" s="212"/>
      <c r="BM42" s="645" t="s">
        <v>341</v>
      </c>
      <c r="BN42" s="645"/>
      <c r="BO42" s="645"/>
      <c r="BP42" s="645"/>
      <c r="BQ42" s="645"/>
      <c r="BR42" s="645"/>
      <c r="BS42" s="645"/>
      <c r="BT42" s="645"/>
      <c r="BU42" s="646"/>
      <c r="BV42" s="695">
        <v>461</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2376822</v>
      </c>
      <c r="CS42" s="656"/>
      <c r="CT42" s="656"/>
      <c r="CU42" s="656"/>
      <c r="CV42" s="656"/>
      <c r="CW42" s="656"/>
      <c r="CX42" s="656"/>
      <c r="CY42" s="657"/>
      <c r="CZ42" s="628">
        <v>13.5</v>
      </c>
      <c r="DA42" s="653"/>
      <c r="DB42" s="653"/>
      <c r="DC42" s="658"/>
      <c r="DD42" s="632">
        <v>464256</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12070</v>
      </c>
      <c r="CS43" s="656"/>
      <c r="CT43" s="656"/>
      <c r="CU43" s="656"/>
      <c r="CV43" s="656"/>
      <c r="CW43" s="656"/>
      <c r="CX43" s="656"/>
      <c r="CY43" s="657"/>
      <c r="CZ43" s="628">
        <v>0.1</v>
      </c>
      <c r="DA43" s="653"/>
      <c r="DB43" s="653"/>
      <c r="DC43" s="658"/>
      <c r="DD43" s="632">
        <v>12070</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1756657</v>
      </c>
      <c r="CS44" s="624"/>
      <c r="CT44" s="624"/>
      <c r="CU44" s="624"/>
      <c r="CV44" s="624"/>
      <c r="CW44" s="624"/>
      <c r="CX44" s="624"/>
      <c r="CY44" s="625"/>
      <c r="CZ44" s="628">
        <v>10</v>
      </c>
      <c r="DA44" s="629"/>
      <c r="DB44" s="629"/>
      <c r="DC44" s="635"/>
      <c r="DD44" s="632">
        <v>346265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865583</v>
      </c>
      <c r="CS45" s="656"/>
      <c r="CT45" s="656"/>
      <c r="CU45" s="656"/>
      <c r="CV45" s="656"/>
      <c r="CW45" s="656"/>
      <c r="CX45" s="656"/>
      <c r="CY45" s="657"/>
      <c r="CZ45" s="628">
        <v>4.9000000000000004</v>
      </c>
      <c r="DA45" s="653"/>
      <c r="DB45" s="653"/>
      <c r="DC45" s="658"/>
      <c r="DD45" s="632">
        <v>200299</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835580</v>
      </c>
      <c r="CS46" s="624"/>
      <c r="CT46" s="624"/>
      <c r="CU46" s="624"/>
      <c r="CV46" s="624"/>
      <c r="CW46" s="624"/>
      <c r="CX46" s="624"/>
      <c r="CY46" s="625"/>
      <c r="CZ46" s="628">
        <v>4.7</v>
      </c>
      <c r="DA46" s="629"/>
      <c r="DB46" s="629"/>
      <c r="DC46" s="635"/>
      <c r="DD46" s="632">
        <v>144148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v>620165</v>
      </c>
      <c r="CS47" s="656"/>
      <c r="CT47" s="656"/>
      <c r="CU47" s="656"/>
      <c r="CV47" s="656"/>
      <c r="CW47" s="656"/>
      <c r="CX47" s="656"/>
      <c r="CY47" s="657"/>
      <c r="CZ47" s="628">
        <v>3.5</v>
      </c>
      <c r="DA47" s="653"/>
      <c r="DB47" s="653"/>
      <c r="DC47" s="658"/>
      <c r="DD47" s="632">
        <v>117991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17631636</v>
      </c>
      <c r="CS49" s="682"/>
      <c r="CT49" s="682"/>
      <c r="CU49" s="682"/>
      <c r="CV49" s="682"/>
      <c r="CW49" s="682"/>
      <c r="CX49" s="682"/>
      <c r="CY49" s="711"/>
      <c r="CZ49" s="703">
        <v>100</v>
      </c>
      <c r="DA49" s="712"/>
      <c r="DB49" s="712"/>
      <c r="DC49" s="713"/>
      <c r="DD49" s="714">
        <v>9730898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I8aNlKnvwEy2Xnei0FAznv0GiV1oeVRYgH50IlFV9Ty9HMQLNWpWmA2D/F0j/0OP6JIKDezi2kSSv/KGCTvP0w==" saltValue="jMzqVu3G7Umpm/uReg91a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18091</v>
      </c>
      <c r="R7" s="753"/>
      <c r="S7" s="753"/>
      <c r="T7" s="753"/>
      <c r="U7" s="753"/>
      <c r="V7" s="753">
        <v>17632</v>
      </c>
      <c r="W7" s="753"/>
      <c r="X7" s="753"/>
      <c r="Y7" s="753"/>
      <c r="Z7" s="753"/>
      <c r="AA7" s="753">
        <v>459</v>
      </c>
      <c r="AB7" s="753"/>
      <c r="AC7" s="753"/>
      <c r="AD7" s="753"/>
      <c r="AE7" s="754"/>
      <c r="AF7" s="755">
        <v>44</v>
      </c>
      <c r="AG7" s="756"/>
      <c r="AH7" s="756"/>
      <c r="AI7" s="756"/>
      <c r="AJ7" s="757"/>
      <c r="AK7" s="758">
        <v>520</v>
      </c>
      <c r="AL7" s="759"/>
      <c r="AM7" s="759"/>
      <c r="AN7" s="759"/>
      <c r="AO7" s="759"/>
      <c r="AP7" s="759">
        <v>14055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550</v>
      </c>
      <c r="BT7" s="747"/>
      <c r="BU7" s="747"/>
      <c r="BV7" s="747"/>
      <c r="BW7" s="747"/>
      <c r="BX7" s="747"/>
      <c r="BY7" s="747"/>
      <c r="BZ7" s="747"/>
      <c r="CA7" s="747"/>
      <c r="CB7" s="747"/>
      <c r="CC7" s="747"/>
      <c r="CD7" s="747"/>
      <c r="CE7" s="747"/>
      <c r="CF7" s="747"/>
      <c r="CG7" s="762"/>
      <c r="CH7" s="743">
        <v>6</v>
      </c>
      <c r="CI7" s="744"/>
      <c r="CJ7" s="744"/>
      <c r="CK7" s="744"/>
      <c r="CL7" s="745"/>
      <c r="CM7" s="743">
        <v>51</v>
      </c>
      <c r="CN7" s="744"/>
      <c r="CO7" s="744"/>
      <c r="CP7" s="744"/>
      <c r="CQ7" s="745"/>
      <c r="CR7" s="743">
        <v>3</v>
      </c>
      <c r="CS7" s="744"/>
      <c r="CT7" s="744"/>
      <c r="CU7" s="744"/>
      <c r="CV7" s="745"/>
      <c r="CW7" s="743">
        <v>0</v>
      </c>
      <c r="CX7" s="744"/>
      <c r="CY7" s="744"/>
      <c r="CZ7" s="744"/>
      <c r="DA7" s="745"/>
      <c r="DB7" s="743">
        <v>0</v>
      </c>
      <c r="DC7" s="744"/>
      <c r="DD7" s="744"/>
      <c r="DE7" s="744"/>
      <c r="DF7" s="745"/>
      <c r="DG7" s="743" t="s">
        <v>553</v>
      </c>
      <c r="DH7" s="744"/>
      <c r="DI7" s="744"/>
      <c r="DJ7" s="744"/>
      <c r="DK7" s="745"/>
      <c r="DL7" s="743">
        <v>160</v>
      </c>
      <c r="DM7" s="744"/>
      <c r="DN7" s="744"/>
      <c r="DO7" s="744"/>
      <c r="DP7" s="745"/>
      <c r="DQ7" s="743" t="s">
        <v>553</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551</v>
      </c>
      <c r="BT8" s="774"/>
      <c r="BU8" s="774"/>
      <c r="BV8" s="774"/>
      <c r="BW8" s="774"/>
      <c r="BX8" s="774"/>
      <c r="BY8" s="774"/>
      <c r="BZ8" s="774"/>
      <c r="CA8" s="774"/>
      <c r="CB8" s="774"/>
      <c r="CC8" s="774"/>
      <c r="CD8" s="774"/>
      <c r="CE8" s="774"/>
      <c r="CF8" s="774"/>
      <c r="CG8" s="775"/>
      <c r="CH8" s="776">
        <v>1</v>
      </c>
      <c r="CI8" s="777"/>
      <c r="CJ8" s="777"/>
      <c r="CK8" s="777"/>
      <c r="CL8" s="778"/>
      <c r="CM8" s="776">
        <v>65</v>
      </c>
      <c r="CN8" s="777"/>
      <c r="CO8" s="777"/>
      <c r="CP8" s="777"/>
      <c r="CQ8" s="778"/>
      <c r="CR8" s="776">
        <v>20</v>
      </c>
      <c r="CS8" s="777"/>
      <c r="CT8" s="777"/>
      <c r="CU8" s="777"/>
      <c r="CV8" s="778"/>
      <c r="CW8" s="776">
        <v>0</v>
      </c>
      <c r="CX8" s="777"/>
      <c r="CY8" s="777"/>
      <c r="CZ8" s="777"/>
      <c r="DA8" s="778"/>
      <c r="DB8" s="776">
        <v>0</v>
      </c>
      <c r="DC8" s="777"/>
      <c r="DD8" s="777"/>
      <c r="DE8" s="777"/>
      <c r="DF8" s="778"/>
      <c r="DG8" s="776" t="s">
        <v>553</v>
      </c>
      <c r="DH8" s="777"/>
      <c r="DI8" s="777"/>
      <c r="DJ8" s="777"/>
      <c r="DK8" s="778"/>
      <c r="DL8" s="776" t="s">
        <v>553</v>
      </c>
      <c r="DM8" s="777"/>
      <c r="DN8" s="777"/>
      <c r="DO8" s="777"/>
      <c r="DP8" s="778"/>
      <c r="DQ8" s="776" t="s">
        <v>553</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44</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2250</v>
      </c>
      <c r="R28" s="823"/>
      <c r="S28" s="823"/>
      <c r="T28" s="823"/>
      <c r="U28" s="823"/>
      <c r="V28" s="823">
        <v>2212</v>
      </c>
      <c r="W28" s="823"/>
      <c r="X28" s="823"/>
      <c r="Y28" s="823"/>
      <c r="Z28" s="823"/>
      <c r="AA28" s="823">
        <v>38</v>
      </c>
      <c r="AB28" s="823"/>
      <c r="AC28" s="823"/>
      <c r="AD28" s="823"/>
      <c r="AE28" s="824"/>
      <c r="AF28" s="825">
        <v>38</v>
      </c>
      <c r="AG28" s="823"/>
      <c r="AH28" s="823"/>
      <c r="AI28" s="823"/>
      <c r="AJ28" s="826"/>
      <c r="AK28" s="827">
        <v>155</v>
      </c>
      <c r="AL28" s="828"/>
      <c r="AM28" s="828"/>
      <c r="AN28" s="828"/>
      <c r="AO28" s="828"/>
      <c r="AP28" s="828" t="s">
        <v>543</v>
      </c>
      <c r="AQ28" s="828"/>
      <c r="AR28" s="828"/>
      <c r="AS28" s="828"/>
      <c r="AT28" s="828"/>
      <c r="AU28" s="828" t="s">
        <v>543</v>
      </c>
      <c r="AV28" s="828"/>
      <c r="AW28" s="828"/>
      <c r="AX28" s="828"/>
      <c r="AY28" s="828"/>
      <c r="AZ28" s="829" t="s">
        <v>543</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2961</v>
      </c>
      <c r="R29" s="784"/>
      <c r="S29" s="784"/>
      <c r="T29" s="784"/>
      <c r="U29" s="784"/>
      <c r="V29" s="784">
        <v>2896</v>
      </c>
      <c r="W29" s="784"/>
      <c r="X29" s="784"/>
      <c r="Y29" s="784"/>
      <c r="Z29" s="784"/>
      <c r="AA29" s="784">
        <v>65</v>
      </c>
      <c r="AB29" s="784"/>
      <c r="AC29" s="784"/>
      <c r="AD29" s="784"/>
      <c r="AE29" s="785"/>
      <c r="AF29" s="786">
        <v>1</v>
      </c>
      <c r="AG29" s="787"/>
      <c r="AH29" s="787"/>
      <c r="AI29" s="787"/>
      <c r="AJ29" s="788"/>
      <c r="AK29" s="834">
        <v>414</v>
      </c>
      <c r="AL29" s="830"/>
      <c r="AM29" s="830"/>
      <c r="AN29" s="830"/>
      <c r="AO29" s="830"/>
      <c r="AP29" s="830" t="s">
        <v>543</v>
      </c>
      <c r="AQ29" s="830"/>
      <c r="AR29" s="830"/>
      <c r="AS29" s="830"/>
      <c r="AT29" s="830"/>
      <c r="AU29" s="830" t="s">
        <v>543</v>
      </c>
      <c r="AV29" s="830"/>
      <c r="AW29" s="830"/>
      <c r="AX29" s="830"/>
      <c r="AY29" s="830"/>
      <c r="AZ29" s="831" t="s">
        <v>543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450</v>
      </c>
      <c r="R30" s="784"/>
      <c r="S30" s="784"/>
      <c r="T30" s="784"/>
      <c r="U30" s="784"/>
      <c r="V30" s="784">
        <v>449</v>
      </c>
      <c r="W30" s="784"/>
      <c r="X30" s="784"/>
      <c r="Y30" s="784"/>
      <c r="Z30" s="784"/>
      <c r="AA30" s="784">
        <v>1</v>
      </c>
      <c r="AB30" s="784"/>
      <c r="AC30" s="784"/>
      <c r="AD30" s="784"/>
      <c r="AE30" s="785"/>
      <c r="AF30" s="786">
        <v>65</v>
      </c>
      <c r="AG30" s="787"/>
      <c r="AH30" s="787"/>
      <c r="AI30" s="787"/>
      <c r="AJ30" s="788"/>
      <c r="AK30" s="834">
        <v>122</v>
      </c>
      <c r="AL30" s="830"/>
      <c r="AM30" s="830"/>
      <c r="AN30" s="830"/>
      <c r="AO30" s="830"/>
      <c r="AP30" s="830" t="s">
        <v>543</v>
      </c>
      <c r="AQ30" s="830"/>
      <c r="AR30" s="830"/>
      <c r="AS30" s="830"/>
      <c r="AT30" s="830"/>
      <c r="AU30" s="830" t="s">
        <v>543</v>
      </c>
      <c r="AV30" s="830"/>
      <c r="AW30" s="830"/>
      <c r="AX30" s="830"/>
      <c r="AY30" s="830"/>
      <c r="AZ30" s="831" t="s">
        <v>543</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600</v>
      </c>
      <c r="R31" s="784"/>
      <c r="S31" s="784"/>
      <c r="T31" s="784"/>
      <c r="U31" s="784"/>
      <c r="V31" s="784">
        <v>546</v>
      </c>
      <c r="W31" s="784"/>
      <c r="X31" s="784"/>
      <c r="Y31" s="784"/>
      <c r="Z31" s="784"/>
      <c r="AA31" s="784">
        <v>54</v>
      </c>
      <c r="AB31" s="784"/>
      <c r="AC31" s="784"/>
      <c r="AD31" s="784"/>
      <c r="AE31" s="785"/>
      <c r="AF31" s="786">
        <v>913</v>
      </c>
      <c r="AG31" s="787"/>
      <c r="AH31" s="787"/>
      <c r="AI31" s="787"/>
      <c r="AJ31" s="788"/>
      <c r="AK31" s="834">
        <v>2</v>
      </c>
      <c r="AL31" s="830"/>
      <c r="AM31" s="830"/>
      <c r="AN31" s="830"/>
      <c r="AO31" s="830"/>
      <c r="AP31" s="830">
        <v>1929</v>
      </c>
      <c r="AQ31" s="830"/>
      <c r="AR31" s="830"/>
      <c r="AS31" s="830"/>
      <c r="AT31" s="830"/>
      <c r="AU31" s="830">
        <v>10</v>
      </c>
      <c r="AV31" s="830"/>
      <c r="AW31" s="830"/>
      <c r="AX31" s="830"/>
      <c r="AY31" s="830"/>
      <c r="AZ31" s="831" t="s">
        <v>543</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855</v>
      </c>
      <c r="R32" s="784"/>
      <c r="S32" s="784"/>
      <c r="T32" s="784"/>
      <c r="U32" s="784"/>
      <c r="V32" s="784">
        <v>738</v>
      </c>
      <c r="W32" s="784"/>
      <c r="X32" s="784"/>
      <c r="Y32" s="784"/>
      <c r="Z32" s="784"/>
      <c r="AA32" s="784">
        <v>117</v>
      </c>
      <c r="AB32" s="784"/>
      <c r="AC32" s="784"/>
      <c r="AD32" s="784"/>
      <c r="AE32" s="785"/>
      <c r="AF32" s="786">
        <v>191</v>
      </c>
      <c r="AG32" s="787"/>
      <c r="AH32" s="787"/>
      <c r="AI32" s="787"/>
      <c r="AJ32" s="788"/>
      <c r="AK32" s="834">
        <v>580</v>
      </c>
      <c r="AL32" s="830"/>
      <c r="AM32" s="830"/>
      <c r="AN32" s="830"/>
      <c r="AO32" s="830"/>
      <c r="AP32" s="830">
        <v>6573</v>
      </c>
      <c r="AQ32" s="830"/>
      <c r="AR32" s="830"/>
      <c r="AS32" s="830"/>
      <c r="AT32" s="830"/>
      <c r="AU32" s="830">
        <v>4789</v>
      </c>
      <c r="AV32" s="830"/>
      <c r="AW32" s="830"/>
      <c r="AX32" s="830"/>
      <c r="AY32" s="830"/>
      <c r="AZ32" s="831" t="s">
        <v>543</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1207</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544</v>
      </c>
      <c r="C68" s="870"/>
      <c r="D68" s="870"/>
      <c r="E68" s="870"/>
      <c r="F68" s="870"/>
      <c r="G68" s="870"/>
      <c r="H68" s="870"/>
      <c r="I68" s="870"/>
      <c r="J68" s="870"/>
      <c r="K68" s="870"/>
      <c r="L68" s="870"/>
      <c r="M68" s="870"/>
      <c r="N68" s="870"/>
      <c r="O68" s="870"/>
      <c r="P68" s="871"/>
      <c r="Q68" s="872">
        <v>2765</v>
      </c>
      <c r="R68" s="866"/>
      <c r="S68" s="866"/>
      <c r="T68" s="866"/>
      <c r="U68" s="866"/>
      <c r="V68" s="866">
        <v>2754</v>
      </c>
      <c r="W68" s="866"/>
      <c r="X68" s="866"/>
      <c r="Y68" s="866"/>
      <c r="Z68" s="866"/>
      <c r="AA68" s="866">
        <v>11</v>
      </c>
      <c r="AB68" s="866"/>
      <c r="AC68" s="866"/>
      <c r="AD68" s="866"/>
      <c r="AE68" s="866"/>
      <c r="AF68" s="866">
        <v>4</v>
      </c>
      <c r="AG68" s="866"/>
      <c r="AH68" s="866"/>
      <c r="AI68" s="866"/>
      <c r="AJ68" s="866"/>
      <c r="AK68" s="866" t="s">
        <v>543</v>
      </c>
      <c r="AL68" s="866"/>
      <c r="AM68" s="866"/>
      <c r="AN68" s="866"/>
      <c r="AO68" s="866"/>
      <c r="AP68" s="866">
        <v>741</v>
      </c>
      <c r="AQ68" s="866"/>
      <c r="AR68" s="866"/>
      <c r="AS68" s="866"/>
      <c r="AT68" s="866"/>
      <c r="AU68" s="866">
        <v>107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545</v>
      </c>
      <c r="C69" s="874"/>
      <c r="D69" s="874"/>
      <c r="E69" s="874"/>
      <c r="F69" s="874"/>
      <c r="G69" s="874"/>
      <c r="H69" s="874"/>
      <c r="I69" s="874"/>
      <c r="J69" s="874"/>
      <c r="K69" s="874"/>
      <c r="L69" s="874"/>
      <c r="M69" s="874"/>
      <c r="N69" s="874"/>
      <c r="O69" s="874"/>
      <c r="P69" s="875"/>
      <c r="Q69" s="876">
        <v>3518</v>
      </c>
      <c r="R69" s="830"/>
      <c r="S69" s="830"/>
      <c r="T69" s="830"/>
      <c r="U69" s="830"/>
      <c r="V69" s="830">
        <v>3600</v>
      </c>
      <c r="W69" s="830"/>
      <c r="X69" s="830"/>
      <c r="Y69" s="830"/>
      <c r="Z69" s="830"/>
      <c r="AA69" s="830">
        <v>-82</v>
      </c>
      <c r="AB69" s="830"/>
      <c r="AC69" s="830"/>
      <c r="AD69" s="830"/>
      <c r="AE69" s="830"/>
      <c r="AF69" s="830">
        <v>2223</v>
      </c>
      <c r="AG69" s="830"/>
      <c r="AH69" s="830"/>
      <c r="AI69" s="830"/>
      <c r="AJ69" s="830"/>
      <c r="AK69" s="830"/>
      <c r="AL69" s="830"/>
      <c r="AM69" s="830"/>
      <c r="AN69" s="830"/>
      <c r="AO69" s="830"/>
      <c r="AP69" s="830">
        <v>1468</v>
      </c>
      <c r="AQ69" s="830"/>
      <c r="AR69" s="830"/>
      <c r="AS69" s="830"/>
      <c r="AT69" s="830"/>
      <c r="AU69" s="830" t="s">
        <v>552</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546</v>
      </c>
      <c r="C70" s="874"/>
      <c r="D70" s="874"/>
      <c r="E70" s="874"/>
      <c r="F70" s="874"/>
      <c r="G70" s="874"/>
      <c r="H70" s="874"/>
      <c r="I70" s="874"/>
      <c r="J70" s="874"/>
      <c r="K70" s="874"/>
      <c r="L70" s="874"/>
      <c r="M70" s="874"/>
      <c r="N70" s="874"/>
      <c r="O70" s="874"/>
      <c r="P70" s="875"/>
      <c r="Q70" s="876">
        <v>12</v>
      </c>
      <c r="R70" s="830"/>
      <c r="S70" s="830"/>
      <c r="T70" s="830"/>
      <c r="U70" s="830"/>
      <c r="V70" s="830">
        <v>12</v>
      </c>
      <c r="W70" s="830"/>
      <c r="X70" s="830"/>
      <c r="Y70" s="830"/>
      <c r="Z70" s="830"/>
      <c r="AA70" s="830">
        <v>0</v>
      </c>
      <c r="AB70" s="830"/>
      <c r="AC70" s="830"/>
      <c r="AD70" s="830"/>
      <c r="AE70" s="830"/>
      <c r="AF70" s="830">
        <v>0</v>
      </c>
      <c r="AG70" s="830"/>
      <c r="AH70" s="830"/>
      <c r="AI70" s="830"/>
      <c r="AJ70" s="830"/>
      <c r="AK70" s="830" t="s">
        <v>552</v>
      </c>
      <c r="AL70" s="830"/>
      <c r="AM70" s="830"/>
      <c r="AN70" s="830"/>
      <c r="AO70" s="830"/>
      <c r="AP70" s="830" t="s">
        <v>552</v>
      </c>
      <c r="AQ70" s="830"/>
      <c r="AR70" s="830"/>
      <c r="AS70" s="830"/>
      <c r="AT70" s="830"/>
      <c r="AU70" s="830" t="s">
        <v>552</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547</v>
      </c>
      <c r="C71" s="874"/>
      <c r="D71" s="874"/>
      <c r="E71" s="874"/>
      <c r="F71" s="874"/>
      <c r="G71" s="874"/>
      <c r="H71" s="874"/>
      <c r="I71" s="874"/>
      <c r="J71" s="874"/>
      <c r="K71" s="874"/>
      <c r="L71" s="874"/>
      <c r="M71" s="874"/>
      <c r="N71" s="874"/>
      <c r="O71" s="874"/>
      <c r="P71" s="875"/>
      <c r="Q71" s="876">
        <v>880</v>
      </c>
      <c r="R71" s="830"/>
      <c r="S71" s="830"/>
      <c r="T71" s="830"/>
      <c r="U71" s="830"/>
      <c r="V71" s="830">
        <v>857</v>
      </c>
      <c r="W71" s="830"/>
      <c r="X71" s="830"/>
      <c r="Y71" s="830"/>
      <c r="Z71" s="830"/>
      <c r="AA71" s="830">
        <v>23</v>
      </c>
      <c r="AB71" s="830"/>
      <c r="AC71" s="830"/>
      <c r="AD71" s="830"/>
      <c r="AE71" s="830"/>
      <c r="AF71" s="830">
        <v>23</v>
      </c>
      <c r="AG71" s="830"/>
      <c r="AH71" s="830"/>
      <c r="AI71" s="830"/>
      <c r="AJ71" s="830"/>
      <c r="AK71" s="830" t="s">
        <v>552</v>
      </c>
      <c r="AL71" s="830"/>
      <c r="AM71" s="830"/>
      <c r="AN71" s="830"/>
      <c r="AO71" s="830"/>
      <c r="AP71" s="830" t="s">
        <v>552</v>
      </c>
      <c r="AQ71" s="830"/>
      <c r="AR71" s="830"/>
      <c r="AS71" s="830"/>
      <c r="AT71" s="830"/>
      <c r="AU71" s="830" t="s">
        <v>552</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548</v>
      </c>
      <c r="C72" s="874"/>
      <c r="D72" s="874"/>
      <c r="E72" s="874"/>
      <c r="F72" s="874"/>
      <c r="G72" s="874"/>
      <c r="H72" s="874"/>
      <c r="I72" s="874"/>
      <c r="J72" s="874"/>
      <c r="K72" s="874"/>
      <c r="L72" s="874"/>
      <c r="M72" s="874"/>
      <c r="N72" s="874"/>
      <c r="O72" s="874"/>
      <c r="P72" s="875"/>
      <c r="Q72" s="876">
        <v>184908</v>
      </c>
      <c r="R72" s="830"/>
      <c r="S72" s="830"/>
      <c r="T72" s="830"/>
      <c r="U72" s="830"/>
      <c r="V72" s="830">
        <v>182658</v>
      </c>
      <c r="W72" s="830"/>
      <c r="X72" s="830"/>
      <c r="Y72" s="830"/>
      <c r="Z72" s="830"/>
      <c r="AA72" s="830">
        <v>2250</v>
      </c>
      <c r="AB72" s="830"/>
      <c r="AC72" s="830"/>
      <c r="AD72" s="830"/>
      <c r="AE72" s="830"/>
      <c r="AF72" s="830">
        <v>2250</v>
      </c>
      <c r="AG72" s="830"/>
      <c r="AH72" s="830"/>
      <c r="AI72" s="830"/>
      <c r="AJ72" s="830"/>
      <c r="AK72" s="830" t="s">
        <v>552</v>
      </c>
      <c r="AL72" s="830"/>
      <c r="AM72" s="830"/>
      <c r="AN72" s="830"/>
      <c r="AO72" s="830"/>
      <c r="AP72" s="830" t="s">
        <v>552</v>
      </c>
      <c r="AQ72" s="830"/>
      <c r="AR72" s="830"/>
      <c r="AS72" s="830"/>
      <c r="AT72" s="830"/>
      <c r="AU72" s="830" t="s">
        <v>552</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549</v>
      </c>
      <c r="C73" s="874"/>
      <c r="D73" s="874"/>
      <c r="E73" s="874"/>
      <c r="F73" s="874"/>
      <c r="G73" s="874"/>
      <c r="H73" s="874"/>
      <c r="I73" s="874"/>
      <c r="J73" s="874"/>
      <c r="K73" s="874"/>
      <c r="L73" s="874"/>
      <c r="M73" s="874"/>
      <c r="N73" s="874"/>
      <c r="O73" s="874"/>
      <c r="P73" s="875"/>
      <c r="Q73" s="876">
        <v>173</v>
      </c>
      <c r="R73" s="830"/>
      <c r="S73" s="830"/>
      <c r="T73" s="830"/>
      <c r="U73" s="830"/>
      <c r="V73" s="830">
        <v>167</v>
      </c>
      <c r="W73" s="830"/>
      <c r="X73" s="830"/>
      <c r="Y73" s="830"/>
      <c r="Z73" s="830"/>
      <c r="AA73" s="830">
        <v>5</v>
      </c>
      <c r="AB73" s="830"/>
      <c r="AC73" s="830"/>
      <c r="AD73" s="830"/>
      <c r="AE73" s="830"/>
      <c r="AF73" s="830">
        <v>5</v>
      </c>
      <c r="AG73" s="830"/>
      <c r="AH73" s="830"/>
      <c r="AI73" s="830"/>
      <c r="AJ73" s="830"/>
      <c r="AK73" s="830" t="s">
        <v>552</v>
      </c>
      <c r="AL73" s="830"/>
      <c r="AM73" s="830"/>
      <c r="AN73" s="830"/>
      <c r="AO73" s="830"/>
      <c r="AP73" s="830" t="s">
        <v>552</v>
      </c>
      <c r="AQ73" s="830"/>
      <c r="AR73" s="830"/>
      <c r="AS73" s="830"/>
      <c r="AT73" s="830"/>
      <c r="AU73" s="830" t="s">
        <v>552</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295</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295</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295</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1350961</v>
      </c>
      <c r="AB110" s="900"/>
      <c r="AC110" s="900"/>
      <c r="AD110" s="900"/>
      <c r="AE110" s="901"/>
      <c r="AF110" s="902">
        <v>1298277</v>
      </c>
      <c r="AG110" s="900"/>
      <c r="AH110" s="900"/>
      <c r="AI110" s="900"/>
      <c r="AJ110" s="901"/>
      <c r="AK110" s="902">
        <v>1111945</v>
      </c>
      <c r="AL110" s="900"/>
      <c r="AM110" s="900"/>
      <c r="AN110" s="900"/>
      <c r="AO110" s="901"/>
      <c r="AP110" s="903">
        <v>18.8</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12326106</v>
      </c>
      <c r="BR110" s="931"/>
      <c r="BS110" s="931"/>
      <c r="BT110" s="931"/>
      <c r="BU110" s="931"/>
      <c r="BV110" s="931">
        <v>12613656</v>
      </c>
      <c r="BW110" s="931"/>
      <c r="BX110" s="931"/>
      <c r="BY110" s="931"/>
      <c r="BZ110" s="931"/>
      <c r="CA110" s="931">
        <v>14051956</v>
      </c>
      <c r="CB110" s="931"/>
      <c r="CC110" s="931"/>
      <c r="CD110" s="931"/>
      <c r="CE110" s="931"/>
      <c r="CF110" s="944">
        <v>237.8</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5870665</v>
      </c>
      <c r="BR112" s="926"/>
      <c r="BS112" s="926"/>
      <c r="BT112" s="926"/>
      <c r="BU112" s="926"/>
      <c r="BV112" s="926">
        <v>5299602</v>
      </c>
      <c r="BW112" s="926"/>
      <c r="BX112" s="926"/>
      <c r="BY112" s="926"/>
      <c r="BZ112" s="926"/>
      <c r="CA112" s="926">
        <v>4810275</v>
      </c>
      <c r="CB112" s="926"/>
      <c r="CC112" s="926"/>
      <c r="CD112" s="926"/>
      <c r="CE112" s="926"/>
      <c r="CF112" s="920">
        <v>81.400000000000006</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531384</v>
      </c>
      <c r="AB113" s="938"/>
      <c r="AC113" s="938"/>
      <c r="AD113" s="938"/>
      <c r="AE113" s="939"/>
      <c r="AF113" s="940">
        <v>524759</v>
      </c>
      <c r="AG113" s="938"/>
      <c r="AH113" s="938"/>
      <c r="AI113" s="938"/>
      <c r="AJ113" s="939"/>
      <c r="AK113" s="940">
        <v>510464</v>
      </c>
      <c r="AL113" s="938"/>
      <c r="AM113" s="938"/>
      <c r="AN113" s="938"/>
      <c r="AO113" s="939"/>
      <c r="AP113" s="941">
        <v>8.6</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783977</v>
      </c>
      <c r="BR113" s="926"/>
      <c r="BS113" s="926"/>
      <c r="BT113" s="926"/>
      <c r="BU113" s="926"/>
      <c r="BV113" s="926">
        <v>864020</v>
      </c>
      <c r="BW113" s="926"/>
      <c r="BX113" s="926"/>
      <c r="BY113" s="926"/>
      <c r="BZ113" s="926"/>
      <c r="CA113" s="926">
        <v>787137</v>
      </c>
      <c r="CB113" s="926"/>
      <c r="CC113" s="926"/>
      <c r="CD113" s="926"/>
      <c r="CE113" s="926"/>
      <c r="CF113" s="920">
        <v>13.3</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95519</v>
      </c>
      <c r="AB114" s="959"/>
      <c r="AC114" s="959"/>
      <c r="AD114" s="959"/>
      <c r="AE114" s="960"/>
      <c r="AF114" s="961">
        <v>102166</v>
      </c>
      <c r="AG114" s="959"/>
      <c r="AH114" s="959"/>
      <c r="AI114" s="959"/>
      <c r="AJ114" s="960"/>
      <c r="AK114" s="961">
        <v>108839</v>
      </c>
      <c r="AL114" s="959"/>
      <c r="AM114" s="959"/>
      <c r="AN114" s="959"/>
      <c r="AO114" s="960"/>
      <c r="AP114" s="962">
        <v>1.8</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1104011</v>
      </c>
      <c r="BR114" s="926"/>
      <c r="BS114" s="926"/>
      <c r="BT114" s="926"/>
      <c r="BU114" s="926"/>
      <c r="BV114" s="926">
        <v>1153964</v>
      </c>
      <c r="BW114" s="926"/>
      <c r="BX114" s="926"/>
      <c r="BY114" s="926"/>
      <c r="BZ114" s="926"/>
      <c r="CA114" s="926">
        <v>1167278</v>
      </c>
      <c r="CB114" s="926"/>
      <c r="CC114" s="926"/>
      <c r="CD114" s="926"/>
      <c r="CE114" s="926"/>
      <c r="CF114" s="920">
        <v>19.8</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v>96554</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5</v>
      </c>
      <c r="AB116" s="959"/>
      <c r="AC116" s="959"/>
      <c r="AD116" s="959"/>
      <c r="AE116" s="960"/>
      <c r="AF116" s="961">
        <v>2</v>
      </c>
      <c r="AG116" s="959"/>
      <c r="AH116" s="959"/>
      <c r="AI116" s="959"/>
      <c r="AJ116" s="960"/>
      <c r="AK116" s="961">
        <v>236</v>
      </c>
      <c r="AL116" s="959"/>
      <c r="AM116" s="959"/>
      <c r="AN116" s="959"/>
      <c r="AO116" s="960"/>
      <c r="AP116" s="962">
        <v>0</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1977869</v>
      </c>
      <c r="AB117" s="979"/>
      <c r="AC117" s="979"/>
      <c r="AD117" s="979"/>
      <c r="AE117" s="980"/>
      <c r="AF117" s="981">
        <v>1925204</v>
      </c>
      <c r="AG117" s="979"/>
      <c r="AH117" s="979"/>
      <c r="AI117" s="979"/>
      <c r="AJ117" s="980"/>
      <c r="AK117" s="981">
        <v>1731484</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295</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441</v>
      </c>
      <c r="BP119" s="1005"/>
      <c r="BQ119" s="999">
        <v>20181313</v>
      </c>
      <c r="BR119" s="1000"/>
      <c r="BS119" s="1000"/>
      <c r="BT119" s="1000"/>
      <c r="BU119" s="1000"/>
      <c r="BV119" s="1000">
        <v>19931242</v>
      </c>
      <c r="BW119" s="1000"/>
      <c r="BX119" s="1000"/>
      <c r="BY119" s="1000"/>
      <c r="BZ119" s="1000"/>
      <c r="CA119" s="1000">
        <v>20816646</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5765823</v>
      </c>
      <c r="BR120" s="931"/>
      <c r="BS120" s="931"/>
      <c r="BT120" s="931"/>
      <c r="BU120" s="931"/>
      <c r="BV120" s="931">
        <v>5784198</v>
      </c>
      <c r="BW120" s="931"/>
      <c r="BX120" s="931"/>
      <c r="BY120" s="931"/>
      <c r="BZ120" s="931"/>
      <c r="CA120" s="931">
        <v>6502378</v>
      </c>
      <c r="CB120" s="931"/>
      <c r="CC120" s="931"/>
      <c r="CD120" s="931"/>
      <c r="CE120" s="931"/>
      <c r="CF120" s="944">
        <v>110.1</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5855341</v>
      </c>
      <c r="DH120" s="931"/>
      <c r="DI120" s="931"/>
      <c r="DJ120" s="931"/>
      <c r="DK120" s="931"/>
      <c r="DL120" s="931">
        <v>5286685</v>
      </c>
      <c r="DM120" s="931"/>
      <c r="DN120" s="931"/>
      <c r="DO120" s="931"/>
      <c r="DP120" s="931"/>
      <c r="DQ120" s="931">
        <v>4789057</v>
      </c>
      <c r="DR120" s="931"/>
      <c r="DS120" s="931"/>
      <c r="DT120" s="931"/>
      <c r="DU120" s="931"/>
      <c r="DV120" s="932">
        <v>81.099999999999994</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2451662</v>
      </c>
      <c r="BR121" s="926"/>
      <c r="BS121" s="926"/>
      <c r="BT121" s="926"/>
      <c r="BU121" s="926"/>
      <c r="BV121" s="926">
        <v>2536412</v>
      </c>
      <c r="BW121" s="926"/>
      <c r="BX121" s="926"/>
      <c r="BY121" s="926"/>
      <c r="BZ121" s="926"/>
      <c r="CA121" s="926">
        <v>2378236</v>
      </c>
      <c r="CB121" s="926"/>
      <c r="CC121" s="926"/>
      <c r="CD121" s="926"/>
      <c r="CE121" s="926"/>
      <c r="CF121" s="920">
        <v>40.299999999999997</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15324</v>
      </c>
      <c r="DH121" s="926"/>
      <c r="DI121" s="926"/>
      <c r="DJ121" s="926"/>
      <c r="DK121" s="926"/>
      <c r="DL121" s="926">
        <v>12917</v>
      </c>
      <c r="DM121" s="926"/>
      <c r="DN121" s="926"/>
      <c r="DO121" s="926"/>
      <c r="DP121" s="926"/>
      <c r="DQ121" s="926">
        <v>21218</v>
      </c>
      <c r="DR121" s="926"/>
      <c r="DS121" s="926"/>
      <c r="DT121" s="926"/>
      <c r="DU121" s="926"/>
      <c r="DV121" s="927">
        <v>0.4</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14368822</v>
      </c>
      <c r="BR122" s="1000"/>
      <c r="BS122" s="1000"/>
      <c r="BT122" s="1000"/>
      <c r="BU122" s="1000"/>
      <c r="BV122" s="1000">
        <v>14586920</v>
      </c>
      <c r="BW122" s="1000"/>
      <c r="BX122" s="1000"/>
      <c r="BY122" s="1000"/>
      <c r="BZ122" s="1000"/>
      <c r="CA122" s="1000">
        <v>15499206</v>
      </c>
      <c r="CB122" s="1000"/>
      <c r="CC122" s="1000"/>
      <c r="CD122" s="1000"/>
      <c r="CE122" s="1000"/>
      <c r="CF122" s="1017">
        <v>262.3</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449</v>
      </c>
      <c r="BP123" s="1005"/>
      <c r="BQ123" s="1063">
        <v>22586307</v>
      </c>
      <c r="BR123" s="1064"/>
      <c r="BS123" s="1064"/>
      <c r="BT123" s="1064"/>
      <c r="BU123" s="1064"/>
      <c r="BV123" s="1064">
        <v>22907530</v>
      </c>
      <c r="BW123" s="1064"/>
      <c r="BX123" s="1064"/>
      <c r="BY123" s="1064"/>
      <c r="BZ123" s="1064"/>
      <c r="CA123" s="1064">
        <v>24379820</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v>96554</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267211</v>
      </c>
      <c r="AB128" s="1046"/>
      <c r="AC128" s="1046"/>
      <c r="AD128" s="1046"/>
      <c r="AE128" s="1047"/>
      <c r="AF128" s="1048">
        <v>264406</v>
      </c>
      <c r="AG128" s="1046"/>
      <c r="AH128" s="1046"/>
      <c r="AI128" s="1046"/>
      <c r="AJ128" s="1047"/>
      <c r="AK128" s="1048">
        <v>228858</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14</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7082849</v>
      </c>
      <c r="AB129" s="959"/>
      <c r="AC129" s="959"/>
      <c r="AD129" s="959"/>
      <c r="AE129" s="960"/>
      <c r="AF129" s="961">
        <v>6980400</v>
      </c>
      <c r="AG129" s="959"/>
      <c r="AH129" s="959"/>
      <c r="AI129" s="959"/>
      <c r="AJ129" s="960"/>
      <c r="AK129" s="961">
        <v>7147030</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1283857</v>
      </c>
      <c r="AB130" s="959"/>
      <c r="AC130" s="959"/>
      <c r="AD130" s="959"/>
      <c r="AE130" s="960"/>
      <c r="AF130" s="961">
        <v>1196697</v>
      </c>
      <c r="AG130" s="959"/>
      <c r="AH130" s="959"/>
      <c r="AI130" s="959"/>
      <c r="AJ130" s="960"/>
      <c r="AK130" s="961">
        <v>1238660</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6.6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5798992</v>
      </c>
      <c r="AB131" s="986"/>
      <c r="AC131" s="986"/>
      <c r="AD131" s="986"/>
      <c r="AE131" s="987"/>
      <c r="AF131" s="985">
        <v>5783703</v>
      </c>
      <c r="AG131" s="986"/>
      <c r="AH131" s="986"/>
      <c r="AI131" s="986"/>
      <c r="AJ131" s="987"/>
      <c r="AK131" s="985">
        <v>5908370</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7.3599170340000004</v>
      </c>
      <c r="AB132" s="1097"/>
      <c r="AC132" s="1097"/>
      <c r="AD132" s="1097"/>
      <c r="AE132" s="1098"/>
      <c r="AF132" s="1099">
        <v>8.0242882459999993</v>
      </c>
      <c r="AG132" s="1097"/>
      <c r="AH132" s="1097"/>
      <c r="AI132" s="1097"/>
      <c r="AJ132" s="1098"/>
      <c r="AK132" s="1099">
        <v>4.4676619779999998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6.9</v>
      </c>
      <c r="AB133" s="1080"/>
      <c r="AC133" s="1080"/>
      <c r="AD133" s="1080"/>
      <c r="AE133" s="1081"/>
      <c r="AF133" s="1079">
        <v>7.1</v>
      </c>
      <c r="AG133" s="1080"/>
      <c r="AH133" s="1080"/>
      <c r="AI133" s="1080"/>
      <c r="AJ133" s="1081"/>
      <c r="AK133" s="1079">
        <v>6.6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h3IB4j5Am6qCPo+9xMJ2Kn+A7lsBpBS/o3v3PsOgEjZpJgR1DZXE5PPpMYSdyPD6yuze15GjfKFi12C51FLq7w==" saltValue="Rna0G8F2LmgZjLG5+jte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O/rqhZtckvhoTrp8KmApB59whkZ27zney8ccAyH/IistcRu4IAmySjYdGvFJlwxJsNWXuqwIIl/qYPPgKsbD3w==" saltValue="D6QL6O6JXAuVhYJ6SFOR8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DibCF1i/RuPZbLsoz52ANyg1KZxcH9c4RCH4gJqiti/i6s6eA7y3vKM/4ItdbxXx6OEZKae3fy2L6XdLIFsmw==" saltValue="nvCSruvstnw7qi+3yZ+B9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1670264</v>
      </c>
      <c r="AP9" s="269">
        <v>85283</v>
      </c>
      <c r="AQ9" s="270">
        <v>98214</v>
      </c>
      <c r="AR9" s="271">
        <v>-13.2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318464</v>
      </c>
      <c r="AP10" s="272">
        <v>16261</v>
      </c>
      <c r="AQ10" s="273">
        <v>8330</v>
      </c>
      <c r="AR10" s="274">
        <v>95.2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4427</v>
      </c>
      <c r="AP11" s="272">
        <v>226</v>
      </c>
      <c r="AQ11" s="273">
        <v>2236</v>
      </c>
      <c r="AR11" s="274">
        <v>-89.9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12</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t="s">
        <v>487</v>
      </c>
      <c r="AP13" s="272" t="s">
        <v>487</v>
      </c>
      <c r="AQ13" s="273">
        <v>3111</v>
      </c>
      <c r="AR13" s="274" t="s">
        <v>487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12070</v>
      </c>
      <c r="AP14" s="272">
        <v>616</v>
      </c>
      <c r="AQ14" s="273">
        <v>1882</v>
      </c>
      <c r="AR14" s="274">
        <v>-67.3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-105288</v>
      </c>
      <c r="AP15" s="272">
        <v>-5376</v>
      </c>
      <c r="AQ15" s="273">
        <v>-6411</v>
      </c>
      <c r="AR15" s="274">
        <v>-16.100000000000001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1899937</v>
      </c>
      <c r="AP16" s="272">
        <v>97010</v>
      </c>
      <c r="AQ16" s="273">
        <v>107373</v>
      </c>
      <c r="AR16" s="274">
        <v>-9.6999999999999993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7.45</v>
      </c>
      <c r="AP21" s="286">
        <v>9.17</v>
      </c>
      <c r="AQ21" s="287">
        <v>-1.72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95.4</v>
      </c>
      <c r="AP22" s="291">
        <v>97.5</v>
      </c>
      <c r="AQ22" s="292">
        <v>-2.1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1111945</v>
      </c>
      <c r="AP32" s="300">
        <v>56775</v>
      </c>
      <c r="AQ32" s="301">
        <v>55954</v>
      </c>
      <c r="AR32" s="302">
        <v>1.5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v>1</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510464</v>
      </c>
      <c r="AP35" s="300">
        <v>26064</v>
      </c>
      <c r="AQ35" s="301">
        <v>17691</v>
      </c>
      <c r="AR35" s="302">
        <v>47.3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108839</v>
      </c>
      <c r="AP36" s="300">
        <v>5557</v>
      </c>
      <c r="AQ36" s="301">
        <v>2603</v>
      </c>
      <c r="AR36" s="302">
        <v>113.5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487</v>
      </c>
      <c r="AP37" s="300" t="s">
        <v>487</v>
      </c>
      <c r="AQ37" s="301">
        <v>579</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v>236</v>
      </c>
      <c r="AP38" s="303">
        <v>12</v>
      </c>
      <c r="AQ38" s="304">
        <v>4</v>
      </c>
      <c r="AR38" s="292">
        <v>200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-228858</v>
      </c>
      <c r="AP39" s="300">
        <v>-11685</v>
      </c>
      <c r="AQ39" s="301">
        <v>-4663</v>
      </c>
      <c r="AR39" s="302">
        <v>150.6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-1238660</v>
      </c>
      <c r="AP40" s="300">
        <v>-63245</v>
      </c>
      <c r="AQ40" s="301">
        <v>-48945</v>
      </c>
      <c r="AR40" s="302">
        <v>29.2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263966</v>
      </c>
      <c r="AP41" s="300">
        <v>13478</v>
      </c>
      <c r="AQ41" s="301">
        <v>23225</v>
      </c>
      <c r="AR41" s="302">
        <v>-42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1624481</v>
      </c>
      <c r="AN51" s="322">
        <v>77578</v>
      </c>
      <c r="AO51" s="323">
        <v>27.9</v>
      </c>
      <c r="AP51" s="324">
        <v>76347</v>
      </c>
      <c r="AQ51" s="325">
        <v>2.4</v>
      </c>
      <c r="AR51" s="326">
        <v>25.5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860706</v>
      </c>
      <c r="AN52" s="330">
        <v>41103</v>
      </c>
      <c r="AO52" s="331">
        <v>60.9</v>
      </c>
      <c r="AP52" s="332">
        <v>41762</v>
      </c>
      <c r="AQ52" s="333">
        <v>0.5</v>
      </c>
      <c r="AR52" s="334">
        <v>60.4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1673442</v>
      </c>
      <c r="AN53" s="322">
        <v>81354</v>
      </c>
      <c r="AO53" s="323">
        <v>4.9000000000000004</v>
      </c>
      <c r="AP53" s="324">
        <v>69604</v>
      </c>
      <c r="AQ53" s="325">
        <v>-8.8000000000000007</v>
      </c>
      <c r="AR53" s="326">
        <v>13.7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764876</v>
      </c>
      <c r="AN54" s="330">
        <v>37184</v>
      </c>
      <c r="AO54" s="331">
        <v>-9.5</v>
      </c>
      <c r="AP54" s="332">
        <v>36247</v>
      </c>
      <c r="AQ54" s="333">
        <v>-13.2</v>
      </c>
      <c r="AR54" s="334">
        <v>3.7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2635549</v>
      </c>
      <c r="AN55" s="322">
        <v>130693</v>
      </c>
      <c r="AO55" s="323">
        <v>60.6</v>
      </c>
      <c r="AP55" s="324">
        <v>68410</v>
      </c>
      <c r="AQ55" s="325">
        <v>-1.7</v>
      </c>
      <c r="AR55" s="326">
        <v>62.3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774434</v>
      </c>
      <c r="AN56" s="330">
        <v>38403</v>
      </c>
      <c r="AO56" s="331">
        <v>3.3</v>
      </c>
      <c r="AP56" s="332">
        <v>35086</v>
      </c>
      <c r="AQ56" s="333">
        <v>-3.2</v>
      </c>
      <c r="AR56" s="334">
        <v>6.5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2641532</v>
      </c>
      <c r="AN57" s="322">
        <v>132988</v>
      </c>
      <c r="AO57" s="323">
        <v>1.8</v>
      </c>
      <c r="AP57" s="324">
        <v>73019</v>
      </c>
      <c r="AQ57" s="325">
        <v>6.7</v>
      </c>
      <c r="AR57" s="326">
        <v>-4.9000000000000004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785329</v>
      </c>
      <c r="AN58" s="330">
        <v>39537</v>
      </c>
      <c r="AO58" s="331">
        <v>3</v>
      </c>
      <c r="AP58" s="332">
        <v>39427</v>
      </c>
      <c r="AQ58" s="333">
        <v>12.4</v>
      </c>
      <c r="AR58" s="334">
        <v>-9.4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1756657</v>
      </c>
      <c r="AN59" s="322">
        <v>89694</v>
      </c>
      <c r="AO59" s="323">
        <v>-32.6</v>
      </c>
      <c r="AP59" s="324">
        <v>76590</v>
      </c>
      <c r="AQ59" s="325">
        <v>4.9000000000000004</v>
      </c>
      <c r="AR59" s="326">
        <v>-37.5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835580</v>
      </c>
      <c r="AN60" s="330">
        <v>42664</v>
      </c>
      <c r="AO60" s="331">
        <v>7.9</v>
      </c>
      <c r="AP60" s="332">
        <v>42387</v>
      </c>
      <c r="AQ60" s="333">
        <v>7.5</v>
      </c>
      <c r="AR60" s="334">
        <v>0.4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2066332</v>
      </c>
      <c r="AN61" s="337">
        <v>102461</v>
      </c>
      <c r="AO61" s="338">
        <v>12.5</v>
      </c>
      <c r="AP61" s="339">
        <v>72794</v>
      </c>
      <c r="AQ61" s="340">
        <v>0.7</v>
      </c>
      <c r="AR61" s="326">
        <v>11.8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804185</v>
      </c>
      <c r="AN62" s="330">
        <v>39778</v>
      </c>
      <c r="AO62" s="331">
        <v>13.1</v>
      </c>
      <c r="AP62" s="332">
        <v>38982</v>
      </c>
      <c r="AQ62" s="333">
        <v>0.8</v>
      </c>
      <c r="AR62" s="334">
        <v>12.3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Ch+aDEI2MvOo54SKKbKKSLAcqQNBmF12fuOBsFWlzUY7PmvIQyRLE046ruMpHhzbZSyG/GcxujyAd9WjxSDLwA==" saltValue="IbJIcGytDvOQ28s4Uu8y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7KUos4uJfHg2k9WCrqK0z4j9XLYFaybjwjxnIBZgAcWcGYTJc5CPt7YSd5B3L8J0au6VF/U+6PRqNzGjCIU8hQ==" saltValue="EkGSwdYtX+J78PNWxfDbU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5ntDq7LZDSmB297Td3of+4tIgnN9Nl1jba6oCfKimfayEfMaKCfsh8IHJopYEoELiBzfnOzwpU1s/qiMhIa/qQ==" saltValue="UKUaAcZbL2MOa3WHMCvcg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14.21</v>
      </c>
      <c r="G47" s="12">
        <v>15.96</v>
      </c>
      <c r="H47" s="12">
        <v>18.03</v>
      </c>
      <c r="I47" s="12">
        <v>16.989999999999998</v>
      </c>
      <c r="J47" s="13">
        <v>19.940000000000001</v>
      </c>
    </row>
    <row r="48" spans="2:10" ht="57.75" customHeight="1" x14ac:dyDescent="0.15">
      <c r="B48" s="14"/>
      <c r="C48" s="1141" t="s">
        <v>4</v>
      </c>
      <c r="D48" s="1141"/>
      <c r="E48" s="1142"/>
      <c r="F48" s="15">
        <v>1.43</v>
      </c>
      <c r="G48" s="16">
        <v>2.1</v>
      </c>
      <c r="H48" s="16">
        <v>2.96</v>
      </c>
      <c r="I48" s="16">
        <v>2.2200000000000002</v>
      </c>
      <c r="J48" s="17">
        <v>0.61</v>
      </c>
    </row>
    <row r="49" spans="2:10" ht="57.75" customHeight="1" thickBot="1" x14ac:dyDescent="0.2">
      <c r="B49" s="18"/>
      <c r="C49" s="1143" t="s">
        <v>5</v>
      </c>
      <c r="D49" s="1143"/>
      <c r="E49" s="1144"/>
      <c r="F49" s="19">
        <v>4.28</v>
      </c>
      <c r="G49" s="20">
        <v>6.9</v>
      </c>
      <c r="H49" s="20">
        <v>5.61</v>
      </c>
      <c r="I49" s="20">
        <v>1.63</v>
      </c>
      <c r="J49" s="21">
        <v>5.42</v>
      </c>
    </row>
    <row r="50" spans="2:10" x14ac:dyDescent="0.15"/>
  </sheetData>
  <sheetProtection algorithmName="SHA-512" hashValue="gQ44A4BTGHd3gRpXk66wrukctl2OjduJm/wEP857L8OZGKjHHv0F9jP6kdMLwdLNGk84OcpDV8g7llqZx3aEYA==" saltValue="HP3zplWTPwIZsryWDVHU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二井　香菜子</cp:lastModifiedBy>
  <dcterms:created xsi:type="dcterms:W3CDTF">2026-02-23T06:18:30Z</dcterms:created>
  <dcterms:modified xsi:type="dcterms:W3CDTF">2026-03-17T07:50:48Z</dcterms:modified>
  <cp:category/>
</cp:coreProperties>
</file>