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
    </mc:Choice>
  </mc:AlternateContent>
  <xr:revisionPtr revIDLastSave="0" documentId="13_ncr:1_{1048728F-A0AE-449C-A9FD-F2391A22726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C34" i="10"/>
  <c r="U36" i="10" l="1"/>
  <c r="AM34" i="10"/>
  <c r="AM35"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CO34" i="10" l="1"/>
  <c r="CO35" i="10" s="1"/>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<sst xmlns="http://schemas.openxmlformats.org/spreadsheetml/2006/main" count="1105" uniqueCount="608">
  <si>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</si>
  <si>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</si>
  <si>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</si>
  <si>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</si>
  <si>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</si>
  <si>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</si>
  <si>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</si>
  <si>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</si>
  <si>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</si>
  <si>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</si>
  <si>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</si>
  <si>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</si>
  <si>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</si>
  <si>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</si>
  <si>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</si>
  <si>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</si>
  <si>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</si>
  <si>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</si>
  <si>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</si>
  <si>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</si>
  <si>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</si>
  <si>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</si>
  <si>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</si>
  <si>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</si>
  <si>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</si>
  <si>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</si>
  <si>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</si>
  <si>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</si>
  <si>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</si>
  <si>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</si>
  <si>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</si>
  <si>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</si>
  <si>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</si>
  <si>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</si>
  <si>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</si>
  <si>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</si>
  <si>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</si>
  <si>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</si>
  <si>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</si>
  <si>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</si>
  <si>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</si>
  <si>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</si>
  <si>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</si>
  <si>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</si>
  <si>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</si>
  <si>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</si>
  <si>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</si>
  <si>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</si>
  <si>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</si>
  <si>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</si>
  <si>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</si>
  <si>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</si>
  <si>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</si>
  <si>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</si>
  <si>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</si>
  <si>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</si>
  <si>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</si>
  <si>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</si>
  <si>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</si>
  <si>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</si>
  <si>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</si>
  <si>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</si>
  <si>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</si>
  <si>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</si>
  <si>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</si>
  <si>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</si>
  <si>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</si>
  <si>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</si>
  <si>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</si>
  <si>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</si>
  <si>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</si>
  <si>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</si>
  <si>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</si>
  <si>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</si>
  <si>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</si>
  <si>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</si>
  <si>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</si>
  <si>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</si>
  <si>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</si>
  <si>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</si>
  <si>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</si>
  <si>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</si>
  <si>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</si>
  <si>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</si>
  <si>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</si>
  <si>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</si>
  <si>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</si>
  <si>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</si>
  <si>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</si>
  <si>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</si>
  <si>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</si>
  <si>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</si>
  <si>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</si>
  <si>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</si>
  <si>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</si>
  <si>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</si>
  <si>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</si>
  <si>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</si>
  <si>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</si>
  <si>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</si>
  <si>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</si>
  <si>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</si>
  <si>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</si>
  <si>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</si>
  <si>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</si>
  <si>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</si>
  <si>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</si>
  <si>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</si>
  <si>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</si>
  <si>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</si>
  <si>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</si>
  <si>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</si>
  <si>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</si>
  <si>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</si>
  <si>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</si>
  <si>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</si>
  <si>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</si>
  <si>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</si>
  <si>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</si>
  <si>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</si>
  <si>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</si>
  <si>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</si>
  <si>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</si>
  <si>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</si>
  <si>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</si>
  <si>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</si>
  <si>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</si>
  <si>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</si>
  <si>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</si>
  <si>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</si>
  <si>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</si>
  <si>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</si>
  <si>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</si>
  <si>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</si>
  <si>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</si>
  <si>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</si>
  <si>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</si>
  <si>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</si>
  <si>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</si>
  <si>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</si>
  <si>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</si>
  <si>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</si>
  <si>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</si>
  <si>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</si>
  <si>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</si>
  <si>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</si>
  <si>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</si>
  <si>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</si>
  <si>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</si>
  <si>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</si>
  <si>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</si>
  <si>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</si>
  <si>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</si>
  <si>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</si>
  <si>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</si>
  <si>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</si>
  <si>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</si>
  <si>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</si>
  <si>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</si>
  <si>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</si>
  <si>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</si>
  <si>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</si>
  <si>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</si>
  <si>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</si>
  <si>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</si>
  <si>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</si>
  <si>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</si>
  <si>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</si>
  <si>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</si>
  <si>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</si>
  <si>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</si>
  <si>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</si>
  <si>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</si>
  <si>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</si>
  <si>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</si>
  <si>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</si>
  <si>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</si>
  <si>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</si>
  <si>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</si>
  <si>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</si>
  <si>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</si>
  <si>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</si>
  <si>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</si>
  <si>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</si>
  <si>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</si>
  <si>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</si>
  <si>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</si>
  <si>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</si>
  <si>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</si>
  <si>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</si>
  <si>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</si>
  <si>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</si>
  <si>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</si>
  <si>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</si>
  <si>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</si>
  <si>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</si>
  <si>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</si>
  <si>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</si>
  <si>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</si>
  <si>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</si>
  <si>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</si>
  <si>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</si>
  <si>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</si>
  <si>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</si>
  <si>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</si>
  <si>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</si>
  <si>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</si>
  <si>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</si>
  <si>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</si>
  <si>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</si>
  <si>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</si>
  <si>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</si>
  <si>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</si>
  <si>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</si>
  <si>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</si>
  <si>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</si>
  <si>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</si>
  <si>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</si>
  <si>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</si>
  <si>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</si>
  <si>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</si>
  <si>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</si>
  <si>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</si>
  <si>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</si>
  <si>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</si>
  <si>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</si>
  <si>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</si>
  <si>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</si>
  <si>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</si>
  <si>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</si>
  <si>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</si>
  <si>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</si>
  <si>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</si>
  <si>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</si>
  <si>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</si>
  <si>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</si>
  <si>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</si>
  <si>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</si>
  <si>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</si>
  <si>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</si>
  <si>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</si>
  <si>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</si>
  <si>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</si>
  <si>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</si>
  <si>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</si>
  <si>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</si>
  <si>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</si>
  <si>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</si>
  <si>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</si>
  <si>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</si>
  <si>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</si>
  <si>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</si>
  <si>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</si>
  <si>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</si>
  <si>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</si>
  <si>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</si>
  <si>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</si>
  <si>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</si>
  <si>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</si>
  <si>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</si>
  <si>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</si>
  <si>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</si>
  <si>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</si>
  <si>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</si>
  <si>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</si>
  <si>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</si>
  <si>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</si>
  <si>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</si>
  <si>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</si>
  <si>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</si>
  <si>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</si>
  <si>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</si>
  <si>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</si>
  <si>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</si>
  <si>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</si>
  <si>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</si>
  <si>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</si>
  <si>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</si>
  <si>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</si>
  <si>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</si>
  <si>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</si>
  <si>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</si>
  <si>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</si>
  <si>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</si>
  <si>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</si>
  <si>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</si>
  <si>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</si>
  <si>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</si>
  <si>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</si>
  <si>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</si>
  <si>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</si>
  <si>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</si>
  <si>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</si>
  <si>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</si>
  <si>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</si>
  <si>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</si>
  <si>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</si>
  <si>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</si>
  <si>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</si>
  <si>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</si>
  <si>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</si>
  <si>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</si>
  <si>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</si>
  <si>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</si>
  <si>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</si>
  <si>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</si>
  <si>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</si>
  <si>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</si>
  <si>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</si>
  <si>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</si>
  <si>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</si>
  <si>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</si>
  <si>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</si>
  <si>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</si>
  <si>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</si>
  <si>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</si>
  <si>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</si>
  <si>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</si>
  <si>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</si>
  <si>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</si>
  <si>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</si>
  <si>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</si>
  <si>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</si>
  <si>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</si>
  <si>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</si>
  <si>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</si>
  <si>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</si>
  <si>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</si>
  <si>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</si>
  <si>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</si>
  <si>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</si>
  <si>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</si>
  <si>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</si>
  <si>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</si>
  <si>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</si>
  <si>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</si>
  <si>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</si>
  <si>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</si>
  <si>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</si>
  <si>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</si>
  <si>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</si>
  <si>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</si>
  <si>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</si>
  <si>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</si>
  <si>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</si>
  <si>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</si>
  <si>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</si>
  <si>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</si>
  <si>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</si>
  <si>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</si>
  <si>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</si>
  <si>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</si>
  <si>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</si>
  <si>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</si>
  <si>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</si>
  <si>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</si>
  <si>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</si>
  <si>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</si>
  <si>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</si>
  <si>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</si>
  <si>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</si>
  <si>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</si>
  <si>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</si>
  <si>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</si>
  <si>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</si>
  <si>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</si>
  <si>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</si>
  <si>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</si>
  <si>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</si>
  <si>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</si>
  <si>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</si>
  <si>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</si>
  <si>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</si>
  <si>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</si>
  <si>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</si>
  <si>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</si>
  <si>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</si>
  <si>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</si>
  <si>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</si>
  <si>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</si>
  <si>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</si>
  <si>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</si>
  <si>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</si>
  <si>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</si>
  <si>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</si>
  <si>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</si>
  <si>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</si>
  <si>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</si>
  <si>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</si>
  <si>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</si>
  <si>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</si>
  <si>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</si>
  <si>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</si>
  <si>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</si>
  <si>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</si>
  <si>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</si>
  <si>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</si>
  <si>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</si>
  <si>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</si>
  <si>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</si>
  <si>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</si>
  <si>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</si>
  <si>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</si>
  <si>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</si>
  <si>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</si>
  <si>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</si>
  <si>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</si>
  <si>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</si>
  <si>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</si>
  <si>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</si>
  <si>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</si>
  <si>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</si>
  <si>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</si>
  <si>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</si>
  <si>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</si>
  <si>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</si>
  <si>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</si>
  <si>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</si>
  <si>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</si>
  <si>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</si>
  <si>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</si>
  <si>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</si>
  <si>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</si>
  <si>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</si>
  <si>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</si>
  <si>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</si>
  <si>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</si>
  <si>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</si>
  <si>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</si>
  <si>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</si>
  <si>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</si>
  <si>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</si>
  <si>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</si>
  <si>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</si>
  <si>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</si>
  <si>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</si>
  <si>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</si>
  <si>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</si>
  <si>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</si>
  <si>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</si>
  <si>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</si>
  <si>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</si>
  <si>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</si>
  <si>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</si>
  <si>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</si>
  <si>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</si>
  <si>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</si>
  <si>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</si>
  <si>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</si>
  <si>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</si>
  <si>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</si>
  <si>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</si>
  <si>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</si>
  <si>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</si>
  <si>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</si>
  <si>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</si>
  <si>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</si>
  <si>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</si>
  <si>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</si>
  <si>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</si>
  <si>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</si>
  <si>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</si>
  <si>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</si>
  <si>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</si>
  <si>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</si>
  <si>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</si>
  <si>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</si>
  <si>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</si>
  <si>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</si>
  <si>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</si>
  <si>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</si>
  <si>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</si>
  <si>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</si>
  <si>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</si>
  <si>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</si>
  <si>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</si>
  <si>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</si>
  <si>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羽咋市介護保険特別会計</t>
    <phoneticPr fontId="5"/>
  </si>
  <si>
    <t>(Ｆ)</t>
    <phoneticPr fontId="5"/>
  </si>
  <si>
    <t>羽咋市後期高齢者医療特別会計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</si>
  <si>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</si>
  <si>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</si>
  <si>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</si>
  <si>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</si>
  <si>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</si>
  <si>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</si>
  <si>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</si>
  <si>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</si>
  <si>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</si>
  <si>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</si>
  <si>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</si>
  <si>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</si>
  <si>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</si>
  <si>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</si>
  <si>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</si>
  <si>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</si>
  <si>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</si>
  <si>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</si>
  <si>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</si>
  <si>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</si>
  <si>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</si>
  <si>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</si>
  <si>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</si>
  <si>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</si>
  <si>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</si>
  <si>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</si>
  <si>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</si>
  <si>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</si>
  <si>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</si>
  <si>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</si>
  <si>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</si>
  <si>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</si>
  <si>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</si>
  <si>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</si>
  <si>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</si>
  <si>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</si>
  <si>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</si>
  <si>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</si>
  <si>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</si>
  <si>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</si>
  <si>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</si>
  <si>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</si>
  <si>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</si>
  <si>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</si>
  <si>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</si>
  <si>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</si>
  <si>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</si>
  <si>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</si>
  <si>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</si>
  <si>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</si>
  <si>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</si>
  <si>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</si>
  <si>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</si>
  <si>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</si>
  <si>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</si>
  <si>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</si>
  <si>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</si>
  <si>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</si>
  <si>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</si>
  <si>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</si>
  <si>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</si>
  <si>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</si>
  <si>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</si>
  <si>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</si>
  <si>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</si>
  <si>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</si>
  <si>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</si>
  <si>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</si>
  <si>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</si>
  <si>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</si>
  <si>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</si>
  <si>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</si>
  <si>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</si>
  <si>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</si>
  <si>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</si>
  <si>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</si>
  <si>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</si>
  <si>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</si>
  <si>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</si>
  <si>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</si>
  <si>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</si>
  <si>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</si>
  <si>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</si>
  <si>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羽咋市水道事業会計</t>
  </si>
  <si>
    <t>羽咋市下水道事業会計</t>
  </si>
  <si>
    <t>一般会計</t>
  </si>
  <si>
    <t>羽咋市介護保険特別会計</t>
  </si>
  <si>
    <t>羽咋市国民健康保険特別会計</t>
  </si>
  <si>
    <t>羽咋市後期高齢者医療特別会計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</si>
  <si>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</si>
  <si>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</si>
  <si>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</si>
  <si>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</si>
  <si>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</si>
  <si>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</si>
  <si>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</si>
  <si>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</si>
  <si>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</si>
  <si>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</si>
  <si>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</si>
  <si>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</si>
  <si>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</si>
  <si>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</si>
  <si>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</si>
  <si>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</si>
  <si>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</si>
  <si>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t>
    <phoneticPr fontId="2"/>
  </si>
  <si>
    <t>-</t>
    <phoneticPr fontId="2"/>
  </si>
  <si>
    <t>羽咋市土地開発公社</t>
  </si>
  <si>
    <t>羽咋まちづくり会社</t>
    <rPh sb="7" eb="9">
      <t>カイシャ</t>
    </rPh>
    <phoneticPr fontId="2"/>
  </si>
  <si>
    <t>-</t>
    <phoneticPr fontId="2"/>
  </si>
  <si>
    <t>まちづくり基金</t>
    <phoneticPr fontId="5"/>
  </si>
  <si>
    <t>退職手当基金</t>
    <phoneticPr fontId="5"/>
  </si>
  <si>
    <t>定住促進住宅基金</t>
    <phoneticPr fontId="5"/>
  </si>
  <si>
    <t>漁業振興基金</t>
    <phoneticPr fontId="5"/>
  </si>
  <si>
    <t>服部福祉基金</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</si>
  <si>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</si>
  <si>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</si>
  <si>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</si>
  <si>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</si>
  <si>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</si>
  <si>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</si>
  <si>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</si>
  <si>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</si>
  <si>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</si>
  <si>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</si>
  <si>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将来負担比率が低くなっている。この要因としては、繰上償還等による債務残高の減少や基金の増加による充当財源の増加、交付税措置のある地方債の積極的な活用の結果である。その一方で、有形固定資産償却率は高くなっている。この要因としては、近年の財政的事情の悪化にともない施設の改修等に係る投資的経費の歳出抑制を行ってきた結果である。今後は広域圏事務組合の火葬場・ごみ処理施設等に係る負担や公共施設の大規模改修が予定されているため楽観視できる状況ではないが、公共施設総合管理計画及び個別施設計画に基づいて施設の統廃合や施設更新・改修を進めていくとともに、引き続き国県補助金や交付税措置のある地方債を活用しながら、繰上償還も併せて行うなど、財政健全性を維持する運営が求められる。</t>
    <rPh sb="197" eb="201">
      <t>コウキョウシセツ</t>
    </rPh>
    <rPh sb="208" eb="210">
      <t>ヨテイ</t>
    </rPh>
    <rPh sb="313" eb="314">
      <t>アワ</t>
    </rPh>
    <rPh sb="316" eb="317">
      <t>オコナ</t>
    </rPh>
    <rPh sb="321" eb="323">
      <t>ザイセイ</t>
    </rPh>
    <rPh sb="325" eb="326">
      <t>セイ</t>
    </rPh>
    <rPh sb="334" eb="335">
      <t>モト</t>
    </rPh>
    <phoneticPr fontId="5"/>
  </si>
  <si>
    <t>本市では、投資的経費にかかる財源として、過疎対策事業債等の交付税措置のある地方債を活用していることや、計画的な繰上償還を実施したことにより、実質公債費比率、将来負担比率ともに減少傾向にあり、財政の健全化が図られている。今後は、公共施設等の老朽化による大規模改修等に係る事業債の増加や交付税措置率の高い地方債である過疎対策事業債の配分額の減少等が懸念されるため、実質公債費比率、将来負担比率ともに横ばいもしくは増加基調となる見込みであり、今後も繰上償還や必要な事業の選択を行うなど健全化を維持する財政運営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</si>
</sst>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8" fillId="0" borderId="0" xfId="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FA3BE8-4CEC-42F8-B8FB-162AB55E93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698-471A-B44D-B20DF09EA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77513</c:v>
                </c:pt>
                <c:pt idx="1">
                  <c:v>62271</c:v>
                </c:pt>
                <c:pt idx="2">
                  <c:v>60676</c:v>
                </c:pt>
                <c:pt idx="3">
                  <c:v>77578</c:v>
                </c:pt>
                <c:pt idx="4">
                  <c:v>81354</c:v>
                </c:pt>
              </c:numCache>
            </c:numRef>
          </c:val>
          <c:smooth val="0"/>
          <c:extLst>
            <c:ext xmlns:c16="http://schemas.microsoft.com/office/drawing/2014/chart" uri="{C3380CC4-5D6E-409C-BE32-E72D297353CC}">
              <c16:uniqueId val="{00000001-C698-471A-B44D-B20DF09EA298}"/>
            </c:ext>
          </c:extLst>
        </c:ser>
        <c:dLbls>
          <c:showLegendKey val="0"/>
          <c:showVal val="0"/>
          <c:showCatName val="0"/>
          <c:showSerName val="0"/>
          <c:showPercent val="0"/>
          <c:showBubbleSize val="0"/>
        </c:dLbls>
        <c:marker val="1"/>
        <c:smooth val="0"/>
        <c:axId val="403363016"/>
        <c:axId val="403363408"/>
      </c:lineChart>
      <c:catAx>
        <c:axId val="40336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63408"/>
        <c:crosses val="autoZero"/>
        <c:auto val="1"/>
        <c:lblAlgn val="ctr"/>
        <c:lblOffset val="100"/>
        <c:tickLblSkip val="1"/>
        <c:tickMarkSkip val="1"/>
        <c:noMultiLvlLbl val="0"/>
      </c:catAx>
      <c:valAx>
        <c:axId val="4033634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6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c:v>
                </c:pt>
                <c:pt idx="1">
                  <c:v>1.1599999999999999</c:v>
                </c:pt>
                <c:pt idx="2">
                  <c:v>1.37</c:v>
                </c:pt>
                <c:pt idx="3">
                  <c:v>1.43</c:v>
                </c:pt>
                <c:pt idx="4">
                  <c:v>2.1</c:v>
                </c:pt>
              </c:numCache>
            </c:numRef>
          </c:val>
          <c:extLst>
            <c:ext xmlns:c16="http://schemas.microsoft.com/office/drawing/2014/chart" uri="{C3380CC4-5D6E-409C-BE32-E72D297353CC}">
              <c16:uniqueId val="{00000000-6A65-4101-BFFE-058DA51B2B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7.81</c:v>
                </c:pt>
                <c:pt idx="1">
                  <c:v>12.26</c:v>
                </c:pt>
                <c:pt idx="2">
                  <c:v>14.93</c:v>
                </c:pt>
                <c:pt idx="3">
                  <c:v>14.21</c:v>
                </c:pt>
                <c:pt idx="4">
                  <c:v>15.96</c:v>
                </c:pt>
              </c:numCache>
            </c:numRef>
          </c:val>
          <c:extLst>
            <c:ext xmlns:c16="http://schemas.microsoft.com/office/drawing/2014/chart" uri="{C3380CC4-5D6E-409C-BE32-E72D297353CC}">
              <c16:uniqueId val="{00000001-6A65-4101-BFFE-058DA51B2B83}"/>
            </c:ext>
          </c:extLst>
        </c:ser>
        <c:dLbls>
          <c:showLegendKey val="0"/>
          <c:showVal val="0"/>
          <c:showCatName val="0"/>
          <c:showSerName val="0"/>
          <c:showPercent val="0"/>
          <c:showBubbleSize val="0"/>
        </c:dLbls>
        <c:gapWidth val="250"/>
        <c:overlap val="100"/>
        <c:axId val="403366544"/>
        <c:axId val="40336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4.3499999999999996</c:v>
                </c:pt>
                <c:pt idx="1">
                  <c:v>7.94</c:v>
                </c:pt>
                <c:pt idx="2">
                  <c:v>7.36</c:v>
                </c:pt>
                <c:pt idx="3">
                  <c:v>4.28</c:v>
                </c:pt>
                <c:pt idx="4">
                  <c:v>6.9</c:v>
                </c:pt>
              </c:numCache>
            </c:numRef>
          </c:val>
          <c:smooth val="0"/>
          <c:extLst>
            <c:ext xmlns:c16="http://schemas.microsoft.com/office/drawing/2014/chart" uri="{C3380CC4-5D6E-409C-BE32-E72D297353CC}">
              <c16:uniqueId val="{00000002-6A65-4101-BFFE-058DA51B2B83}"/>
            </c:ext>
          </c:extLst>
        </c:ser>
        <c:dLbls>
          <c:showLegendKey val="0"/>
          <c:showVal val="0"/>
          <c:showCatName val="0"/>
          <c:showSerName val="0"/>
          <c:showPercent val="0"/>
          <c:showBubbleSize val="0"/>
        </c:dLbls>
        <c:marker val="1"/>
        <c:smooth val="0"/>
        <c:axId val="403366544"/>
        <c:axId val="403368112"/>
      </c:lineChart>
      <c:catAx>
        <c:axId val="40336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368112"/>
        <c:crosses val="autoZero"/>
        <c:auto val="1"/>
        <c:lblAlgn val="ctr"/>
        <c:lblOffset val="100"/>
        <c:tickLblSkip val="1"/>
        <c:tickMarkSkip val="1"/>
        <c:noMultiLvlLbl val="0"/>
      </c:catAx>
      <c:valAx>
        <c:axId val="40336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6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9F-4060-8FD5-5C1C27E57B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9F-4060-8FD5-5C1C27E57B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9F-4060-8FD5-5C1C27E57B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9F-4060-8FD5-5C1C27E57B30}"/>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c:v>
                </c:pt>
                <c:pt idx="2">
                  <c:v>#N/A</c:v>
                </c:pt>
                <c:pt idx="3">
                  <c:v>0.28999999999999998</c:v>
                </c:pt>
                <c:pt idx="4">
                  <c:v>#N/A</c:v>
                </c:pt>
                <c:pt idx="5">
                  <c:v>0</c:v>
                </c:pt>
                <c:pt idx="6">
                  <c:v>#N/A</c:v>
                </c:pt>
                <c:pt idx="7">
                  <c:v>0</c:v>
                </c:pt>
                <c:pt idx="8">
                  <c:v>#N/A</c:v>
                </c:pt>
                <c:pt idx="9">
                  <c:v>0</c:v>
                </c:pt>
              </c:numCache>
            </c:numRef>
          </c:val>
          <c:extLst>
            <c:ext xmlns:c16="http://schemas.microsoft.com/office/drawing/2014/chart" uri="{C3380CC4-5D6E-409C-BE32-E72D297353CC}">
              <c16:uniqueId val="{00000004-379F-4060-8FD5-5C1C27E57B30}"/>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0.03</c:v>
                </c:pt>
                <c:pt idx="6">
                  <c:v>#N/A</c:v>
                </c:pt>
                <c:pt idx="7">
                  <c:v>0.21</c:v>
                </c:pt>
                <c:pt idx="8">
                  <c:v>#N/A</c:v>
                </c:pt>
                <c:pt idx="9">
                  <c:v>0.08</c:v>
                </c:pt>
              </c:numCache>
            </c:numRef>
          </c:val>
          <c:extLst>
            <c:ext xmlns:c16="http://schemas.microsoft.com/office/drawing/2014/chart" uri="{C3380CC4-5D6E-409C-BE32-E72D297353CC}">
              <c16:uniqueId val="{00000005-379F-4060-8FD5-5C1C27E57B30}"/>
            </c:ext>
          </c:extLst>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0.02</c:v>
                </c:pt>
                <c:pt idx="8">
                  <c:v>#N/A</c:v>
                </c:pt>
                <c:pt idx="9">
                  <c:v>0.62</c:v>
                </c:pt>
              </c:numCache>
            </c:numRef>
          </c:val>
          <c:extLst>
            <c:ext xmlns:c16="http://schemas.microsoft.com/office/drawing/2014/chart" uri="{C3380CC4-5D6E-409C-BE32-E72D297353CC}">
              <c16:uniqueId val="{00000006-379F-4060-8FD5-5C1C27E57B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1.1599999999999999</c:v>
                </c:pt>
                <c:pt idx="4">
                  <c:v>#N/A</c:v>
                </c:pt>
                <c:pt idx="5">
                  <c:v>1.36</c:v>
                </c:pt>
                <c:pt idx="6">
                  <c:v>#N/A</c:v>
                </c:pt>
                <c:pt idx="7">
                  <c:v>1.42</c:v>
                </c:pt>
                <c:pt idx="8">
                  <c:v>#N/A</c:v>
                </c:pt>
                <c:pt idx="9">
                  <c:v>2.1</c:v>
                </c:pt>
              </c:numCache>
            </c:numRef>
          </c:val>
          <c:extLst>
            <c:ext xmlns:c16="http://schemas.microsoft.com/office/drawing/2014/chart" uri="{C3380CC4-5D6E-409C-BE32-E72D297353CC}">
              <c16:uniqueId val="{00000007-379F-4060-8FD5-5C1C27E57B30}"/>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2.2799999999999998</c:v>
                </c:pt>
                <c:pt idx="4">
                  <c:v>#N/A</c:v>
                </c:pt>
                <c:pt idx="5">
                  <c:v>2.75</c:v>
                </c:pt>
                <c:pt idx="6">
                  <c:v>#N/A</c:v>
                </c:pt>
                <c:pt idx="7">
                  <c:v>2.71</c:v>
                </c:pt>
                <c:pt idx="8">
                  <c:v>#N/A</c:v>
                </c:pt>
                <c:pt idx="9">
                  <c:v>2.71</c:v>
                </c:pt>
              </c:numCache>
            </c:numRef>
          </c:val>
          <c:extLst>
            <c:ext xmlns:c16="http://schemas.microsoft.com/office/drawing/2014/chart" uri="{C3380CC4-5D6E-409C-BE32-E72D297353CC}">
              <c16:uniqueId val="{00000008-379F-4060-8FD5-5C1C27E57B30}"/>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11.96</c:v>
                </c:pt>
                <c:pt idx="2">
                  <c:v>#N/A</c:v>
                </c:pt>
                <c:pt idx="3">
                  <c:v>12.98</c:v>
                </c:pt>
                <c:pt idx="4">
                  <c:v>#N/A</c:v>
                </c:pt>
                <c:pt idx="5">
                  <c:v>13.66</c:v>
                </c:pt>
                <c:pt idx="6">
                  <c:v>#N/A</c:v>
                </c:pt>
                <c:pt idx="7">
                  <c:v>13.61</c:v>
                </c:pt>
                <c:pt idx="8">
                  <c:v>#N/A</c:v>
                </c:pt>
                <c:pt idx="9">
                  <c:v>13.12</c:v>
                </c:pt>
              </c:numCache>
            </c:numRef>
          </c:val>
          <c:extLst>
            <c:ext xmlns:c16="http://schemas.microsoft.com/office/drawing/2014/chart" uri="{C3380CC4-5D6E-409C-BE32-E72D297353CC}">
              <c16:uniqueId val="{00000009-379F-4060-8FD5-5C1C27E57B30}"/>
            </c:ext>
          </c:extLst>
        </c:ser>
        <c:dLbls>
          <c:showLegendKey val="0"/>
          <c:showVal val="0"/>
          <c:showCatName val="0"/>
          <c:showSerName val="0"/>
          <c:showPercent val="0"/>
          <c:showBubbleSize val="0"/>
        </c:dLbls>
        <c:gapWidth val="150"/>
        <c:overlap val="100"/>
        <c:axId val="244595584"/>
        <c:axId val="244595976"/>
      </c:barChart>
      <c:catAx>
        <c:axId val="2445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595976"/>
        <c:crosses val="autoZero"/>
        <c:auto val="1"/>
        <c:lblAlgn val="ctr"/>
        <c:lblOffset val="100"/>
        <c:tickLblSkip val="1"/>
        <c:tickMarkSkip val="1"/>
        <c:noMultiLvlLbl val="0"/>
      </c:catAx>
      <c:valAx>
        <c:axId val="24459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59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1596</c:v>
                </c:pt>
                <c:pt idx="5">
                  <c:v>1577</c:v>
                </c:pt>
                <c:pt idx="8">
                  <c:v>1579</c:v>
                </c:pt>
                <c:pt idx="11">
                  <c:v>1671</c:v>
                </c:pt>
                <c:pt idx="14">
                  <c:v>1845</c:v>
                </c:pt>
              </c:numCache>
            </c:numRef>
          </c:val>
          <c:extLst>
            <c:ext xmlns:c16="http://schemas.microsoft.com/office/drawing/2014/chart" uri="{C3380CC4-5D6E-409C-BE32-E72D297353CC}">
              <c16:uniqueId val="{00000000-0759-43EA-B32C-28EE63F770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59-43EA-B32C-28EE63F770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43</c:v>
                </c:pt>
                <c:pt idx="6">
                  <c:v>0</c:v>
                </c:pt>
                <c:pt idx="9">
                  <c:v>0</c:v>
                </c:pt>
                <c:pt idx="12">
                  <c:v>0</c:v>
                </c:pt>
              </c:numCache>
            </c:numRef>
          </c:val>
          <c:extLst>
            <c:ext xmlns:c16="http://schemas.microsoft.com/office/drawing/2014/chart" uri="{C3380CC4-5D6E-409C-BE32-E72D297353CC}">
              <c16:uniqueId val="{00000002-0759-43EA-B32C-28EE63F770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197</c:v>
                </c:pt>
                <c:pt idx="3">
                  <c:v>103</c:v>
                </c:pt>
                <c:pt idx="6">
                  <c:v>106</c:v>
                </c:pt>
                <c:pt idx="9">
                  <c:v>105</c:v>
                </c:pt>
                <c:pt idx="12">
                  <c:v>99</c:v>
                </c:pt>
              </c:numCache>
            </c:numRef>
          </c:val>
          <c:extLst>
            <c:ext xmlns:c16="http://schemas.microsoft.com/office/drawing/2014/chart" uri="{C3380CC4-5D6E-409C-BE32-E72D297353CC}">
              <c16:uniqueId val="{00000003-0759-43EA-B32C-28EE63F770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545</c:v>
                </c:pt>
                <c:pt idx="3">
                  <c:v>568</c:v>
                </c:pt>
                <c:pt idx="6">
                  <c:v>570</c:v>
                </c:pt>
                <c:pt idx="9">
                  <c:v>551</c:v>
                </c:pt>
                <c:pt idx="12">
                  <c:v>549</c:v>
                </c:pt>
              </c:numCache>
            </c:numRef>
          </c:val>
          <c:extLst>
            <c:ext xmlns:c16="http://schemas.microsoft.com/office/drawing/2014/chart" uri="{C3380CC4-5D6E-409C-BE32-E72D297353CC}">
              <c16:uniqueId val="{00000004-0759-43EA-B32C-28EE63F770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9-43EA-B32C-28EE63F770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9-43EA-B32C-28EE63F770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1400</c:v>
                </c:pt>
                <c:pt idx="3">
                  <c:v>1393</c:v>
                </c:pt>
                <c:pt idx="6">
                  <c:v>1331</c:v>
                </c:pt>
                <c:pt idx="9">
                  <c:v>1436</c:v>
                </c:pt>
                <c:pt idx="12">
                  <c:v>1561</c:v>
                </c:pt>
              </c:numCache>
            </c:numRef>
          </c:val>
          <c:extLst>
            <c:ext xmlns:c16="http://schemas.microsoft.com/office/drawing/2014/chart" uri="{C3380CC4-5D6E-409C-BE32-E72D297353CC}">
              <c16:uniqueId val="{00000007-0759-43EA-B32C-28EE63F770F0}"/>
            </c:ext>
          </c:extLst>
        </c:ser>
        <c:dLbls>
          <c:showLegendKey val="0"/>
          <c:showVal val="0"/>
          <c:showCatName val="0"/>
          <c:showSerName val="0"/>
          <c:showPercent val="0"/>
          <c:showBubbleSize val="0"/>
        </c:dLbls>
        <c:gapWidth val="100"/>
        <c:overlap val="100"/>
        <c:axId val="538930936"/>
        <c:axId val="538925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589</c:v>
                </c:pt>
                <c:pt idx="2">
                  <c:v>#N/A</c:v>
                </c:pt>
                <c:pt idx="3">
                  <c:v>#N/A</c:v>
                </c:pt>
                <c:pt idx="4">
                  <c:v>530</c:v>
                </c:pt>
                <c:pt idx="5">
                  <c:v>#N/A</c:v>
                </c:pt>
                <c:pt idx="6">
                  <c:v>#N/A</c:v>
                </c:pt>
                <c:pt idx="7">
                  <c:v>428</c:v>
                </c:pt>
                <c:pt idx="8">
                  <c:v>#N/A</c:v>
                </c:pt>
                <c:pt idx="9">
                  <c:v>#N/A</c:v>
                </c:pt>
                <c:pt idx="10">
                  <c:v>421</c:v>
                </c:pt>
                <c:pt idx="11">
                  <c:v>#N/A</c:v>
                </c:pt>
                <c:pt idx="12">
                  <c:v>#N/A</c:v>
                </c:pt>
                <c:pt idx="13">
                  <c:v>364</c:v>
                </c:pt>
                <c:pt idx="14">
                  <c:v>#N/A</c:v>
                </c:pt>
              </c:numCache>
            </c:numRef>
          </c:val>
          <c:smooth val="0"/>
          <c:extLst>
            <c:ext xmlns:c16="http://schemas.microsoft.com/office/drawing/2014/chart" uri="{C3380CC4-5D6E-409C-BE32-E72D297353CC}">
              <c16:uniqueId val="{00000008-0759-43EA-B32C-28EE63F770F0}"/>
            </c:ext>
          </c:extLst>
        </c:ser>
        <c:dLbls>
          <c:showLegendKey val="0"/>
          <c:showVal val="0"/>
          <c:showCatName val="0"/>
          <c:showSerName val="0"/>
          <c:showPercent val="0"/>
          <c:showBubbleSize val="0"/>
        </c:dLbls>
        <c:marker val="1"/>
        <c:smooth val="0"/>
        <c:axId val="538930936"/>
        <c:axId val="538925056"/>
      </c:lineChart>
      <c:catAx>
        <c:axId val="53893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925056"/>
        <c:crosses val="autoZero"/>
        <c:auto val="1"/>
        <c:lblAlgn val="ctr"/>
        <c:lblOffset val="100"/>
        <c:tickLblSkip val="1"/>
        <c:tickMarkSkip val="1"/>
        <c:noMultiLvlLbl val="0"/>
      </c:catAx>
      <c:valAx>
        <c:axId val="53892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93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14880</c:v>
                </c:pt>
                <c:pt idx="5">
                  <c:v>14697</c:v>
                </c:pt>
                <c:pt idx="8">
                  <c:v>14474</c:v>
                </c:pt>
                <c:pt idx="11">
                  <c:v>14289</c:v>
                </c:pt>
                <c:pt idx="14">
                  <c:v>14210</c:v>
                </c:pt>
              </c:numCache>
            </c:numRef>
          </c:val>
          <c:extLst>
            <c:ext xmlns:c16="http://schemas.microsoft.com/office/drawing/2014/chart" uri="{C3380CC4-5D6E-409C-BE32-E72D297353CC}">
              <c16:uniqueId val="{00000000-BE8A-4A7E-B165-5FEFDFDE4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3040</c:v>
                </c:pt>
                <c:pt idx="5">
                  <c:v>2873</c:v>
                </c:pt>
                <c:pt idx="8">
                  <c:v>2774</c:v>
                </c:pt>
                <c:pt idx="11">
                  <c:v>2656</c:v>
                </c:pt>
                <c:pt idx="14">
                  <c:v>2460</c:v>
                </c:pt>
              </c:numCache>
            </c:numRef>
          </c:val>
          <c:extLst>
            <c:ext xmlns:c16="http://schemas.microsoft.com/office/drawing/2014/chart" uri="{C3380CC4-5D6E-409C-BE32-E72D297353CC}">
              <c16:uniqueId val="{00000001-BE8A-4A7E-B165-5FEFDFDE4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3671</c:v>
                </c:pt>
                <c:pt idx="5">
                  <c:v>4200</c:v>
                </c:pt>
                <c:pt idx="8">
                  <c:v>4715</c:v>
                </c:pt>
                <c:pt idx="11">
                  <c:v>4961</c:v>
                </c:pt>
                <c:pt idx="14">
                  <c:v>5458</c:v>
                </c:pt>
              </c:numCache>
            </c:numRef>
          </c:val>
          <c:extLst>
            <c:ext xmlns:c16="http://schemas.microsoft.com/office/drawing/2014/chart" uri="{C3380CC4-5D6E-409C-BE32-E72D297353CC}">
              <c16:uniqueId val="{00000002-BE8A-4A7E-B165-5FEFDFDE4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8A-4A7E-B165-5FEFDFDE4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8A-4A7E-B165-5FEFDFDE4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36</c:v>
                </c:pt>
                <c:pt idx="3">
                  <c:v>38</c:v>
                </c:pt>
                <c:pt idx="6">
                  <c:v>117</c:v>
                </c:pt>
                <c:pt idx="9">
                  <c:v>77</c:v>
                </c:pt>
                <c:pt idx="12">
                  <c:v>123</c:v>
                </c:pt>
              </c:numCache>
            </c:numRef>
          </c:val>
          <c:extLst>
            <c:ext xmlns:c16="http://schemas.microsoft.com/office/drawing/2014/chart" uri="{C3380CC4-5D6E-409C-BE32-E72D297353CC}">
              <c16:uniqueId val="{00000005-BE8A-4A7E-B165-5FEFDFDE4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1070</c:v>
                </c:pt>
                <c:pt idx="3">
                  <c:v>1142</c:v>
                </c:pt>
                <c:pt idx="6">
                  <c:v>1166</c:v>
                </c:pt>
                <c:pt idx="9">
                  <c:v>1132</c:v>
                </c:pt>
                <c:pt idx="12">
                  <c:v>1070</c:v>
                </c:pt>
              </c:numCache>
            </c:numRef>
          </c:val>
          <c:extLst>
            <c:ext xmlns:c16="http://schemas.microsoft.com/office/drawing/2014/chart" uri="{C3380CC4-5D6E-409C-BE32-E72D297353CC}">
              <c16:uniqueId val="{00000006-BE8A-4A7E-B165-5FEFDFDE4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784</c:v>
                </c:pt>
                <c:pt idx="3">
                  <c:v>734</c:v>
                </c:pt>
                <c:pt idx="6">
                  <c:v>705</c:v>
                </c:pt>
                <c:pt idx="9">
                  <c:v>757</c:v>
                </c:pt>
                <c:pt idx="12">
                  <c:v>709</c:v>
                </c:pt>
              </c:numCache>
            </c:numRef>
          </c:val>
          <c:extLst>
            <c:ext xmlns:c16="http://schemas.microsoft.com/office/drawing/2014/chart" uri="{C3380CC4-5D6E-409C-BE32-E72D297353CC}">
              <c16:uniqueId val="{00000007-BE8A-4A7E-B165-5FEFDFDE4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8159</c:v>
                </c:pt>
                <c:pt idx="3">
                  <c:v>7719</c:v>
                </c:pt>
                <c:pt idx="6">
                  <c:v>7273</c:v>
                </c:pt>
                <c:pt idx="9">
                  <c:v>6787</c:v>
                </c:pt>
                <c:pt idx="12">
                  <c:v>6332</c:v>
                </c:pt>
              </c:numCache>
            </c:numRef>
          </c:val>
          <c:extLst>
            <c:ext xmlns:c16="http://schemas.microsoft.com/office/drawing/2014/chart" uri="{C3380CC4-5D6E-409C-BE32-E72D297353CC}">
              <c16:uniqueId val="{00000008-BE8A-4A7E-B165-5FEFDFDE4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BE8A-4A7E-B165-5FEFDFDE4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13456</c:v>
                </c:pt>
                <c:pt idx="3">
                  <c:v>13144</c:v>
                </c:pt>
                <c:pt idx="6">
                  <c:v>12711</c:v>
                </c:pt>
                <c:pt idx="9">
                  <c:v>12397</c:v>
                </c:pt>
                <c:pt idx="12">
                  <c:v>12248</c:v>
                </c:pt>
              </c:numCache>
            </c:numRef>
          </c:val>
          <c:extLst>
            <c:ext xmlns:c16="http://schemas.microsoft.com/office/drawing/2014/chart" uri="{C3380CC4-5D6E-409C-BE32-E72D297353CC}">
              <c16:uniqueId val="{0000000A-BE8A-4A7E-B165-5FEFDFDE48DD}"/>
            </c:ext>
          </c:extLst>
        </c:ser>
        <c:dLbls>
          <c:showLegendKey val="0"/>
          <c:showVal val="0"/>
          <c:showCatName val="0"/>
          <c:showSerName val="0"/>
          <c:showPercent val="0"/>
          <c:showBubbleSize val="0"/>
        </c:dLbls>
        <c:gapWidth val="100"/>
        <c:overlap val="100"/>
        <c:axId val="538928976"/>
        <c:axId val="538924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1957</c:v>
                </c:pt>
                <c:pt idx="2">
                  <c:v>#N/A</c:v>
                </c:pt>
                <c:pt idx="3">
                  <c:v>#N/A</c:v>
                </c:pt>
                <c:pt idx="4">
                  <c:v>1007</c:v>
                </c:pt>
                <c:pt idx="5">
                  <c:v>#N/A</c:v>
                </c:pt>
                <c:pt idx="6">
                  <c:v>#N/A</c:v>
                </c:pt>
                <c:pt idx="7">
                  <c:v>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8A-4A7E-B165-5FEFDFDE48DD}"/>
            </c:ext>
          </c:extLst>
        </c:ser>
        <c:dLbls>
          <c:showLegendKey val="0"/>
          <c:showVal val="0"/>
          <c:showCatName val="0"/>
          <c:showSerName val="0"/>
          <c:showPercent val="0"/>
          <c:showBubbleSize val="0"/>
        </c:dLbls>
        <c:marker val="1"/>
        <c:smooth val="0"/>
        <c:axId val="538928976"/>
        <c:axId val="538924664"/>
      </c:lineChart>
      <c:catAx>
        <c:axId val="53892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924664"/>
        <c:crosses val="autoZero"/>
        <c:auto val="1"/>
        <c:lblAlgn val="ctr"/>
        <c:lblOffset val="100"/>
        <c:tickLblSkip val="1"/>
        <c:tickMarkSkip val="1"/>
        <c:noMultiLvlLbl val="0"/>
      </c:catAx>
      <c:valAx>
        <c:axId val="53892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92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1004</c:v>
                </c:pt>
                <c:pt idx="2">
                  <c:v>1175</c:v>
                </c:pt>
              </c:numCache>
            </c:numRef>
          </c:val>
          <c:extLst>
            <c:ext xmlns:c16="http://schemas.microsoft.com/office/drawing/2014/chart" uri="{C3380CC4-5D6E-409C-BE32-E72D297353CC}">
              <c16:uniqueId val="{00000000-8F99-43D8-9692-19F7208F94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945</c:v>
                </c:pt>
                <c:pt idx="1">
                  <c:v>1027</c:v>
                </c:pt>
                <c:pt idx="2">
                  <c:v>1029</c:v>
                </c:pt>
              </c:numCache>
            </c:numRef>
          </c:val>
          <c:extLst>
            <c:ext xmlns:c16="http://schemas.microsoft.com/office/drawing/2014/chart" uri="{C3380CC4-5D6E-409C-BE32-E72D297353CC}">
              <c16:uniqueId val="{00000001-8F99-43D8-9692-19F7208F94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2093</c:v>
                </c:pt>
                <c:pt idx="1">
                  <c:v>2172</c:v>
                </c:pt>
                <c:pt idx="2">
                  <c:v>2497</c:v>
                </c:pt>
              </c:numCache>
            </c:numRef>
          </c:val>
          <c:extLst>
            <c:ext xmlns:c16="http://schemas.microsoft.com/office/drawing/2014/chart" uri="{C3380CC4-5D6E-409C-BE32-E72D297353CC}">
              <c16:uniqueId val="{00000002-8F99-43D8-9692-19F7208F947A}"/>
            </c:ext>
          </c:extLst>
        </c:ser>
        <c:dLbls>
          <c:showLegendKey val="0"/>
          <c:showVal val="0"/>
          <c:showCatName val="0"/>
          <c:showSerName val="0"/>
          <c:showPercent val="0"/>
          <c:showBubbleSize val="0"/>
        </c:dLbls>
        <c:gapWidth val="120"/>
        <c:overlap val="100"/>
        <c:axId val="538930544"/>
        <c:axId val="538927800"/>
      </c:barChart>
      <c:catAx>
        <c:axId val="53893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927800"/>
        <c:crosses val="autoZero"/>
        <c:auto val="1"/>
        <c:lblAlgn val="ctr"/>
        <c:lblOffset val="100"/>
        <c:tickLblSkip val="1"/>
        <c:tickMarkSkip val="1"/>
        <c:noMultiLvlLbl val="0"/>
      </c:catAx>
      <c:valAx>
        <c:axId val="538927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93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{FE087194-6B5F-41D2-8D65-D16CD1F95519}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CB-495F-AA41-0933A1E8B3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{5BF13D15-5F11-4A37-867E-DBE0157BADE2}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CB-495F-AA41-0933A1E8B3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{D00B44B3-F322-471C-BC14-7696264674F2}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CB-495F-AA41-0933A1E8B3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{760A21CC-B0D7-4E00-ADB8-25D1FE3B5307}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CB-495F-AA41-0933A1E8B3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{01AB3A54-441E-4566-B32B-8E423B869F75}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CB-495F-AA41-0933A1E8B35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{B2D90E62-146A-40D2-83FD-E4FC3D239EC8}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CB-495F-AA41-0933A1E8B35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{9FA6FC1E-7C5B-4B81-9D86-6C6D79673603}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CB-495F-AA41-0933A1E8B3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{B4BEC762-2708-494E-89C7-62ACD0E3FBD8}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CB-495F-AA41-0933A1E8B3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{A7547046-13E4-4AE3-B26B-E73D290FA08E}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CB-495F-AA41-0933A1E8B3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66.7</c:v>
                </c:pt>
                <c:pt idx="16">
                  <c:v>67.7</c:v>
                </c:pt>
                <c:pt idx="24">
                  <c:v>68.900000000000006</c:v>
                </c:pt>
                <c:pt idx="32">
                  <c:v>70</c:v>
                </c:pt>
              </c:numCache>
            </c:numRef>
          </c:xVal>
          <c:yVal>
            <c:numRef>
              <c:f>公会計指標分析・財政指標組合せ分析表!$BP$51:$DC$51</c:f>
              <c:numCache>
                <c:formatCode>#,##0.0;"▲ "#,##0.0</c:formatCode>
                <c:ptCount val="40"/>
                <c:pt idx="0">
                  <c:v>36.200000000000003</c:v>
                </c:pt>
                <c:pt idx="8">
                  <c:v>18.7</c:v>
                </c:pt>
                <c:pt idx="16">
                  <c:v>0.1</c:v>
                </c:pt>
              </c:numCache>
            </c:numRef>
          </c:yVal>
          <c:smooth val="0"/>
          <c:extLst>
            <c:ext xmlns:c16="http://schemas.microsoft.com/office/drawing/2014/chart" uri="{C3380CC4-5D6E-409C-BE32-E72D297353CC}">
              <c16:uniqueId val="{00000009-49CB-495F-AA41-0933A1E8B3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{796F797F-0EAD-4544-B142-80D3AA6C3161}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CB-495F-AA41-0933A1E8B3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{C373E9F8-DAFC-403D-B21B-48D0BF90BF8A}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CB-495F-AA41-0933A1E8B3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{3ED3CB99-A587-419C-A54B-FB2A1CD7246B}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CB-495F-AA41-0933A1E8B3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{20C549A9-99E9-42B2-AFB1-8CC642182A3D}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CB-495F-AA41-0933A1E8B3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{ED2DC586-D788-45D8-AD79-FA201EBE8E58}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CB-495F-AA41-0933A1E8B352}"/>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{1DCAF05E-42DB-4613-80B8-3F3B0C0DCA87}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CB-495F-AA41-0933A1E8B352}"/>
                </c:ext>
              </c:extLst>
            </c:dLbl>
            <c:dLbl>
              <c:idx val="16"/>
              <c:layout>
                <c:manualLayout>
                  <c:x val="-3.858485573989817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{59DC6963-CC55-4BA7-9DB1-904C4F579B40}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CB-495F-AA41-0933A1E8B35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{D0EBFE81-A8C3-48F9-91F3-F9A7DF359165}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CB-495F-AA41-0933A1E8B35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{1F1C4690-5CE4-4988-9CB8-75AE8FF757CA}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CB-495F-AA41-0933A1E8B3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9CB-495F-AA41-0933A1E8B352}"/>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{8D8BB159-B145-420C-98C9-817C41B48652}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CAB-4DC4-938F-11E0192C0A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{B78C5FD9-0253-4924-8FBC-CCD4A42FB626}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AB-4DC4-938F-11E0192C0A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{B2F8D001-8D1A-4B79-8C4B-30A60D17366C}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AB-4DC4-938F-11E0192C0A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{167B159E-1E76-4AE1-A927-A723A55614BD}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AB-4DC4-938F-11E0192C0A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{388ED47A-FF88-4D34-BF9C-05ECECD9DFB3}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AB-4DC4-938F-11E0192C0A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{85D9BF77-3118-4398-BAAF-6D2D031B7187}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CAB-4DC4-938F-11E0192C0A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{B6B7D46F-90F8-4292-8DEB-FD92D18A2865}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CAB-4DC4-938F-11E0192C0A5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{76D4D74E-0F4C-40F0-BEC3-9AA022957C82}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CAB-4DC4-938F-11E0192C0A5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{CE99F45E-E214-43CF-A5FE-2D1C48024CA4}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CAB-4DC4-938F-11E0192C0A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9.5</c:v>
                </c:pt>
                <c:pt idx="24">
                  <c:v>8.4</c:v>
                </c:pt>
                <c:pt idx="32">
                  <c:v>7.1</c:v>
                </c:pt>
              </c:numCache>
            </c:numRef>
          </c:xVal>
          <c:yVal>
            <c:numRef>
              <c:f>公会計指標分析・財政指標組合せ分析表!$BP$73:$DC$73</c:f>
              <c:numCache>
                <c:formatCode>#,##0.0;"▲ "#,##0.0</c:formatCode>
                <c:ptCount val="40"/>
                <c:pt idx="0">
                  <c:v>36.200000000000003</c:v>
                </c:pt>
                <c:pt idx="8">
                  <c:v>18.7</c:v>
                </c:pt>
                <c:pt idx="16">
                  <c:v>0.1</c:v>
                </c:pt>
              </c:numCache>
            </c:numRef>
          </c:yVal>
          <c:smooth val="0"/>
          <c:extLst>
            <c:ext xmlns:c16="http://schemas.microsoft.com/office/drawing/2014/chart" uri="{C3380CC4-5D6E-409C-BE32-E72D297353CC}">
              <c16:uniqueId val="{00000009-CCAB-4DC4-938F-11E0192C0A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{0BB40888-C128-4C7D-B12A-3BDAC4426763}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CAB-4DC4-938F-11E0192C0A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{0F3AC2BE-ED0B-4FD0-8E47-53C22D23A78D}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AB-4DC4-938F-11E0192C0A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{82538074-47D8-4EAE-A18E-E03456DB5EAE}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AB-4DC4-938F-11E0192C0A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{DD0D7FEC-BB37-4100-9A29-459B5A243099}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AB-4DC4-938F-11E0192C0A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{FCA450EE-A335-4C79-B58A-D08CCA21A4D1}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AB-4DC4-938F-11E0192C0A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{A6161CE8-BCA9-468F-BADD-5A9CFF6E4524}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CAB-4DC4-938F-11E0192C0A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{609F9858-CF20-411F-B1C8-9501943DD565}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CAB-4DC4-938F-11E0192C0A5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{44E014A1-0A7B-4C72-A0B2-CA86070279AF}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CAB-4DC4-938F-11E0192C0A5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{3B2D18E5-204A-45B7-A16D-032B75C6B379}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CAB-4DC4-938F-11E0192C0A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CCAB-4DC4-938F-11E0192C0A52}"/>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84B342F-1F82-430B-8326-1EC10B4DDA01}"/>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2D70B6E-B971-4FD2-98A0-60B38EC83239}"/>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原子力発電施設等立地地域振興債等の償還終了や</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年度に実施した繰上償還によって元利償還金が減少したこと</a:t>
          </a:r>
          <a:r>
            <a:rPr lang="ja-JP" altLang="ja-JP"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実質公債費比率（分子）が減少した。</a:t>
          </a:r>
          <a:endParaRPr lang="ja-JP" altLang="ja-JP" sz="1400">
            <a:effectLst/>
          </a:endParaRPr>
        </a:p>
        <a:p>
          <a:r>
            <a:rPr kumimoji="1" lang="ja-JP" altLang="ja-JP" sz="1100">
              <a:solidFill>
                <a:schemeClr val="dk1"/>
              </a:solidFill>
              <a:effectLst/>
              <a:latin typeface="+mn-lt"/>
              <a:ea typeface="+mn-ea"/>
              <a:cs typeface="+mn-cs"/>
            </a:rPr>
            <a:t>　しかしながら、今後は羽咋郡市広域圏事務組合の埋め立て処分場の建設事業分の元金償還がはじまることや駅周辺整備、公共施設の大規模改修等にかかる市債の発行の増加などの影響もあり、元利償還金は上昇する見込であるため、引き続き繰上償還を行い公債費負担の軽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対象の減債基金については、利用していない。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近年は、中期財政計画に基づき事業を厳選し、地方債の発行を抑制すると同時に、繰上償還による公債費負担の軽減の取り組みを行ったことにより、将来負担見込みの分子は減少傾向にある。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年度末時点で当市の財政調整基金残高は約</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億円であり、適正規模といわれる</a:t>
          </a:r>
          <a:r>
            <a:rPr kumimoji="1" lang="ja-JP" altLang="en-US" sz="1100" b="0" i="0" baseline="0">
              <a:solidFill>
                <a:schemeClr val="dk1"/>
              </a:solidFill>
              <a:effectLst/>
              <a:latin typeface="+mn-lt"/>
              <a:ea typeface="+mn-ea"/>
              <a:cs typeface="+mn-cs"/>
            </a:rPr>
            <a:t>標準財政</a:t>
          </a:r>
          <a:r>
            <a:rPr kumimoji="1" lang="ja-JP" altLang="ja-JP" sz="1100" b="0" i="0" baseline="0">
              <a:solidFill>
                <a:schemeClr val="dk1"/>
              </a:solidFill>
              <a:effectLst/>
              <a:latin typeface="+mn-lt"/>
              <a:ea typeface="+mn-ea"/>
              <a:cs typeface="+mn-cs"/>
            </a:rPr>
            <a:t>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割程度に満たなかったため、適正規模まで早急に積み立てる必要があった。また、今後の公債費の頂点が令和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年度と推計されてい</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億円、平成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億円、令和元年度</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億円、令和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4.0</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年度末で、財政調整基金は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億円であり、標準財政規模の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割である</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億円は満たしているものの、近年多発する災害や老朽化公共施設の大規模改修などによる財政需要の増加への備えとして、令和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年度以降も積み立てを継続していく。</a:t>
          </a:r>
          <a:endParaRPr lang="ja-JP" altLang="ja-JP" sz="1400">
            <a:effectLst/>
          </a:endParaRPr>
        </a:p>
        <a:p>
          <a:r>
            <a:rPr kumimoji="1" lang="ja-JP" altLang="ja-JP" sz="1100">
              <a:solidFill>
                <a:schemeClr val="dk1"/>
              </a:solidFill>
              <a:effectLst/>
              <a:latin typeface="+mn-lt"/>
              <a:ea typeface="+mn-ea"/>
              <a:cs typeface="+mn-cs"/>
            </a:rPr>
            <a:t>　減債基金については、令和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年度以降の市債の繰上償還の財源として取り崩しを行い、公債費の平準化を図る。</a:t>
          </a:r>
          <a:endParaRPr lang="ja-JP" altLang="ja-JP" sz="1400">
            <a:effectLst/>
          </a:endParaRPr>
        </a:p>
        <a:p>
          <a:r>
            <a:rPr kumimoji="1" lang="ja-JP" altLang="ja-JP" sz="1100">
              <a:solidFill>
                <a:schemeClr val="dk1"/>
              </a:solidFill>
              <a:effectLst/>
              <a:latin typeface="+mn-lt"/>
              <a:ea typeface="+mn-ea"/>
              <a:cs typeface="+mn-cs"/>
            </a:rPr>
            <a:t>　その他目的基金については、各基金の目的に応じて、適宜、取り崩し、積み立てを実施していく。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まちづくり基金は、市の</a:t>
          </a:r>
          <a:r>
            <a:rPr lang="ja-JP" altLang="ja-JP" sz="1100" b="0" i="0" baseline="0">
              <a:solidFill>
                <a:schemeClr val="dk1"/>
              </a:solidFill>
              <a:effectLst/>
              <a:latin typeface="+mn-lt"/>
              <a:ea typeface="+mn-ea"/>
              <a:cs typeface="+mn-cs"/>
            </a:rPr>
            <a:t>都市開発事業及び地方創生事業の推進のための財源として活用している。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職員の退職手当に要する経費に応じて、その一部に充てている。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定住促進住宅基金は、市定住促進住宅</a:t>
          </a:r>
          <a:r>
            <a:rPr lang="ja-JP" altLang="ja-JP" sz="1100" b="0" i="0" baseline="0">
              <a:solidFill>
                <a:schemeClr val="dk1"/>
              </a:solidFill>
              <a:effectLst/>
              <a:latin typeface="+mn-lt"/>
              <a:ea typeface="+mn-ea"/>
              <a:cs typeface="+mn-cs"/>
            </a:rPr>
            <a:t>の修繕、改良等の事業に要する費用に充てている。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基金は、果実運用をしており、その利子（収益）は、母子寡婦福祉等の振興事業に活用している。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まちづくり基金は、ふるさと納税寄付金の地方創生事業への使途希望の増加により、現年度事業に充当しきれないものを当該基金に積み</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立てをしたために増加した。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退職手当基金は、市</a:t>
          </a:r>
          <a:r>
            <a:rPr lang="ja-JP" altLang="ja-JP" sz="1100" b="0" i="0" baseline="0">
              <a:solidFill>
                <a:schemeClr val="dk1"/>
              </a:solidFill>
              <a:effectLst/>
              <a:latin typeface="+mn-lt"/>
              <a:ea typeface="+mn-ea"/>
              <a:cs typeface="+mn-cs"/>
            </a:rPr>
            <a:t>職員の退職手当に活用しているため、減少している。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漁業振興基金は、市内の漁港の維持管理費に活用しているため、減少している。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定住促進住宅基金は、定住促進住宅の修繕、改良等に活用していると同時に、家賃収入を積み立てているため、増加している。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まちづくり基金は、令和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年度以降の地方創生事業の財源として取り崩し、活用していく。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漁業振興基金は、市内の漁港の維持管理費、施設の管理事業に活用していく。積み立てについては、未定である。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定住促進住宅基金は、定住促進住宅の建て替え費用の財源として、今後も計画的に積み立てを行っていく。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服部福祉</a:t>
          </a:r>
          <a:r>
            <a:rPr lang="ja-JP" altLang="ja-JP" sz="1100" b="0" i="0" baseline="0">
              <a:solidFill>
                <a:schemeClr val="dk1"/>
              </a:solidFill>
              <a:effectLst/>
              <a:latin typeface="+mn-lt"/>
              <a:ea typeface="+mn-ea"/>
              <a:cs typeface="+mn-cs"/>
            </a:rPr>
            <a:t>基金については、今後も果実運用をし、運用益を母子寡婦福祉等の振興事業に活用していく。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増加理由として、平成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年度末時点で当市の財政調整基金残高は</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億円であり、適正規模といわれる標準財政規模の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割程度を大きく下回っていたため、この金額を目途に余剰財源を最優先に積み立てしてきたことが要因である。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将来の、台風や大雪などによる</a:t>
          </a:r>
          <a:r>
            <a:rPr kumimoji="1" lang="ja-JP" altLang="ja-JP" sz="1100">
              <a:solidFill>
                <a:schemeClr val="dk1"/>
              </a:solidFill>
              <a:effectLst/>
              <a:latin typeface="+mn-lt"/>
              <a:ea typeface="+mn-ea"/>
              <a:cs typeface="+mn-cs"/>
            </a:rPr>
            <a:t>災害復旧費や人口減少による市税の減少、高齢化による扶助費の増加、公共施設の老朽化による大規模改修への備えとして、標準財政規模の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割を目途に引き続き積み立てていく方針である。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基金残高は、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年度末から令和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年度末までに、約</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億円増加している。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近年実施した道の駅のと千里浜整備（</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億）、邑知公民館整備（</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億）などの大型事業の実施や</a:t>
          </a:r>
          <a:r>
            <a:rPr kumimoji="1" lang="ja-JP" altLang="en-US" sz="1100" b="0" i="0" baseline="0">
              <a:solidFill>
                <a:schemeClr val="dk1"/>
              </a:solidFill>
              <a:effectLst/>
              <a:latin typeface="+mn-lt"/>
              <a:ea typeface="+mn-ea"/>
              <a:cs typeface="+mn-cs"/>
            </a:rPr>
            <a:t>現在</a:t>
          </a:r>
          <a:r>
            <a:rPr kumimoji="1" lang="ja-JP" altLang="ja-JP" sz="1100" b="0" i="0" baseline="0">
              <a:solidFill>
                <a:schemeClr val="dk1"/>
              </a:solidFill>
              <a:effectLst/>
              <a:latin typeface="+mn-lt"/>
              <a:ea typeface="+mn-ea"/>
              <a:cs typeface="+mn-cs"/>
            </a:rPr>
            <a:t>実施され</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る駅周辺整備や老朽化施設の大規模改修にともない借り入れた市債の償還等により、今後、公債費が増加していくと推計されていることから、公債費の増大に対する対策として、余剰財源を減債基金へ積み立てして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推計される公債費の増大に対する対策として、これまでに積み立てた減債基金を活用し、市債の繰上償還を計画的に実施し、公債費の平準化を図っていく方針である。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24CB2C-DF15-4EBA-B16C-AE5D502E1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D404DE0-717B-43EE-A919-7FF5D5FC1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BC247A9-A419-49E4-9AD7-40D8298C880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7D9D2D5-3EEC-480F-864A-D81F98EFE8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59ADF81C-5D1E-4475-A9BE-A58E08024F1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DF3A5C5B-4CF5-409E-84CD-02D3E4AEB0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F564583-3AAE-417B-9FE5-49A329E6FE6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36857CF7-204E-40D6-8356-F7F64FB97E0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2138337A-964C-46FE-B69A-A426D4B47A2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88E0C68-E626-4AC1-83A6-D61CE2A01B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F7C4A0EF-9341-431B-9617-C70B167699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3698C7B-F234-48AF-8819-6C4148767EF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F4A43368-6038-49DF-8B5F-F2CF51F72B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E819F88-44E7-44D0-B14F-EE5CE930D8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C07CCDA-CCFD-4B34-8C97-71EFFF431A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42462CDC-1DA2-465E-9BC7-A35F3BE78D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31EE2E7D-D87D-40B3-8097-750EEC36B9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832B1CAC-ABD3-41CC-80E4-83174DDE73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24FC40EC-58EE-4D75-ABB9-DEF97A5A561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8C60994-6CD2-4067-BADC-4B290A0418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E2E31E90-F41E-4681-A01C-760C6F2B7D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23AB90-CD35-40E8-9A95-03F02B3AB73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C916DC9E-08F9-4783-9DEF-0272ED30B5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460AE1EA-7B42-4147-88A8-DF59A595D8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666E145-8750-4DA7-8139-20A9DE19A91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9ADD2D87-AE0A-409A-85FD-9ED7604E290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B68DCF3-99D4-4120-9CE9-76C5DBA4DF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EB509DDA-411B-4EC9-A4B7-F138AA89A3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770D8043-8BA9-4599-B99A-8812CE6177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1DFBB80-0761-47B4-9A61-0649913388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EC943BC5-F61C-4D74-9F23-FA265F4FED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CFE0B6AB-85B1-499F-BC64-12B44DC3B9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A3458373-1FE8-462A-95B6-13069C53F18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E8F832C-4BAB-4485-B715-02BE805ADD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5C282DD-8388-4DA2-954B-D1C120B6A7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BB98E24A-2325-4847-87F7-435B9D25284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3BC9FA8B-3E64-4D8F-9E2B-E98BDA50851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F26ACC1-9D71-4337-85EE-EA6ED47ADD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637B09F6-64D0-442B-85B5-2F8E758A136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191EDCE0-4FA1-4F9D-8C41-A4BC35FB3A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25D852E0-A6FB-4DC4-A324-6A9F97AF833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9C23EAA-EEA8-4C1F-A36F-03B38E7DA7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FECF237-3ABA-4A72-A2FA-2E51E60F0A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551F5206-44A0-47FC-8DB3-399DF8508F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993CCD8-EBB0-4A02-9A13-9CED92C7016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58A6B4E3-EC5F-4E27-9590-1D263E10E8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E744637-7197-4F82-8BF5-E8E7BF8ACC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C924E43-6A2A-4F8F-9F8E-0B6051EACA8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C138E771-A58A-4180-8459-3A95D9ABDB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87524B1-12C5-40A4-B8FC-FA72C5E3AF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590C40F6-6B31-4D46-A517-452BF303B2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資産について、学校、体育館、公民館等の施設割合が大きいことが特徴であるが、財政的事情等によりその更新や大規模改修が遅れている結果、類似団体と比較して、減価償却率が高くなっていると考えられる。公共施設等総合管理計画や個別施設計画をもとに、人口や利用者数等に応じた公共施設の適正な規模を検討し、計画的に統廃合・長寿命化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7B100291-F6AC-4AB6-A23B-72587721A0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D193F6EB-4746-4770-AC4C-952A702F5B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68DD1B63-0B2A-42F4-ACD0-857BD83D38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E0FE824-1B02-4B8F-B154-16AD7044FF4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F1AA2AB-959E-4E36-9BB7-65E6E6E9B3B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6F527264-187B-4E2E-AAF7-95B24C05A91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3B357DFD-F880-40D5-B88B-3AE092DC2FC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7B9C32F5-0B92-4D9A-8C69-859EBA8BC92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F4DCDC5B-E83C-4BAB-BBDD-C3E18E7D79B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F43746BE-F8B3-4642-BDFA-DCC4F7B147C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8A0D4324-5221-4212-A3AB-773661562F0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3120AC7-AC8D-48DE-9539-366344F323B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E040F2A-0FD0-4F71-A6E0-81F5E7A84BE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B637640C-2949-486B-B7FB-BF27EE30F23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EFF1573C-E4EE-4C69-A16A-44BDA197E47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E0CA16D-D834-4A72-B246-E43B509F074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1F2055D6-F114-4B25-AD72-7C72F64E60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FAFCBA1-B172-4C54-B7FC-DA20444393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69E9EFC3-2C78-4AC1-AECD-E1F845D5B63D}"/>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B44CB739-EAF0-4B1E-A97D-E4FA2BB0F4D1}"/>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122FC146-239E-4C0D-AE91-DB482B22DF6E}"/>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a:extLst>
            <a:ext uri="{FF2B5EF4-FFF2-40B4-BE49-F238E27FC236}">
              <a16:creationId xmlns:a16="http://schemas.microsoft.com/office/drawing/2014/main" id="{773060C0-36E6-4D1E-AF43-17C0A27CE482}"/>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a:extLst>
            <a:ext uri="{FF2B5EF4-FFF2-40B4-BE49-F238E27FC236}">
              <a16:creationId xmlns:a16="http://schemas.microsoft.com/office/drawing/2014/main" id="{6446656C-3916-46B9-9C59-459B2317A7EE}"/>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6" name="有形固定資産減価償却率平均値テキスト">
          <a:extLst>
            <a:ext uri="{FF2B5EF4-FFF2-40B4-BE49-F238E27FC236}">
              <a16:creationId xmlns:a16="http://schemas.microsoft.com/office/drawing/2014/main" id="{AA2B1CD6-FC9B-458D-86BF-1F46E017688D}"/>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7BF3934A-7138-48F3-BE9C-09DE51D9DA3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8" name="フローチャート: 判断 77">
          <a:extLst>
            <a:ext uri="{FF2B5EF4-FFF2-40B4-BE49-F238E27FC236}">
              <a16:creationId xmlns:a16="http://schemas.microsoft.com/office/drawing/2014/main" id="{7ED9B758-FC44-4FC0-AA02-5353C019255E}"/>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2F368C66-3A88-4DE0-9772-C22844F8E821}"/>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0" name="フローチャート: 判断 79">
          <a:extLst>
            <a:ext uri="{FF2B5EF4-FFF2-40B4-BE49-F238E27FC236}">
              <a16:creationId xmlns:a16="http://schemas.microsoft.com/office/drawing/2014/main" id="{E4BBBB4E-C1EC-428D-9DDA-E317E3EF2F6E}"/>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1" name="フローチャート: 判断 80">
          <a:extLst>
            <a:ext uri="{FF2B5EF4-FFF2-40B4-BE49-F238E27FC236}">
              <a16:creationId xmlns:a16="http://schemas.microsoft.com/office/drawing/2014/main" id="{CBC9335B-C5D5-4031-842E-3FF7FBD48571}"/>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A761C8-5F86-439A-9F5C-3B6F0600DCA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BD2A8AF-556B-43DC-9E20-AF9A4465A95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16BB4D4-FE6C-41D9-AAFD-8B8DA13B59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3BED2FA-443F-4C60-B16E-F731E74238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A0B1E6C-A684-40AA-A477-6C300C4C76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7" name="楕円 86">
          <a:extLst>
            <a:ext uri="{FF2B5EF4-FFF2-40B4-BE49-F238E27FC236}">
              <a16:creationId xmlns:a16="http://schemas.microsoft.com/office/drawing/2014/main" id="{F624A7FE-986B-4335-92AE-68FD5C9B6582}"/>
            </a:ext>
          </a:extLst>
        </xdr:cNvPr>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27866</xdr:rowOff>
    </xdr:from>
    <xdr:ext cx="405111" cy="259045"/>
    <xdr:sp macro="" textlink="">
      <xdr:nvSpPr>
        <xdr:cNvPr id="88" name="有形固定資産減価償却率該当値テキスト">
          <a:extLst>
            <a:ext uri="{FF2B5EF4-FFF2-40B4-BE49-F238E27FC236}">
              <a16:creationId xmlns:a16="http://schemas.microsoft.com/office/drawing/2014/main" id="{62E2E4BA-6654-4E9D-A239-B99125E932BA}"/>
            </a:ext>
          </a:extLst>
        </xdr:cNvPr>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9" name="楕円 88">
          <a:extLst>
            <a:ext uri="{FF2B5EF4-FFF2-40B4-BE49-F238E27FC236}">
              <a16:creationId xmlns:a16="http://schemas.microsoft.com/office/drawing/2014/main" id="{06659F5C-777B-4332-8AE9-1E51039B51A4}"/>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100239</xdr:rowOff>
    </xdr:to>
    <xdr:cxnSp macro="">
      <xdr:nvCxnSpPr>
        <xdr:cNvPr id="90" name="直線コネクタ 89">
          <a:extLst>
            <a:ext uri="{FF2B5EF4-FFF2-40B4-BE49-F238E27FC236}">
              <a16:creationId xmlns:a16="http://schemas.microsoft.com/office/drawing/2014/main" id="{C7C633EB-B8CE-4697-AFB0-8A6A2FC45C0E}"/>
            </a:ext>
          </a:extLst>
        </xdr:cNvPr>
        <xdr:cNvCxnSpPr/>
      </xdr:nvCxnSpPr>
      <xdr:spPr>
        <a:xfrm>
          <a:off x="4051300" y="615278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1" name="楕円 90">
          <a:extLst>
            <a:ext uri="{FF2B5EF4-FFF2-40B4-BE49-F238E27FC236}">
              <a16:creationId xmlns:a16="http://schemas.microsoft.com/office/drawing/2014/main" id="{6E0E12BE-06A4-4B0C-826B-D52141702123}"/>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66312</xdr:rowOff>
    </xdr:to>
    <xdr:cxnSp macro="">
      <xdr:nvCxnSpPr>
        <xdr:cNvPr id="92" name="直線コネクタ 91">
          <a:extLst>
            <a:ext uri="{FF2B5EF4-FFF2-40B4-BE49-F238E27FC236}">
              <a16:creationId xmlns:a16="http://schemas.microsoft.com/office/drawing/2014/main" id="{7D24CB31-D664-42B9-9D71-628191264C1F}"/>
            </a:ext>
          </a:extLst>
        </xdr:cNvPr>
        <xdr:cNvCxnSpPr/>
      </xdr:nvCxnSpPr>
      <xdr:spPr>
        <a:xfrm>
          <a:off x="3289300" y="611577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119108</xdr:rowOff>
    </xdr:from>
    <xdr:to>
      <xdr:col>11</xdr:col>
      <xdr:colOff>187325</xdr:colOff>
      <xdr:row>31</xdr:row>
      <xdr:rowOff>49258</xdr:rowOff>
    </xdr:to>
    <xdr:sp macro="" textlink="">
      <xdr:nvSpPr>
        <xdr:cNvPr id="93" name="楕円 92">
          <a:extLst>
            <a:ext uri="{FF2B5EF4-FFF2-40B4-BE49-F238E27FC236}">
              <a16:creationId xmlns:a16="http://schemas.microsoft.com/office/drawing/2014/main" id="{7AF6E709-CB2F-43CD-9BD7-0136B16DF85B}"/>
            </a:ext>
          </a:extLst>
        </xdr:cNvPr>
        <xdr:cNvSpPr/>
      </xdr:nvSpPr>
      <xdr:spPr>
        <a:xfrm>
          <a:off x="247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169908</xdr:rowOff>
    </xdr:from>
    <xdr:to>
      <xdr:col>15</xdr:col>
      <xdr:colOff>136525</xdr:colOff>
      <xdr:row>31</xdr:row>
      <xdr:rowOff>29301</xdr:rowOff>
    </xdr:to>
    <xdr:cxnSp macro="">
      <xdr:nvCxnSpPr>
        <xdr:cNvPr id="94" name="直線コネクタ 93">
          <a:extLst>
            <a:ext uri="{FF2B5EF4-FFF2-40B4-BE49-F238E27FC236}">
              <a16:creationId xmlns:a16="http://schemas.microsoft.com/office/drawing/2014/main" id="{466B7ECE-2F19-43C4-93C2-0AE94F5A6BF9}"/>
            </a:ext>
          </a:extLst>
        </xdr:cNvPr>
        <xdr:cNvCxnSpPr/>
      </xdr:nvCxnSpPr>
      <xdr:spPr>
        <a:xfrm>
          <a:off x="2527300" y="60849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95" name="楕円 94">
          <a:extLst>
            <a:ext uri="{FF2B5EF4-FFF2-40B4-BE49-F238E27FC236}">
              <a16:creationId xmlns:a16="http://schemas.microsoft.com/office/drawing/2014/main" id="{A5551212-8965-49B8-B2E5-D3369B4FA4C3}"/>
            </a:ext>
          </a:extLst>
        </xdr:cNvPr>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30</xdr:row>
      <xdr:rowOff>169908</xdr:rowOff>
    </xdr:to>
    <xdr:cxnSp macro="">
      <xdr:nvCxnSpPr>
        <xdr:cNvPr id="96" name="直線コネクタ 95">
          <a:extLst>
            <a:ext uri="{FF2B5EF4-FFF2-40B4-BE49-F238E27FC236}">
              <a16:creationId xmlns:a16="http://schemas.microsoft.com/office/drawing/2014/main" id="{CDD1D4A1-60D0-44C8-80FF-87EF6C9366F7}"/>
            </a:ext>
          </a:extLst>
        </xdr:cNvPr>
        <xdr:cNvCxnSpPr/>
      </xdr:nvCxnSpPr>
      <xdr:spPr>
        <a:xfrm>
          <a:off x="1765300" y="60633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7" name="n_1aveValue有形固定資産減価償却率">
          <a:extLst>
            <a:ext uri="{FF2B5EF4-FFF2-40B4-BE49-F238E27FC236}">
              <a16:creationId xmlns:a16="http://schemas.microsoft.com/office/drawing/2014/main" id="{B9377D2B-766D-4D50-8482-63DC596A351F}"/>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8" name="n_2aveValue有形固定資産減価償却率">
          <a:extLst>
            <a:ext uri="{FF2B5EF4-FFF2-40B4-BE49-F238E27FC236}">
              <a16:creationId xmlns:a16="http://schemas.microsoft.com/office/drawing/2014/main" id="{02A4B995-5827-426C-9796-640BBF0C289B}"/>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9" name="n_3aveValue有形固定資産減価償却率">
          <a:extLst>
            <a:ext uri="{FF2B5EF4-FFF2-40B4-BE49-F238E27FC236}">
              <a16:creationId xmlns:a16="http://schemas.microsoft.com/office/drawing/2014/main" id="{B829C385-E786-47D3-B85B-09C39C3085F1}"/>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0" name="n_4aveValue有形固定資産減価償却率">
          <a:extLst>
            <a:ext uri="{FF2B5EF4-FFF2-40B4-BE49-F238E27FC236}">
              <a16:creationId xmlns:a16="http://schemas.microsoft.com/office/drawing/2014/main" id="{6DAD0370-62DB-4684-86D6-0026F409AE14}"/>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108239</xdr:rowOff>
    </xdr:from>
    <xdr:ext cx="405111" cy="259045"/>
    <xdr:sp macro="" textlink="">
      <xdr:nvSpPr>
        <xdr:cNvPr id="101" name="n_1mainValue有形固定資産減価償却率">
          <a:extLst>
            <a:ext uri="{FF2B5EF4-FFF2-40B4-BE49-F238E27FC236}">
              <a16:creationId xmlns:a16="http://schemas.microsoft.com/office/drawing/2014/main" id="{0CF147AA-94A4-4F37-BEC4-11CBC5E77A6C}"/>
            </a:ext>
          </a:extLst>
        </xdr:cNvPr>
        <xdr:cNvSpPr txBox="1"/>
      </xdr:nvSpPr>
      <xdr:spPr>
        <a:xfrm>
          <a:off x="38360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2" name="n_2mainValue有形固定資産減価償却率">
          <a:extLst>
            <a:ext uri="{FF2B5EF4-FFF2-40B4-BE49-F238E27FC236}">
              <a16:creationId xmlns:a16="http://schemas.microsoft.com/office/drawing/2014/main" id="{00A4F7C1-3005-4CC1-A57D-03245B9BF266}"/>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40385</xdr:rowOff>
    </xdr:from>
    <xdr:ext cx="405111" cy="259045"/>
    <xdr:sp macro="" textlink="">
      <xdr:nvSpPr>
        <xdr:cNvPr id="103" name="n_3mainValue有形固定資産減価償却率">
          <a:extLst>
            <a:ext uri="{FF2B5EF4-FFF2-40B4-BE49-F238E27FC236}">
              <a16:creationId xmlns:a16="http://schemas.microsoft.com/office/drawing/2014/main" id="{FF8BAC99-AB2A-42AE-AFF6-B214E7108F8D}"/>
            </a:ext>
          </a:extLst>
        </xdr:cNvPr>
        <xdr:cNvSpPr txBox="1"/>
      </xdr:nvSpPr>
      <xdr:spPr>
        <a:xfrm>
          <a:off x="23247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18795</xdr:rowOff>
    </xdr:from>
    <xdr:ext cx="405111" cy="259045"/>
    <xdr:sp macro="" textlink="">
      <xdr:nvSpPr>
        <xdr:cNvPr id="104" name="n_4mainValue有形固定資産減価償却率">
          <a:extLst>
            <a:ext uri="{FF2B5EF4-FFF2-40B4-BE49-F238E27FC236}">
              <a16:creationId xmlns:a16="http://schemas.microsoft.com/office/drawing/2014/main" id="{821EC9FA-82FA-4963-BD34-008B327DF001}"/>
            </a:ext>
          </a:extLst>
        </xdr:cNvPr>
        <xdr:cNvSpPr txBox="1"/>
      </xdr:nvSpPr>
      <xdr:spPr>
        <a:xfrm>
          <a:off x="1562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3F7FE56-ED6A-45DF-B5AD-E5816E6A806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F72D68C1-D81D-4C9C-BB20-BAE56714400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A8FFF8B-4E2E-4D13-82EF-7F286BD55C6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E36D405-2431-407C-965A-4130BBF551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264BF93-3601-40CA-8FCB-DCC2215FF6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450C1B2C-7707-49CC-B7CE-48E278B28F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1CF5BA30-0CDC-4817-A29D-3F2925D5155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AF5C989-1885-4F16-A5D3-A0AAEB4FC8F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DEB48A4-3743-4382-8CAE-AD30E4A7E6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98F69E50-5D7A-4303-ACE4-85BD2664D3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0C8C6DC-A16B-4FAD-A5F1-C45E5660469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6FC4B71-F5E4-479F-B4C8-F998B117BA1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A052F72-C20E-4E0C-B239-848160CB99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近年、投資的経費に係る財源として、過疎対策事業債等の交付税措置率の高い地方債を活用していることや、計画的な繰上償還を実施したことにより、債務残高は減少している。このため、債務償還比率は類似団体より低い値と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0C187EE-68DC-408C-85AD-9511C7922BF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A5AFC11-929B-42F4-B613-FF7BCA9C8F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91A2BEB-1F5A-4BFB-B216-3A681B265CF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9574393D-8389-422C-92C0-CBA746360D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6E3B8E6B-F624-49C3-BA0E-BC9B47940FB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C4C2E8F-5ACD-41AC-99B2-C79CE7E9B57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70100F1C-E18D-4191-BE4C-9609B4F654B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55BC3D4B-3C91-470F-9031-FF62F538FAD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17B41FD7-89B9-45D5-B213-ED48EBF7A86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C6A5C81-E313-43C1-86D3-0463C047031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F452E6D-7AC3-494B-815A-68240A83967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505AB1B-B8B6-493B-9368-5BA84C5613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98F2E0EA-F6B3-40E4-9922-54C2DB479A65}"/>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3DB7BCB-C5C2-4836-8792-2380229EEA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7A0D569B-2053-433E-9894-79F34CA9CD6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DD260853-1880-4BB0-979E-BECA39F134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4" name="直線コネクタ 133">
          <a:extLst>
            <a:ext uri="{FF2B5EF4-FFF2-40B4-BE49-F238E27FC236}">
              <a16:creationId xmlns:a16="http://schemas.microsoft.com/office/drawing/2014/main" id="{473215D7-73DF-4631-9229-2D18B1276156}"/>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5" name="債務償還比率最小値テキスト">
          <a:extLst>
            <a:ext uri="{FF2B5EF4-FFF2-40B4-BE49-F238E27FC236}">
              <a16:creationId xmlns:a16="http://schemas.microsoft.com/office/drawing/2014/main" id="{AEC41F22-0B91-4C83-AD8E-368959C1D34D}"/>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6" name="直線コネクタ 135">
          <a:extLst>
            <a:ext uri="{FF2B5EF4-FFF2-40B4-BE49-F238E27FC236}">
              <a16:creationId xmlns:a16="http://schemas.microsoft.com/office/drawing/2014/main" id="{569CACEF-7E39-429A-95ED-E40EF923A4B8}"/>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7" name="債務償還比率最大値テキスト">
          <a:extLst>
            <a:ext uri="{FF2B5EF4-FFF2-40B4-BE49-F238E27FC236}">
              <a16:creationId xmlns:a16="http://schemas.microsoft.com/office/drawing/2014/main" id="{1F0464CB-9330-4714-A213-AACC931EF4A5}"/>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8" name="直線コネクタ 137">
          <a:extLst>
            <a:ext uri="{FF2B5EF4-FFF2-40B4-BE49-F238E27FC236}">
              <a16:creationId xmlns:a16="http://schemas.microsoft.com/office/drawing/2014/main" id="{B297ECDB-EAC3-4039-A17E-B2516AC902F7}"/>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9" name="債務償還比率平均値テキスト">
          <a:extLst>
            <a:ext uri="{FF2B5EF4-FFF2-40B4-BE49-F238E27FC236}">
              <a16:creationId xmlns:a16="http://schemas.microsoft.com/office/drawing/2014/main" id="{D2C5E21A-8E4A-46D9-A6F4-10EE81BF1286}"/>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0" name="フローチャート: 判断 139">
          <a:extLst>
            <a:ext uri="{FF2B5EF4-FFF2-40B4-BE49-F238E27FC236}">
              <a16:creationId xmlns:a16="http://schemas.microsoft.com/office/drawing/2014/main" id="{FAABB00E-301A-4543-B4B0-0F7DAF43645B}"/>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1" name="フローチャート: 判断 140">
          <a:extLst>
            <a:ext uri="{FF2B5EF4-FFF2-40B4-BE49-F238E27FC236}">
              <a16:creationId xmlns:a16="http://schemas.microsoft.com/office/drawing/2014/main" id="{C706F2F0-AC21-4A52-A42A-6028276AA563}"/>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2" name="フローチャート: 判断 141">
          <a:extLst>
            <a:ext uri="{FF2B5EF4-FFF2-40B4-BE49-F238E27FC236}">
              <a16:creationId xmlns:a16="http://schemas.microsoft.com/office/drawing/2014/main" id="{DBD93C2D-30A2-44A6-BE4C-EE08717038AD}"/>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3" name="フローチャート: 判断 142">
          <a:extLst>
            <a:ext uri="{FF2B5EF4-FFF2-40B4-BE49-F238E27FC236}">
              <a16:creationId xmlns:a16="http://schemas.microsoft.com/office/drawing/2014/main" id="{E1FDC2E7-4EBC-4D4B-AEEB-181C457955C7}"/>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4" name="フローチャート: 判断 143">
          <a:extLst>
            <a:ext uri="{FF2B5EF4-FFF2-40B4-BE49-F238E27FC236}">
              <a16:creationId xmlns:a16="http://schemas.microsoft.com/office/drawing/2014/main" id="{FC5F8676-E7B6-46D7-A031-E05BC294F9D9}"/>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6AEFC1A-443C-4AAE-9B0B-ABC0949DF3A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524D2D-72F6-4FC3-B22D-91265EC804B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60B82C1-734C-4539-ABE4-89BBE533AA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91124F1-5C06-4CD9-B389-74AEE6FFF18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36CD58E-7BB4-4EFA-B111-DA9F0474A5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111633</xdr:rowOff>
    </xdr:from>
    <xdr:to>
      <xdr:col>76</xdr:col>
      <xdr:colOff>73025</xdr:colOff>
      <xdr:row>29</xdr:row>
      <xdr:rowOff>41783</xdr:rowOff>
    </xdr:to>
    <xdr:sp macro="" textlink="">
      <xdr:nvSpPr>
        <xdr:cNvPr id="150" name="楕円 149">
          <a:extLst>
            <a:ext uri="{FF2B5EF4-FFF2-40B4-BE49-F238E27FC236}">
              <a16:creationId xmlns:a16="http://schemas.microsoft.com/office/drawing/2014/main" id="{9A1EDC87-91F4-458A-8080-DE77E4C6D0E7}"/>
            </a:ext>
          </a:extLst>
        </xdr:cNvPr>
        <xdr:cNvSpPr/>
      </xdr:nvSpPr>
      <xdr:spPr>
        <a:xfrm>
          <a:off x="14744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134510</xdr:rowOff>
    </xdr:from>
    <xdr:ext cx="469744" cy="259045"/>
    <xdr:sp macro="" textlink="">
      <xdr:nvSpPr>
        <xdr:cNvPr id="151" name="債務償還比率該当値テキスト">
          <a:extLst>
            <a:ext uri="{FF2B5EF4-FFF2-40B4-BE49-F238E27FC236}">
              <a16:creationId xmlns:a16="http://schemas.microsoft.com/office/drawing/2014/main" id="{F3F8A656-D0B2-4B61-AAA0-08799A6D0844}"/>
            </a:ext>
          </a:extLst>
        </xdr:cNvPr>
        <xdr:cNvSpPr txBox="1"/>
      </xdr:nvSpPr>
      <xdr:spPr>
        <a:xfrm>
          <a:off x="14846300" y="553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140610</xdr:rowOff>
    </xdr:from>
    <xdr:to>
      <xdr:col>72</xdr:col>
      <xdr:colOff>123825</xdr:colOff>
      <xdr:row>30</xdr:row>
      <xdr:rowOff>70760</xdr:rowOff>
    </xdr:to>
    <xdr:sp macro="" textlink="">
      <xdr:nvSpPr>
        <xdr:cNvPr id="152" name="楕円 151">
          <a:extLst>
            <a:ext uri="{FF2B5EF4-FFF2-40B4-BE49-F238E27FC236}">
              <a16:creationId xmlns:a16="http://schemas.microsoft.com/office/drawing/2014/main" id="{C60FDB52-9DA7-440B-91EB-BE35B200E7F4}"/>
            </a:ext>
          </a:extLst>
        </xdr:cNvPr>
        <xdr:cNvSpPr/>
      </xdr:nvSpPr>
      <xdr:spPr>
        <a:xfrm>
          <a:off x="14033500" y="58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162433</xdr:rowOff>
    </xdr:from>
    <xdr:to>
      <xdr:col>76</xdr:col>
      <xdr:colOff>22225</xdr:colOff>
      <xdr:row>30</xdr:row>
      <xdr:rowOff>19960</xdr:rowOff>
    </xdr:to>
    <xdr:cxnSp macro="">
      <xdr:nvCxnSpPr>
        <xdr:cNvPr id="153" name="直線コネクタ 152">
          <a:extLst>
            <a:ext uri="{FF2B5EF4-FFF2-40B4-BE49-F238E27FC236}">
              <a16:creationId xmlns:a16="http://schemas.microsoft.com/office/drawing/2014/main" id="{4CBA3DB9-6321-461A-936D-73068EC562EB}"/>
            </a:ext>
          </a:extLst>
        </xdr:cNvPr>
        <xdr:cNvCxnSpPr/>
      </xdr:nvCxnSpPr>
      <xdr:spPr>
        <a:xfrm flipV="1">
          <a:off x="14084300" y="5734558"/>
          <a:ext cx="7112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70993</xdr:rowOff>
    </xdr:from>
    <xdr:to>
      <xdr:col>68</xdr:col>
      <xdr:colOff>123825</xdr:colOff>
      <xdr:row>31</xdr:row>
      <xdr:rowOff>1143</xdr:rowOff>
    </xdr:to>
    <xdr:sp macro="" textlink="">
      <xdr:nvSpPr>
        <xdr:cNvPr id="154" name="楕円 153">
          <a:extLst>
            <a:ext uri="{FF2B5EF4-FFF2-40B4-BE49-F238E27FC236}">
              <a16:creationId xmlns:a16="http://schemas.microsoft.com/office/drawing/2014/main" id="{F5D0481A-A165-41B6-9BAA-DAAF6EAB72D3}"/>
            </a:ext>
          </a:extLst>
        </xdr:cNvPr>
        <xdr:cNvSpPr/>
      </xdr:nvSpPr>
      <xdr:spPr>
        <a:xfrm>
          <a:off x="13271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19960</xdr:rowOff>
    </xdr:from>
    <xdr:to>
      <xdr:col>72</xdr:col>
      <xdr:colOff>73025</xdr:colOff>
      <xdr:row>30</xdr:row>
      <xdr:rowOff>121793</xdr:rowOff>
    </xdr:to>
    <xdr:cxnSp macro="">
      <xdr:nvCxnSpPr>
        <xdr:cNvPr id="155" name="直線コネクタ 154">
          <a:extLst>
            <a:ext uri="{FF2B5EF4-FFF2-40B4-BE49-F238E27FC236}">
              <a16:creationId xmlns:a16="http://schemas.microsoft.com/office/drawing/2014/main" id="{45E3D278-F5E5-4160-B254-2C49299F80D4}"/>
            </a:ext>
          </a:extLst>
        </xdr:cNvPr>
        <xdr:cNvCxnSpPr/>
      </xdr:nvCxnSpPr>
      <xdr:spPr>
        <a:xfrm flipV="1">
          <a:off x="13322300" y="5934985"/>
          <a:ext cx="762000" cy="10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65775</xdr:rowOff>
    </xdr:from>
    <xdr:to>
      <xdr:col>64</xdr:col>
      <xdr:colOff>123825</xdr:colOff>
      <xdr:row>30</xdr:row>
      <xdr:rowOff>167375</xdr:rowOff>
    </xdr:to>
    <xdr:sp macro="" textlink="">
      <xdr:nvSpPr>
        <xdr:cNvPr id="156" name="楕円 155">
          <a:extLst>
            <a:ext uri="{FF2B5EF4-FFF2-40B4-BE49-F238E27FC236}">
              <a16:creationId xmlns:a16="http://schemas.microsoft.com/office/drawing/2014/main" id="{81FC0DC4-F034-45FE-BDC0-DA10709D29C3}"/>
            </a:ext>
          </a:extLst>
        </xdr:cNvPr>
        <xdr:cNvSpPr/>
      </xdr:nvSpPr>
      <xdr:spPr>
        <a:xfrm>
          <a:off x="12509500" y="59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116575</xdr:rowOff>
    </xdr:from>
    <xdr:to>
      <xdr:col>68</xdr:col>
      <xdr:colOff>73025</xdr:colOff>
      <xdr:row>30</xdr:row>
      <xdr:rowOff>121793</xdr:rowOff>
    </xdr:to>
    <xdr:cxnSp macro="">
      <xdr:nvCxnSpPr>
        <xdr:cNvPr id="157" name="直線コネクタ 156">
          <a:extLst>
            <a:ext uri="{FF2B5EF4-FFF2-40B4-BE49-F238E27FC236}">
              <a16:creationId xmlns:a16="http://schemas.microsoft.com/office/drawing/2014/main" id="{9CEE1E97-6ADE-4CC6-809F-30E66E1E97EF}"/>
            </a:ext>
          </a:extLst>
        </xdr:cNvPr>
        <xdr:cNvCxnSpPr/>
      </xdr:nvCxnSpPr>
      <xdr:spPr>
        <a:xfrm>
          <a:off x="12560300" y="6031600"/>
          <a:ext cx="762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37719</xdr:rowOff>
    </xdr:from>
    <xdr:to>
      <xdr:col>60</xdr:col>
      <xdr:colOff>123825</xdr:colOff>
      <xdr:row>31</xdr:row>
      <xdr:rowOff>139319</xdr:rowOff>
    </xdr:to>
    <xdr:sp macro="" textlink="">
      <xdr:nvSpPr>
        <xdr:cNvPr id="158" name="楕円 157">
          <a:extLst>
            <a:ext uri="{FF2B5EF4-FFF2-40B4-BE49-F238E27FC236}">
              <a16:creationId xmlns:a16="http://schemas.microsoft.com/office/drawing/2014/main" id="{594FFE60-4AA2-48E8-8171-E96831534309}"/>
            </a:ext>
          </a:extLst>
        </xdr:cNvPr>
        <xdr:cNvSpPr/>
      </xdr:nvSpPr>
      <xdr:spPr>
        <a:xfrm>
          <a:off x="11747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116575</xdr:rowOff>
    </xdr:from>
    <xdr:to>
      <xdr:col>64</xdr:col>
      <xdr:colOff>73025</xdr:colOff>
      <xdr:row>31</xdr:row>
      <xdr:rowOff>88519</xdr:rowOff>
    </xdr:to>
    <xdr:cxnSp macro="">
      <xdr:nvCxnSpPr>
        <xdr:cNvPr id="159" name="直線コネクタ 158">
          <a:extLst>
            <a:ext uri="{FF2B5EF4-FFF2-40B4-BE49-F238E27FC236}">
              <a16:creationId xmlns:a16="http://schemas.microsoft.com/office/drawing/2014/main" id="{9E96A6C7-B9CD-4EA4-A06E-E26F352C77AE}"/>
            </a:ext>
          </a:extLst>
        </xdr:cNvPr>
        <xdr:cNvCxnSpPr/>
      </xdr:nvCxnSpPr>
      <xdr:spPr>
        <a:xfrm flipV="1">
          <a:off x="11798300" y="6031600"/>
          <a:ext cx="762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0" name="n_1aveValue債務償還比率">
          <a:extLst>
            <a:ext uri="{FF2B5EF4-FFF2-40B4-BE49-F238E27FC236}">
              <a16:creationId xmlns:a16="http://schemas.microsoft.com/office/drawing/2014/main" id="{1A3D85FD-FC88-46E9-AB55-EDC2656FF37C}"/>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1" name="n_2aveValue債務償還比率">
          <a:extLst>
            <a:ext uri="{FF2B5EF4-FFF2-40B4-BE49-F238E27FC236}">
              <a16:creationId xmlns:a16="http://schemas.microsoft.com/office/drawing/2014/main" id="{07BDD27F-52C1-448C-8374-9FD0065F98F5}"/>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2" name="n_3aveValue債務償還比率">
          <a:extLst>
            <a:ext uri="{FF2B5EF4-FFF2-40B4-BE49-F238E27FC236}">
              <a16:creationId xmlns:a16="http://schemas.microsoft.com/office/drawing/2014/main" id="{5ADD12DA-F541-42AC-9FE4-3EC29DDEDF53}"/>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3" name="n_4aveValue債務償還比率">
          <a:extLst>
            <a:ext uri="{FF2B5EF4-FFF2-40B4-BE49-F238E27FC236}">
              <a16:creationId xmlns:a16="http://schemas.microsoft.com/office/drawing/2014/main" id="{3410CBFD-2368-4AD4-9C04-4CB065FB591B}"/>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87287</xdr:rowOff>
    </xdr:from>
    <xdr:ext cx="469744" cy="259045"/>
    <xdr:sp macro="" textlink="">
      <xdr:nvSpPr>
        <xdr:cNvPr id="164" name="n_1mainValue債務償還比率">
          <a:extLst>
            <a:ext uri="{FF2B5EF4-FFF2-40B4-BE49-F238E27FC236}">
              <a16:creationId xmlns:a16="http://schemas.microsoft.com/office/drawing/2014/main" id="{E2FB621F-558A-43E7-B7F4-D26F81A1971E}"/>
            </a:ext>
          </a:extLst>
        </xdr:cNvPr>
        <xdr:cNvSpPr txBox="1"/>
      </xdr:nvSpPr>
      <xdr:spPr>
        <a:xfrm>
          <a:off x="13836727" y="565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17670</xdr:rowOff>
    </xdr:from>
    <xdr:ext cx="469744" cy="259045"/>
    <xdr:sp macro="" textlink="">
      <xdr:nvSpPr>
        <xdr:cNvPr id="165" name="n_2mainValue債務償還比率">
          <a:extLst>
            <a:ext uri="{FF2B5EF4-FFF2-40B4-BE49-F238E27FC236}">
              <a16:creationId xmlns:a16="http://schemas.microsoft.com/office/drawing/2014/main" id="{A38D6118-43FA-47A7-8045-2033FAED763C}"/>
            </a:ext>
          </a:extLst>
        </xdr:cNvPr>
        <xdr:cNvSpPr txBox="1"/>
      </xdr:nvSpPr>
      <xdr:spPr>
        <a:xfrm>
          <a:off x="13087427"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12452</xdr:rowOff>
    </xdr:from>
    <xdr:ext cx="469744" cy="259045"/>
    <xdr:sp macro="" textlink="">
      <xdr:nvSpPr>
        <xdr:cNvPr id="166" name="n_3mainValue債務償還比率">
          <a:extLst>
            <a:ext uri="{FF2B5EF4-FFF2-40B4-BE49-F238E27FC236}">
              <a16:creationId xmlns:a16="http://schemas.microsoft.com/office/drawing/2014/main" id="{EDC2AD86-A30D-41A0-B715-C6C38FD840C2}"/>
            </a:ext>
          </a:extLst>
        </xdr:cNvPr>
        <xdr:cNvSpPr txBox="1"/>
      </xdr:nvSpPr>
      <xdr:spPr>
        <a:xfrm>
          <a:off x="12325427" y="575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155846</xdr:rowOff>
    </xdr:from>
    <xdr:ext cx="469744" cy="259045"/>
    <xdr:sp macro="" textlink="">
      <xdr:nvSpPr>
        <xdr:cNvPr id="167" name="n_4mainValue債務償還比率">
          <a:extLst>
            <a:ext uri="{FF2B5EF4-FFF2-40B4-BE49-F238E27FC236}">
              <a16:creationId xmlns:a16="http://schemas.microsoft.com/office/drawing/2014/main" id="{76C6F014-84FD-4D0E-86D3-73207E3B762F}"/>
            </a:ext>
          </a:extLst>
        </xdr:cNvPr>
        <xdr:cNvSpPr txBox="1"/>
      </xdr:nvSpPr>
      <xdr:spPr>
        <a:xfrm>
          <a:off x="11563427" y="58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47BA3C31-5A3E-4414-A7EF-F124C8E23E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98F36384-F9DB-4191-A3AB-EC5738981B6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CEDB834F-CCC5-4E90-896A-D866E84C56B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E409023C-6F0C-406F-8CE5-2B4145AE418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7E4A8586-BAAC-40E7-95C1-BCDCEB27173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3536553-907B-4915-BA16-E9449B9146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041FF4-95C7-4811-B309-B53E453FC5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2D828A-F382-4D65-8382-E64A2A21FA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388FC8-4594-41C4-9551-0AA235CBB6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16345A-156C-47C1-88FA-02FFBA962D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C19379-E85A-4114-BD45-B8FC89D618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935120-64E1-4DC5-A583-EC0EF4E753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86C4B5-5D2F-4E92-BD87-B44DA86372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5983F3-5D26-4CDA-80E0-67843F5C89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9019A7-7F2F-43A8-BB8A-F439D30455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316FE0-2277-4856-B0B5-E39E7AB6F1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010158-62EB-4379-BC18-36A5FDF029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3FEBCE-AB11-4954-92B7-D691A4A41D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EE8D16-DB90-4E2F-B620-7167F03BB5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2D442D-B1DA-424C-9CB0-C5FEDBC448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AFA7FB-AD7C-40BC-8B70-E96CEA2D6D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FAE59E4-0BBA-4AD4-BFB3-9D395EB2A5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82D9D3-8D16-42AF-8A01-5DEFDBD1C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3B5158-CD23-4E4E-98C1-FE9392A103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474A89-FDD8-4E8B-86AF-F787DC9C82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722A7-CA51-4C4A-B750-1323783D3D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DE558F-C516-4DF2-A35E-8A36FA93C6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120488-719B-42BB-A9F7-1AEF4BAD91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2EC0E9E-F64C-459E-B421-6C2116A976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DCC74B-6181-4D2D-B837-3E3D510BD4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AC1A03-1CEA-4E50-9897-D091A46DF5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F5932B-56ED-47AC-88D5-E96FF61BC4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B7EAB2-CA45-46C0-8A9A-1B1DA7E0DF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DFCB1D6-3CEC-4F5A-9DC3-377AE83821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EE8EC5-7189-4E59-AC8C-E095E10B99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994DBF-4CE3-4D1B-863D-1EE29DB841D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54E1D3-9716-482D-9E97-9DBFB7914B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21CC48-3FB3-47FC-B2EC-AEBF2BA721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E61C09-2824-4642-AA9E-0C402D8A59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8DD7FC-E2CC-41DC-BA8D-9D32A0762C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8446E4-A9F1-48F7-9F68-4B3F30D80A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90DA7D7-F6F8-40EB-B7CD-60335FDF41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E50433-8C02-481E-B285-8EDB6B5B51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58EAB1-EF30-491D-B676-CE7B12D0C1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BCB572-91AC-4262-B6EA-11C9F69BD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1DA531-BB13-401B-A51B-F861A8B587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134A07-DB7E-4D36-991C-E0324BC309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D6A068-7C8F-4AA0-B558-6C9550B47F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C347CE6-C0D3-4C4C-9684-6F0D1BDC6C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A6541B-9C85-489E-ADCF-4016065CFF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63F65FC-880B-47E6-BCD2-E0FE47D9DBC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1E53C1-F800-4410-94D8-8275F0214B0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EB1D60E-1DC3-48CC-A2BC-583E40C251E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81FB25D-8EF0-4392-BD4E-66F578A32B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C03BFCB-E4A0-4113-9444-47632A8FA4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84C3ACC-75A2-4D13-ADD2-07C9EE50DB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792EFF4-406A-4C8D-92A3-81DE593045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AC6B37-A356-41AB-A62B-646F7DD976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6949C8-DAF6-46C9-BE04-E31F74E0750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1C884E8-C44C-4EAA-99A5-F4A57E721A3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8671D5D-CB99-4563-9548-8BC710B4AF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4DD922BA-E60E-4B2A-B0F9-7553D66B20E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4206FB76-8C0C-41E1-9489-CA92DBE29575}"/>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7F2113B1-6C86-40D2-B9F5-7ECA30933D49}"/>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49C2DDA2-59AC-47AE-89C8-375D13F5E61C}"/>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1DB2071-D440-4B4F-B7D1-D23C7213B1F6}"/>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95FF4DE8-978C-4EF0-8668-456A43103EC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F069B12-A056-4D16-B839-202AB1F2D055}"/>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71C9C73C-16B2-4686-B57E-6B6ECD736104}"/>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B4EF2BE1-63FD-401D-874D-141FD3C07988}"/>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3F5A5D9A-2EAD-4D3B-9820-D8C03CB76226}"/>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655C5E53-85DF-49AA-BD8E-DBE07D5C357E}"/>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E2124AA-AA60-497B-BCF7-A8A2E4328B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B9982B0-6D87-4327-8445-0FE631BE94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7DD024-764F-42C1-B9C9-DEA8FCC9E2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A754AB-1EFB-4F3C-8209-5400CF7C21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11702F-6E55-4E99-AB12-8F9DD01D6E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AC8C189D-9820-4D8D-8FB9-7955C12B3E07}"/>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5A202D32-F127-4CDA-BC49-49A485ECA0FC}"/>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88062939-577A-4754-9709-6B1A8313A0A0}"/>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F2D414EF-845C-45D3-AA06-A465CD188CB3}"/>
            </a:ext>
          </a:extLst>
        </xdr:cNvPr>
        <xdr:cNvCxnSpPr/>
      </xdr:nvCxnSpPr>
      <xdr:spPr>
        <a:xfrm flipV="1">
          <a:off x="3797300" y="647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a:extLst>
            <a:ext uri="{FF2B5EF4-FFF2-40B4-BE49-F238E27FC236}">
              <a16:creationId xmlns:a16="http://schemas.microsoft.com/office/drawing/2014/main" id="{91E063D3-9BE0-426A-8A21-091AFAA6B5FE}"/>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D19A2D47-D3CF-4974-94F7-677091DC5918}"/>
            </a:ext>
          </a:extLst>
        </xdr:cNvPr>
        <xdr:cNvCxnSpPr/>
      </xdr:nvCxnSpPr>
      <xdr:spPr>
        <a:xfrm>
          <a:off x="2908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24680212-7C1D-46F4-8253-41AAE3B135C9}"/>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144780</xdr:rowOff>
    </xdr:to>
    <xdr:cxnSp macro="">
      <xdr:nvCxnSpPr>
        <xdr:cNvPr id="80" name="直線コネクタ 79">
          <a:extLst>
            <a:ext uri="{FF2B5EF4-FFF2-40B4-BE49-F238E27FC236}">
              <a16:creationId xmlns:a16="http://schemas.microsoft.com/office/drawing/2014/main" id="{45F544C2-6069-4E43-981B-AB049E21B45C}"/>
            </a:ext>
          </a:extLst>
        </xdr:cNvPr>
        <xdr:cNvCxnSpPr/>
      </xdr:nvCxnSpPr>
      <xdr:spPr>
        <a:xfrm>
          <a:off x="2019300" y="6469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4ED33795-8F63-44DB-9DF7-4D2F7BEC0230}"/>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454582F1-6B1E-479E-8130-274CC42E9115}"/>
            </a:ext>
          </a:extLst>
        </xdr:cNvPr>
        <xdr:cNvCxnSpPr/>
      </xdr:nvCxnSpPr>
      <xdr:spPr>
        <a:xfrm>
          <a:off x="1130300" y="6459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A3678400-9BE7-413B-B689-EB95629A83E2}"/>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46DE32BF-DE82-4F46-B360-42104A9302FD}"/>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67B1DEEC-DCD1-4762-AC21-443116FD98A8}"/>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315AB15E-2FE0-4310-97FD-8D874B5AFA88}"/>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F143993E-6360-448D-A05D-52944A9C9E05}"/>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8" name="n_2mainValue【道路】&#10;有形固定資産減価償却率">
          <a:extLst>
            <a:ext uri="{FF2B5EF4-FFF2-40B4-BE49-F238E27FC236}">
              <a16:creationId xmlns:a16="http://schemas.microsoft.com/office/drawing/2014/main" id="{E317FDA3-FF71-4E87-B757-4916C55721DE}"/>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道路】&#10;有形固定資産減価償却率">
          <a:extLst>
            <a:ext uri="{FF2B5EF4-FFF2-40B4-BE49-F238E27FC236}">
              <a16:creationId xmlns:a16="http://schemas.microsoft.com/office/drawing/2014/main" id="{0F0B85ED-97F3-4853-A448-5EA24D47E0BE}"/>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7F212762-B14D-4AF6-85C1-BE04BA7AD978}"/>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F906B3-671A-4BAC-84BF-1DCCE8E84A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E906B6B-89D0-4F23-ACE1-1060C00BAC9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F5265FE-C4D7-497A-B3EC-39FD9017CA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F748BC-959B-46BC-A9C5-232F6D71CA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B0D281D-C74F-47FB-82AF-F6C2CDAD38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63E2074-5CAA-47A8-A99B-17F2F10058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DDA17C-8654-4360-BF2C-D694E90106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36FB9EE-7821-420F-BF79-1607C067598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7D0EA3D-3185-4251-9FBD-2E81C89E663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C7BBA2-AE9F-4474-A1DF-818A441C17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F7DA6D35-CBD2-4906-AE25-C5E495BB30C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0ED54B5-8F68-421D-A4D9-07E548FBC8A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711E2E6-0684-4FCE-873F-E5CC7E1FF7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96AAFD0-945C-4546-9D02-E484A1ED150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7A29B4B-BE0D-4337-829A-44E2EE0BF4B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42D1746-F8DB-43BB-8D26-3FC8AE5ECFF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BA32330-6A78-4B8D-86D6-87F48C70FD1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EC1C54E-0741-4577-9651-46B9CF0867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79EEF35-3982-4610-8B6B-7D19F5DA4F3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B1DA4EA-5E51-4C74-8C2A-CEAF914B84E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5135C27-15DF-43F2-B985-B9A2793BED2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ED4ED8F1-216D-4834-995A-D9959C129CFB}"/>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AD29179-B531-4CAD-AE26-77FA5E8901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A93DA767-0F3F-4509-9F80-39ACAA3EDC8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B146176-85E2-4F42-8896-78BB5FBCD6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1C3A520C-D7EE-403D-9F05-74FD338EE8DA}"/>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C5428177-8365-4A7F-ACBB-A6AA860D4BE9}"/>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C13BE256-F55A-4D98-B5B8-465CE32A0678}"/>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6B9E6557-3C79-4058-9F6F-DE0A9726EEBA}"/>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CB46D9D3-E636-4EF3-9580-7E19B58148BD}"/>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CB76186-1912-4058-804C-EE0F7B080D8E}"/>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A06F8130-597B-4D9D-93D2-25B5016B8D51}"/>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B743A52C-73BB-40C1-8D87-EC927F6C0EA6}"/>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A18140AF-7E05-46B6-9A30-46B35A14CC6A}"/>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32AF599A-204E-4520-93CB-9101E762B6A2}"/>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F7811997-5603-4B68-A794-588453EB97E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B9C8B13-EBC1-4C32-BC53-FC4D9D4578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CC7D8B-B3C1-49B4-9926-B3768E035F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844FB3D-3952-48A5-8212-FB3A336C06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D1625C-EA5F-40CB-A4A3-1CE38D48B5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21B0537-900F-4A89-8281-CE02257C3D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152600</xdr:rowOff>
    </xdr:from>
    <xdr:to>
      <xdr:col>55</xdr:col>
      <xdr:colOff>50800</xdr:colOff>
      <xdr:row>38</xdr:row>
      <xdr:rowOff>82750</xdr:rowOff>
    </xdr:to>
    <xdr:sp macro="" textlink="">
      <xdr:nvSpPr>
        <xdr:cNvPr id="132" name="楕円 131">
          <a:extLst>
            <a:ext uri="{FF2B5EF4-FFF2-40B4-BE49-F238E27FC236}">
              <a16:creationId xmlns:a16="http://schemas.microsoft.com/office/drawing/2014/main" id="{265F591E-F7D0-4DB5-9432-52BAA130090E}"/>
            </a:ext>
          </a:extLst>
        </xdr:cNvPr>
        <xdr:cNvSpPr/>
      </xdr:nvSpPr>
      <xdr:spPr>
        <a:xfrm>
          <a:off x="10426700" y="649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4027</xdr:rowOff>
    </xdr:from>
    <xdr:ext cx="534377" cy="259045"/>
    <xdr:sp macro="" textlink="">
      <xdr:nvSpPr>
        <xdr:cNvPr id="133" name="【道路】&#10;一人当たり延長該当値テキスト">
          <a:extLst>
            <a:ext uri="{FF2B5EF4-FFF2-40B4-BE49-F238E27FC236}">
              <a16:creationId xmlns:a16="http://schemas.microsoft.com/office/drawing/2014/main" id="{0BEDAAB0-19D5-4675-AE9C-46D678CFAC0C}"/>
            </a:ext>
          </a:extLst>
        </xdr:cNvPr>
        <xdr:cNvSpPr txBox="1"/>
      </xdr:nvSpPr>
      <xdr:spPr>
        <a:xfrm>
          <a:off x="10515600" y="634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171312</xdr:rowOff>
    </xdr:from>
    <xdr:to>
      <xdr:col>50</xdr:col>
      <xdr:colOff>165100</xdr:colOff>
      <xdr:row>38</xdr:row>
      <xdr:rowOff>101462</xdr:rowOff>
    </xdr:to>
    <xdr:sp macro="" textlink="">
      <xdr:nvSpPr>
        <xdr:cNvPr id="134" name="楕円 133">
          <a:extLst>
            <a:ext uri="{FF2B5EF4-FFF2-40B4-BE49-F238E27FC236}">
              <a16:creationId xmlns:a16="http://schemas.microsoft.com/office/drawing/2014/main" id="{2B5E0429-5D1A-4869-B619-BF6CDB566C34}"/>
            </a:ext>
          </a:extLst>
        </xdr:cNvPr>
        <xdr:cNvSpPr/>
      </xdr:nvSpPr>
      <xdr:spPr>
        <a:xfrm>
          <a:off x="9588500" y="65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31949</xdr:rowOff>
    </xdr:from>
    <xdr:to>
      <xdr:col>55</xdr:col>
      <xdr:colOff>0</xdr:colOff>
      <xdr:row>38</xdr:row>
      <xdr:rowOff>50662</xdr:rowOff>
    </xdr:to>
    <xdr:cxnSp macro="">
      <xdr:nvCxnSpPr>
        <xdr:cNvPr id="135" name="直線コネクタ 134">
          <a:extLst>
            <a:ext uri="{FF2B5EF4-FFF2-40B4-BE49-F238E27FC236}">
              <a16:creationId xmlns:a16="http://schemas.microsoft.com/office/drawing/2014/main" id="{99693892-2740-45CD-85D7-E6C62E8F5809}"/>
            </a:ext>
          </a:extLst>
        </xdr:cNvPr>
        <xdr:cNvCxnSpPr/>
      </xdr:nvCxnSpPr>
      <xdr:spPr>
        <a:xfrm flipV="1">
          <a:off x="9639300" y="6547049"/>
          <a:ext cx="8382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22788</xdr:rowOff>
    </xdr:from>
    <xdr:to>
      <xdr:col>46</xdr:col>
      <xdr:colOff>38100</xdr:colOff>
      <xdr:row>38</xdr:row>
      <xdr:rowOff>124388</xdr:rowOff>
    </xdr:to>
    <xdr:sp macro="" textlink="">
      <xdr:nvSpPr>
        <xdr:cNvPr id="136" name="楕円 135">
          <a:extLst>
            <a:ext uri="{FF2B5EF4-FFF2-40B4-BE49-F238E27FC236}">
              <a16:creationId xmlns:a16="http://schemas.microsoft.com/office/drawing/2014/main" id="{C40EC167-EE0C-47B5-B6F7-DCDE6979BEC4}"/>
            </a:ext>
          </a:extLst>
        </xdr:cNvPr>
        <xdr:cNvSpPr/>
      </xdr:nvSpPr>
      <xdr:spPr>
        <a:xfrm>
          <a:off x="8699500" y="65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50662</xdr:rowOff>
    </xdr:from>
    <xdr:to>
      <xdr:col>50</xdr:col>
      <xdr:colOff>114300</xdr:colOff>
      <xdr:row>38</xdr:row>
      <xdr:rowOff>73588</xdr:rowOff>
    </xdr:to>
    <xdr:cxnSp macro="">
      <xdr:nvCxnSpPr>
        <xdr:cNvPr id="137" name="直線コネクタ 136">
          <a:extLst>
            <a:ext uri="{FF2B5EF4-FFF2-40B4-BE49-F238E27FC236}">
              <a16:creationId xmlns:a16="http://schemas.microsoft.com/office/drawing/2014/main" id="{D171E21C-680B-4674-8ABF-0B0A61E21B3E}"/>
            </a:ext>
          </a:extLst>
        </xdr:cNvPr>
        <xdr:cNvCxnSpPr/>
      </xdr:nvCxnSpPr>
      <xdr:spPr>
        <a:xfrm flipV="1">
          <a:off x="8750300" y="6565762"/>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48521</xdr:rowOff>
    </xdr:from>
    <xdr:to>
      <xdr:col>41</xdr:col>
      <xdr:colOff>101600</xdr:colOff>
      <xdr:row>38</xdr:row>
      <xdr:rowOff>150121</xdr:rowOff>
    </xdr:to>
    <xdr:sp macro="" textlink="">
      <xdr:nvSpPr>
        <xdr:cNvPr id="138" name="楕円 137">
          <a:extLst>
            <a:ext uri="{FF2B5EF4-FFF2-40B4-BE49-F238E27FC236}">
              <a16:creationId xmlns:a16="http://schemas.microsoft.com/office/drawing/2014/main" id="{776FF527-EB1E-4549-9CFC-1859384CCBAF}"/>
            </a:ext>
          </a:extLst>
        </xdr:cNvPr>
        <xdr:cNvSpPr/>
      </xdr:nvSpPr>
      <xdr:spPr>
        <a:xfrm>
          <a:off x="7810500" y="65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73588</xdr:rowOff>
    </xdr:from>
    <xdr:to>
      <xdr:col>45</xdr:col>
      <xdr:colOff>177800</xdr:colOff>
      <xdr:row>38</xdr:row>
      <xdr:rowOff>99321</xdr:rowOff>
    </xdr:to>
    <xdr:cxnSp macro="">
      <xdr:nvCxnSpPr>
        <xdr:cNvPr id="139" name="直線コネクタ 138">
          <a:extLst>
            <a:ext uri="{FF2B5EF4-FFF2-40B4-BE49-F238E27FC236}">
              <a16:creationId xmlns:a16="http://schemas.microsoft.com/office/drawing/2014/main" id="{4DF1417F-8890-46D9-8B53-184D1A62F759}"/>
            </a:ext>
          </a:extLst>
        </xdr:cNvPr>
        <xdr:cNvCxnSpPr/>
      </xdr:nvCxnSpPr>
      <xdr:spPr>
        <a:xfrm flipV="1">
          <a:off x="7861300" y="6588688"/>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60670</xdr:rowOff>
    </xdr:from>
    <xdr:to>
      <xdr:col>36</xdr:col>
      <xdr:colOff>165100</xdr:colOff>
      <xdr:row>39</xdr:row>
      <xdr:rowOff>162270</xdr:rowOff>
    </xdr:to>
    <xdr:sp macro="" textlink="">
      <xdr:nvSpPr>
        <xdr:cNvPr id="140" name="楕円 139">
          <a:extLst>
            <a:ext uri="{FF2B5EF4-FFF2-40B4-BE49-F238E27FC236}">
              <a16:creationId xmlns:a16="http://schemas.microsoft.com/office/drawing/2014/main" id="{A61A05B5-E0BC-4D92-873C-A3DC62510CAE}"/>
            </a:ext>
          </a:extLst>
        </xdr:cNvPr>
        <xdr:cNvSpPr/>
      </xdr:nvSpPr>
      <xdr:spPr>
        <a:xfrm>
          <a:off x="6921500" y="67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99321</xdr:rowOff>
    </xdr:from>
    <xdr:to>
      <xdr:col>41</xdr:col>
      <xdr:colOff>50800</xdr:colOff>
      <xdr:row>39</xdr:row>
      <xdr:rowOff>111470</xdr:rowOff>
    </xdr:to>
    <xdr:cxnSp macro="">
      <xdr:nvCxnSpPr>
        <xdr:cNvPr id="141" name="直線コネクタ 140">
          <a:extLst>
            <a:ext uri="{FF2B5EF4-FFF2-40B4-BE49-F238E27FC236}">
              <a16:creationId xmlns:a16="http://schemas.microsoft.com/office/drawing/2014/main" id="{1547FA97-9A7D-4B72-B6C8-883FC11137F0}"/>
            </a:ext>
          </a:extLst>
        </xdr:cNvPr>
        <xdr:cNvCxnSpPr/>
      </xdr:nvCxnSpPr>
      <xdr:spPr>
        <a:xfrm flipV="1">
          <a:off x="6972300" y="6614421"/>
          <a:ext cx="88900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350010AA-4252-473F-82CF-597B7FBB9A52}"/>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EE723F83-867E-45F4-9D3F-B19587EECAD4}"/>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D8BE6925-F7F6-42C0-BAB8-1C1AE2C784D2}"/>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1643356F-2EE5-4675-8100-9F86122CCD2B}"/>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117989</xdr:rowOff>
    </xdr:from>
    <xdr:ext cx="534377" cy="259045"/>
    <xdr:sp macro="" textlink="">
      <xdr:nvSpPr>
        <xdr:cNvPr id="146" name="n_1mainValue【道路】&#10;一人当たり延長">
          <a:extLst>
            <a:ext uri="{FF2B5EF4-FFF2-40B4-BE49-F238E27FC236}">
              <a16:creationId xmlns:a16="http://schemas.microsoft.com/office/drawing/2014/main" id="{99C57727-E85B-4CEF-925B-104D54A8CE85}"/>
            </a:ext>
          </a:extLst>
        </xdr:cNvPr>
        <xdr:cNvSpPr txBox="1"/>
      </xdr:nvSpPr>
      <xdr:spPr>
        <a:xfrm>
          <a:off x="9359411" y="629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140914</xdr:rowOff>
    </xdr:from>
    <xdr:ext cx="534377" cy="259045"/>
    <xdr:sp macro="" textlink="">
      <xdr:nvSpPr>
        <xdr:cNvPr id="147" name="n_2mainValue【道路】&#10;一人当たり延長">
          <a:extLst>
            <a:ext uri="{FF2B5EF4-FFF2-40B4-BE49-F238E27FC236}">
              <a16:creationId xmlns:a16="http://schemas.microsoft.com/office/drawing/2014/main" id="{8D527059-FA6F-4B0D-A717-C830B07EFA10}"/>
            </a:ext>
          </a:extLst>
        </xdr:cNvPr>
        <xdr:cNvSpPr txBox="1"/>
      </xdr:nvSpPr>
      <xdr:spPr>
        <a:xfrm>
          <a:off x="8483111" y="6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166648</xdr:rowOff>
    </xdr:from>
    <xdr:ext cx="534377" cy="259045"/>
    <xdr:sp macro="" textlink="">
      <xdr:nvSpPr>
        <xdr:cNvPr id="148" name="n_3mainValue【道路】&#10;一人当たり延長">
          <a:extLst>
            <a:ext uri="{FF2B5EF4-FFF2-40B4-BE49-F238E27FC236}">
              <a16:creationId xmlns:a16="http://schemas.microsoft.com/office/drawing/2014/main" id="{5FBF5B82-99A6-4088-8EBF-256B5EEF1DEB}"/>
            </a:ext>
          </a:extLst>
        </xdr:cNvPr>
        <xdr:cNvSpPr txBox="1"/>
      </xdr:nvSpPr>
      <xdr:spPr>
        <a:xfrm>
          <a:off x="7594111" y="63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153397</xdr:rowOff>
    </xdr:from>
    <xdr:ext cx="534377" cy="259045"/>
    <xdr:sp macro="" textlink="">
      <xdr:nvSpPr>
        <xdr:cNvPr id="149" name="n_4mainValue【道路】&#10;一人当たり延長">
          <a:extLst>
            <a:ext uri="{FF2B5EF4-FFF2-40B4-BE49-F238E27FC236}">
              <a16:creationId xmlns:a16="http://schemas.microsoft.com/office/drawing/2014/main" id="{0C7E3B41-6ECC-45A1-8B92-C3DB4CE2EF0B}"/>
            </a:ext>
          </a:extLst>
        </xdr:cNvPr>
        <xdr:cNvSpPr txBox="1"/>
      </xdr:nvSpPr>
      <xdr:spPr>
        <a:xfrm>
          <a:off x="6705111" y="68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D54F4E1-2A76-411F-B846-BE86B42ADD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38BF178-CA17-4558-9B52-6FA89FF8B1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60761E4-9FA7-46EC-A233-D3AFAD3B303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83842E6-8EC1-4D4C-84B0-DE84291CB3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400A59F-3450-4228-8E73-2F241E99DF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4D82508-88DC-485C-BFAC-402395F1D7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B034330-CDB9-439F-880C-73017A32A4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3FE8A2E9-32A1-48FB-A0EA-220FC450E4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D5C856F-A07D-417E-AF43-7CFC954E1F5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8BDE043A-0AFE-4C08-9F69-85FE0D5375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FB18E76-681B-4C75-BC73-4F5EBA82AE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3ED0F141-F30E-4F5E-81ED-D80A4A5820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A02C87B4-5B28-44CC-8F89-E10690083D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FEAACDD-B8BA-4DC9-B4B0-94060946CD1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38A1546C-5B85-4BDD-8165-A5748CD1FEE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5430732-56FF-4267-AB47-FF01B99AAE0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B7B161C4-2F79-4D64-897C-27B86288460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42180292-C1FC-4B5F-9E05-2DF3025AF4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D92E4BE-1DFA-4881-A910-49B959BB19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D89E5D16-30E1-44B7-89B7-5E90585BC1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5B91094-E4C2-4AA7-BAA6-C0896D77BDF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3AD777D-7DAA-4D64-B40E-FEE4CCD987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B080D7A-04C1-451D-B835-15B1421A10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DB6800E-984D-4CFC-AE7B-05F2F1D706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775D1F7-9704-4AB8-A7A0-FDF6B77B75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15B14F5D-78A0-4CC9-BE3E-B9CEB34BE23D}"/>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FF607E0-3386-45B3-A1D1-932B116ECC3A}"/>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8D1A33FA-84D8-4BFB-A5E3-C2D3C5E6D9E5}"/>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3D50602E-0E3A-4B3A-9732-E4605F0ADC48}"/>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71479812-8D29-4458-A809-8F72CDAD9B65}"/>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9CAB5AA-5B1C-463A-A82F-FD7DA266CD16}"/>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E2F5ABCA-79A5-4AF3-8D5E-64038CD0C9D7}"/>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32B529F9-6880-437C-975F-FEF91FB40A4C}"/>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F8677420-CC05-42DB-9EBE-6711700DD2BC}"/>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9B15CCE9-F136-49FE-9777-A2FA3B6D053F}"/>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EA3DCD39-0AB6-4440-9CFB-DE7741C9FD48}"/>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3E3FC6-0DD4-42CB-A7BE-07A3E25244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1B694FE-9608-4FB0-9E22-13AC6065AB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B5AF06-FC49-4FC3-AB7A-24E5FC0129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0232928-EE73-4A6D-AA8C-9D8DC7E2E4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9E06BA6-0CBD-4BE4-966C-86F937DDCB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148409</xdr:rowOff>
    </xdr:from>
    <xdr:to>
      <xdr:col>24</xdr:col>
      <xdr:colOff>114300</xdr:colOff>
      <xdr:row>63</xdr:row>
      <xdr:rowOff>78559</xdr:rowOff>
    </xdr:to>
    <xdr:sp macro="" textlink="">
      <xdr:nvSpPr>
        <xdr:cNvPr id="191" name="楕円 190">
          <a:extLst>
            <a:ext uri="{FF2B5EF4-FFF2-40B4-BE49-F238E27FC236}">
              <a16:creationId xmlns:a16="http://schemas.microsoft.com/office/drawing/2014/main" id="{E322FDFE-5A0B-4D1D-BFD6-CF960940167E}"/>
            </a:ext>
          </a:extLst>
        </xdr:cNvPr>
        <xdr:cNvSpPr/>
      </xdr:nvSpPr>
      <xdr:spPr>
        <a:xfrm>
          <a:off x="4584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126836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AC6C826-59CF-42C7-8346-203EABAD6BB6}"/>
            </a:ext>
          </a:extLst>
        </xdr:cNvPr>
        <xdr:cNvSpPr txBox="1"/>
      </xdr:nvSpPr>
      <xdr:spPr>
        <a:xfrm>
          <a:off x="4673600"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135346</xdr:rowOff>
    </xdr:from>
    <xdr:to>
      <xdr:col>20</xdr:col>
      <xdr:colOff>38100</xdr:colOff>
      <xdr:row>63</xdr:row>
      <xdr:rowOff>65496</xdr:rowOff>
    </xdr:to>
    <xdr:sp macro="" textlink="">
      <xdr:nvSpPr>
        <xdr:cNvPr id="193" name="楕円 192">
          <a:extLst>
            <a:ext uri="{FF2B5EF4-FFF2-40B4-BE49-F238E27FC236}">
              <a16:creationId xmlns:a16="http://schemas.microsoft.com/office/drawing/2014/main" id="{C5CB5D83-060F-471E-8DC4-0665989F5072}"/>
            </a:ext>
          </a:extLst>
        </xdr:cNvPr>
        <xdr:cNvSpPr/>
      </xdr:nvSpPr>
      <xdr:spPr>
        <a:xfrm>
          <a:off x="3746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14696</xdr:rowOff>
    </xdr:from>
    <xdr:to>
      <xdr:col>24</xdr:col>
      <xdr:colOff>63500</xdr:colOff>
      <xdr:row>63</xdr:row>
      <xdr:rowOff>27759</xdr:rowOff>
    </xdr:to>
    <xdr:cxnSp macro="">
      <xdr:nvCxnSpPr>
        <xdr:cNvPr id="194" name="直線コネクタ 193">
          <a:extLst>
            <a:ext uri="{FF2B5EF4-FFF2-40B4-BE49-F238E27FC236}">
              <a16:creationId xmlns:a16="http://schemas.microsoft.com/office/drawing/2014/main" id="{BA8FB961-E895-4C98-9BA8-88B17B198E5D}"/>
            </a:ext>
          </a:extLst>
        </xdr:cNvPr>
        <xdr:cNvCxnSpPr/>
      </xdr:nvCxnSpPr>
      <xdr:spPr>
        <a:xfrm>
          <a:off x="3797300" y="108160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5" name="楕円 194">
          <a:extLst>
            <a:ext uri="{FF2B5EF4-FFF2-40B4-BE49-F238E27FC236}">
              <a16:creationId xmlns:a16="http://schemas.microsoft.com/office/drawing/2014/main" id="{300C0519-1767-4945-8A58-84ED0D0B6362}"/>
            </a:ext>
          </a:extLst>
        </xdr:cNvPr>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14696</xdr:rowOff>
    </xdr:to>
    <xdr:cxnSp macro="">
      <xdr:nvCxnSpPr>
        <xdr:cNvPr id="196" name="直線コネクタ 195">
          <a:extLst>
            <a:ext uri="{FF2B5EF4-FFF2-40B4-BE49-F238E27FC236}">
              <a16:creationId xmlns:a16="http://schemas.microsoft.com/office/drawing/2014/main" id="{E8521EF9-1BFC-4E4D-81B8-DD6F911048A8}"/>
            </a:ext>
          </a:extLst>
        </xdr:cNvPr>
        <xdr:cNvCxnSpPr/>
      </xdr:nvCxnSpPr>
      <xdr:spPr>
        <a:xfrm>
          <a:off x="2908300" y="1080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7" name="楕円 196">
          <a:extLst>
            <a:ext uri="{FF2B5EF4-FFF2-40B4-BE49-F238E27FC236}">
              <a16:creationId xmlns:a16="http://schemas.microsoft.com/office/drawing/2014/main" id="{9970835D-6684-4BA1-9BBC-14CA3C86928C}"/>
            </a:ext>
          </a:extLst>
        </xdr:cNvPr>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3266</xdr:rowOff>
    </xdr:to>
    <xdr:cxnSp macro="">
      <xdr:nvCxnSpPr>
        <xdr:cNvPr id="198" name="直線コネクタ 197">
          <a:extLst>
            <a:ext uri="{FF2B5EF4-FFF2-40B4-BE49-F238E27FC236}">
              <a16:creationId xmlns:a16="http://schemas.microsoft.com/office/drawing/2014/main" id="{25EB4650-CFEF-4AB0-8976-D3B9EB2155BC}"/>
            </a:ext>
          </a:extLst>
        </xdr:cNvPr>
        <xdr:cNvCxnSpPr/>
      </xdr:nvCxnSpPr>
      <xdr:spPr>
        <a:xfrm>
          <a:off x="2019300" y="1080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9" name="楕円 198">
          <a:extLst>
            <a:ext uri="{FF2B5EF4-FFF2-40B4-BE49-F238E27FC236}">
              <a16:creationId xmlns:a16="http://schemas.microsoft.com/office/drawing/2014/main" id="{254BE3E0-E338-42A3-8CAD-38BB36D46A18}"/>
            </a:ext>
          </a:extLst>
        </xdr:cNvPr>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1633</xdr:rowOff>
    </xdr:from>
    <xdr:to>
      <xdr:col>10</xdr:col>
      <xdr:colOff>114300</xdr:colOff>
      <xdr:row>63</xdr:row>
      <xdr:rowOff>3266</xdr:rowOff>
    </xdr:to>
    <xdr:cxnSp macro="">
      <xdr:nvCxnSpPr>
        <xdr:cNvPr id="200" name="直線コネクタ 199">
          <a:extLst>
            <a:ext uri="{FF2B5EF4-FFF2-40B4-BE49-F238E27FC236}">
              <a16:creationId xmlns:a16="http://schemas.microsoft.com/office/drawing/2014/main" id="{5815594D-8B27-4EAE-B9C3-AD996F21A6D7}"/>
            </a:ext>
          </a:extLst>
        </xdr:cNvPr>
        <xdr:cNvCxnSpPr/>
      </xdr:nvCxnSpPr>
      <xdr:spPr>
        <a:xfrm>
          <a:off x="1130300" y="108029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B677C134-39D7-40C7-8984-F44DD4FE21AA}"/>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2DC7137C-A3AB-49F3-9160-730AB2404826}"/>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966C801C-BAAD-4A26-84C4-AD7635170ABA}"/>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3F3FBCAF-D319-4873-BDBE-5FB50549DE29}"/>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56623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1747019B-732F-4892-8E8E-E82E1154EF3F}"/>
            </a:ext>
          </a:extLst>
        </xdr:cNvPr>
        <xdr:cNvSpPr txBox="1"/>
      </xdr:nvSpPr>
      <xdr:spPr>
        <a:xfrm>
          <a:off x="3582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D6347224-C25D-4D57-ABA1-9520FC030E2D}"/>
            </a:ext>
          </a:extLst>
        </xdr:cNvPr>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A37AD4E-C79A-4856-B559-2C4D87F544E3}"/>
            </a:ext>
          </a:extLst>
        </xdr:cNvPr>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E04D5CEB-CFCF-4DD4-AA66-69C883BA19C9}"/>
            </a:ext>
          </a:extLst>
        </xdr:cNvPr>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764B2EAD-C35B-4AB3-AA39-4985739033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6D361D20-6446-4999-BE43-98E37A3F5B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3707682F-F394-4164-A3B7-92537E181B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03A5ABA-D4F8-4FE0-A544-6A8F73AE02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A0BD46C-E285-4254-B498-1B07C92B61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D6A071C-D024-4551-85DA-7C2A8C559E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D60769D-CE47-44D6-B53D-6B021E8AE0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BA4D5354-4591-4C98-861F-829883FFD3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F2F08487-6D09-44E7-8879-E9774407FE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320CF420-9EF0-4303-B41A-0086A6F4E4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DE879F9-2B47-4291-9C27-8DE1CB5C50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F9166979-0325-4D91-BB3F-17DAAC80FED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1BEE80B3-BF4B-41EA-93E2-D491C0DA567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AE0A6A9-5E23-45AF-9BBA-142D350ADEA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F3F1DE7-9EF9-48CD-8D39-35EE44AF0C5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380B5300-FDB4-4B15-9EA6-5B9C82B49FD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B4364E4-04E2-4167-AC48-083D084A255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766F8F6A-9ADA-47ED-88DD-EDA1CF88DE7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4B64D40B-B700-46CE-A805-E820F7B4504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2C55937E-6ADA-4FE1-9357-9CE2AC53C00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10097B0B-CB41-4471-9BD7-7DD3AFDA93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E156948-ECE3-404E-90A2-A187EEB8271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162ECBB6-56FD-4537-91A0-CA7489F3E6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2794BC5F-7AE2-4588-A9E7-53709C8852C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6D51BDB8-3F7C-444E-AF16-E76DA66875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6CF6FF2A-44E1-40A1-82EF-B071A3C5A73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B8EA222-A35F-49ED-BF62-84F5E1B50C2D}"/>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49310E5E-64E4-4AD1-8A9C-0E96381DA4DC}"/>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65DBA27C-024B-416C-8F13-E117A0196DA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1913169C-E4AD-47CE-A497-961EC534DAEB}"/>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AE83D4BC-89E2-44D3-B2CB-53265B6E3DA2}"/>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247AEF9C-6C9A-49A2-8C0D-E5AB3A553409}"/>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9C780910-B1F3-4AA5-B069-C6B111487A32}"/>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271B877F-0548-4F4B-8009-7D46C84F82E8}"/>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2EA4CF26-ACA7-43F7-AD0E-9E8CE240799A}"/>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1F71FF68-1E76-4B15-A1BA-5D28FE1918D3}"/>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80B823E-3C8E-412B-9997-4651403ED0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F303DA1-3DB3-4F7C-A0F5-2BD3774676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2DE2C09-9FED-48B2-9876-777A02C800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4444026-4272-4EF1-BDF3-1666F59CE3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4057FCAB-AC62-426D-8856-60AE4C03BF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21482</xdr:rowOff>
    </xdr:from>
    <xdr:to>
      <xdr:col>55</xdr:col>
      <xdr:colOff>50800</xdr:colOff>
      <xdr:row>59</xdr:row>
      <xdr:rowOff>123082</xdr:rowOff>
    </xdr:to>
    <xdr:sp macro="" textlink="">
      <xdr:nvSpPr>
        <xdr:cNvPr id="250" name="楕円 249">
          <a:extLst>
            <a:ext uri="{FF2B5EF4-FFF2-40B4-BE49-F238E27FC236}">
              <a16:creationId xmlns:a16="http://schemas.microsoft.com/office/drawing/2014/main" id="{35A8086F-5FE4-407A-A214-2D022790A99C}"/>
            </a:ext>
          </a:extLst>
        </xdr:cNvPr>
        <xdr:cNvSpPr/>
      </xdr:nvSpPr>
      <xdr:spPr>
        <a:xfrm>
          <a:off x="10426700" y="101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44359</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D04995B1-D5D8-4626-8554-94AEF77E690C}"/>
            </a:ext>
          </a:extLst>
        </xdr:cNvPr>
        <xdr:cNvSpPr txBox="1"/>
      </xdr:nvSpPr>
      <xdr:spPr>
        <a:xfrm>
          <a:off x="10515600" y="998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38378</xdr:rowOff>
    </xdr:from>
    <xdr:to>
      <xdr:col>50</xdr:col>
      <xdr:colOff>165100</xdr:colOff>
      <xdr:row>59</xdr:row>
      <xdr:rowOff>139978</xdr:rowOff>
    </xdr:to>
    <xdr:sp macro="" textlink="">
      <xdr:nvSpPr>
        <xdr:cNvPr id="252" name="楕円 251">
          <a:extLst>
            <a:ext uri="{FF2B5EF4-FFF2-40B4-BE49-F238E27FC236}">
              <a16:creationId xmlns:a16="http://schemas.microsoft.com/office/drawing/2014/main" id="{83E0E9F4-CF9F-44A9-B733-81886E32A3C2}"/>
            </a:ext>
          </a:extLst>
        </xdr:cNvPr>
        <xdr:cNvSpPr/>
      </xdr:nvSpPr>
      <xdr:spPr>
        <a:xfrm>
          <a:off x="9588500" y="101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72282</xdr:rowOff>
    </xdr:from>
    <xdr:to>
      <xdr:col>55</xdr:col>
      <xdr:colOff>0</xdr:colOff>
      <xdr:row>59</xdr:row>
      <xdr:rowOff>89178</xdr:rowOff>
    </xdr:to>
    <xdr:cxnSp macro="">
      <xdr:nvCxnSpPr>
        <xdr:cNvPr id="253" name="直線コネクタ 252">
          <a:extLst>
            <a:ext uri="{FF2B5EF4-FFF2-40B4-BE49-F238E27FC236}">
              <a16:creationId xmlns:a16="http://schemas.microsoft.com/office/drawing/2014/main" id="{2E19446E-C12A-4DA5-8F5C-6BA9BD9CB88B}"/>
            </a:ext>
          </a:extLst>
        </xdr:cNvPr>
        <xdr:cNvCxnSpPr/>
      </xdr:nvCxnSpPr>
      <xdr:spPr>
        <a:xfrm flipV="1">
          <a:off x="9639300" y="10187832"/>
          <a:ext cx="8382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55138</xdr:rowOff>
    </xdr:from>
    <xdr:to>
      <xdr:col>46</xdr:col>
      <xdr:colOff>38100</xdr:colOff>
      <xdr:row>59</xdr:row>
      <xdr:rowOff>156738</xdr:rowOff>
    </xdr:to>
    <xdr:sp macro="" textlink="">
      <xdr:nvSpPr>
        <xdr:cNvPr id="254" name="楕円 253">
          <a:extLst>
            <a:ext uri="{FF2B5EF4-FFF2-40B4-BE49-F238E27FC236}">
              <a16:creationId xmlns:a16="http://schemas.microsoft.com/office/drawing/2014/main" id="{84778917-32E7-4680-9707-CE76E5F612CD}"/>
            </a:ext>
          </a:extLst>
        </xdr:cNvPr>
        <xdr:cNvSpPr/>
      </xdr:nvSpPr>
      <xdr:spPr>
        <a:xfrm>
          <a:off x="8699500" y="101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89178</xdr:rowOff>
    </xdr:from>
    <xdr:to>
      <xdr:col>50</xdr:col>
      <xdr:colOff>114300</xdr:colOff>
      <xdr:row>59</xdr:row>
      <xdr:rowOff>105938</xdr:rowOff>
    </xdr:to>
    <xdr:cxnSp macro="">
      <xdr:nvCxnSpPr>
        <xdr:cNvPr id="255" name="直線コネクタ 254">
          <a:extLst>
            <a:ext uri="{FF2B5EF4-FFF2-40B4-BE49-F238E27FC236}">
              <a16:creationId xmlns:a16="http://schemas.microsoft.com/office/drawing/2014/main" id="{1DEA4522-B9E6-4C92-A7E7-0661C0ED7069}"/>
            </a:ext>
          </a:extLst>
        </xdr:cNvPr>
        <xdr:cNvCxnSpPr/>
      </xdr:nvCxnSpPr>
      <xdr:spPr>
        <a:xfrm flipV="1">
          <a:off x="8750300" y="1020472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79817</xdr:rowOff>
    </xdr:from>
    <xdr:to>
      <xdr:col>41</xdr:col>
      <xdr:colOff>101600</xdr:colOff>
      <xdr:row>60</xdr:row>
      <xdr:rowOff>9967</xdr:rowOff>
    </xdr:to>
    <xdr:sp macro="" textlink="">
      <xdr:nvSpPr>
        <xdr:cNvPr id="256" name="楕円 255">
          <a:extLst>
            <a:ext uri="{FF2B5EF4-FFF2-40B4-BE49-F238E27FC236}">
              <a16:creationId xmlns:a16="http://schemas.microsoft.com/office/drawing/2014/main" id="{92321991-8D45-44BC-8A8B-033D48827A35}"/>
            </a:ext>
          </a:extLst>
        </xdr:cNvPr>
        <xdr:cNvSpPr/>
      </xdr:nvSpPr>
      <xdr:spPr>
        <a:xfrm>
          <a:off x="7810500" y="101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105938</xdr:rowOff>
    </xdr:from>
    <xdr:to>
      <xdr:col>45</xdr:col>
      <xdr:colOff>177800</xdr:colOff>
      <xdr:row>59</xdr:row>
      <xdr:rowOff>130617</xdr:rowOff>
    </xdr:to>
    <xdr:cxnSp macro="">
      <xdr:nvCxnSpPr>
        <xdr:cNvPr id="257" name="直線コネクタ 256">
          <a:extLst>
            <a:ext uri="{FF2B5EF4-FFF2-40B4-BE49-F238E27FC236}">
              <a16:creationId xmlns:a16="http://schemas.microsoft.com/office/drawing/2014/main" id="{4DC28D4D-C8DA-4CF0-AFC7-62F0B68DE917}"/>
            </a:ext>
          </a:extLst>
        </xdr:cNvPr>
        <xdr:cNvCxnSpPr/>
      </xdr:nvCxnSpPr>
      <xdr:spPr>
        <a:xfrm flipV="1">
          <a:off x="7861300" y="1022148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103060</xdr:rowOff>
    </xdr:from>
    <xdr:to>
      <xdr:col>36</xdr:col>
      <xdr:colOff>165100</xdr:colOff>
      <xdr:row>60</xdr:row>
      <xdr:rowOff>33210</xdr:rowOff>
    </xdr:to>
    <xdr:sp macro="" textlink="">
      <xdr:nvSpPr>
        <xdr:cNvPr id="258" name="楕円 257">
          <a:extLst>
            <a:ext uri="{FF2B5EF4-FFF2-40B4-BE49-F238E27FC236}">
              <a16:creationId xmlns:a16="http://schemas.microsoft.com/office/drawing/2014/main" id="{4C741DF7-2D5E-4764-A9AA-51F11F6A362A}"/>
            </a:ext>
          </a:extLst>
        </xdr:cNvPr>
        <xdr:cNvSpPr/>
      </xdr:nvSpPr>
      <xdr:spPr>
        <a:xfrm>
          <a:off x="6921500" y="10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130617</xdr:rowOff>
    </xdr:from>
    <xdr:to>
      <xdr:col>41</xdr:col>
      <xdr:colOff>50800</xdr:colOff>
      <xdr:row>59</xdr:row>
      <xdr:rowOff>153860</xdr:rowOff>
    </xdr:to>
    <xdr:cxnSp macro="">
      <xdr:nvCxnSpPr>
        <xdr:cNvPr id="259" name="直線コネクタ 258">
          <a:extLst>
            <a:ext uri="{FF2B5EF4-FFF2-40B4-BE49-F238E27FC236}">
              <a16:creationId xmlns:a16="http://schemas.microsoft.com/office/drawing/2014/main" id="{3DB7D49E-3DBF-4925-A2F4-0A04F941B77F}"/>
            </a:ext>
          </a:extLst>
        </xdr:cNvPr>
        <xdr:cNvCxnSpPr/>
      </xdr:nvCxnSpPr>
      <xdr:spPr>
        <a:xfrm flipV="1">
          <a:off x="6972300" y="10246167"/>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F959B3C1-DBD9-4F38-9D03-D7C655468864}"/>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45C415D0-3E22-4DE8-A68A-1D9545E4549C}"/>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9776009F-9404-467E-9858-46D9B90856A5}"/>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58B47D51-3468-4DE5-8AD6-C31BCB3E42C8}"/>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156505</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47D5DC0E-EC5A-4AB0-8D17-F3FCD2DD4BAE}"/>
            </a:ext>
          </a:extLst>
        </xdr:cNvPr>
        <xdr:cNvSpPr txBox="1"/>
      </xdr:nvSpPr>
      <xdr:spPr>
        <a:xfrm>
          <a:off x="9327095" y="992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1815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22175F98-3F41-4D05-9FDB-D1427BAE86DD}"/>
            </a:ext>
          </a:extLst>
        </xdr:cNvPr>
        <xdr:cNvSpPr txBox="1"/>
      </xdr:nvSpPr>
      <xdr:spPr>
        <a:xfrm>
          <a:off x="8450795" y="994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26494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9E4C4368-F675-4C8E-8356-73A4199521A3}"/>
            </a:ext>
          </a:extLst>
        </xdr:cNvPr>
        <xdr:cNvSpPr txBox="1"/>
      </xdr:nvSpPr>
      <xdr:spPr>
        <a:xfrm>
          <a:off x="7561795" y="99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49737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3E9942C2-EAB2-46EC-A294-1BCEDF4F9DAB}"/>
            </a:ext>
          </a:extLst>
        </xdr:cNvPr>
        <xdr:cNvSpPr txBox="1"/>
      </xdr:nvSpPr>
      <xdr:spPr>
        <a:xfrm>
          <a:off x="6672795" y="99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21740AD9-E338-485F-993E-8EFD13753B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B18CC18D-9B55-4C53-B74E-01B495EF14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28140CA-3266-4242-AADC-56E2BE1681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39CEA4F2-9252-4F08-9973-1AE3A57ADD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4F656069-4BFB-4CEB-94C0-322D55E8FE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319938FC-0B4F-4279-A8C9-4B3BC8CD6B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61F0E9D5-41F6-41A1-8D23-EB7CB01D05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EB3E35BB-4FCB-451E-9FF2-28E6D6AAB4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24CEBFF4-57BD-4D3B-A4F6-54EC9F7379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C6E335B2-57A7-4327-87E4-513B84A789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BB78516E-5C6A-41F4-9FEC-847038CEB1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13AAA6EC-1414-490A-B98B-7A38483CFF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A243DC0E-D286-47B5-B7E5-1D9E6D02456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70F21BDE-9A41-499B-A4BA-F07437744B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4483EE7A-CB2E-434C-8AF0-95C312C60F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E1B523E8-DC73-4BE1-BE06-B4FD64281B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B13A3416-B560-4EE0-B963-1433E2D15E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E33CE8E-FFEA-4572-ABD5-74589338DF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9848A013-AE1D-4E38-A2C5-9EE85231EA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FCE09C2-F15F-444E-984F-DD5821A4B3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1221847-C08D-4021-BBB9-0567E7C88E2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2EA7459-3D04-4188-B7C6-B420F2F8C1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6FCA20FE-40E0-4BB5-B8D9-C1212F143E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9C6F70FA-5B85-4302-847D-C8D3265A17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6B6A6D96-F0E8-49FF-81C7-33DD287866C9}"/>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F8CF9E99-84EC-4A3D-B6A7-2C6D6707DA73}"/>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108B0516-A7F4-4EDB-99D9-93F8A68B4405}"/>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125FFE54-CA65-4B84-8B42-5B580CA0DFDA}"/>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ECD9B985-3EC7-4F69-A2AC-481339881ED2}"/>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B688F0B-EDAD-4162-8538-2A774302785D}"/>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F35DC785-F1D1-49A0-B110-CF2644AB9FFE}"/>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8B28DFBE-C26A-47B8-869E-E9E8D79ECA8C}"/>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EC1D9731-D41F-4AFF-8BC8-C60B6AA416EA}"/>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77A9ACD6-5EC7-484E-BA3A-57A2D3411455}"/>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5DC8D2C-2C11-4CD6-9CF7-7AF673B9C097}"/>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D2FFF6B-D888-45AF-995C-A95BBA1673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266E182-2401-4060-AB61-49865841D9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384A6F7-6283-4E0E-B3FD-E05774068F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B99BF3D-0560-4137-A317-7C56497BFA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6D40481-5F6B-42EF-98E2-87504CBB97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308" name="楕円 307">
          <a:extLst>
            <a:ext uri="{FF2B5EF4-FFF2-40B4-BE49-F238E27FC236}">
              <a16:creationId xmlns:a16="http://schemas.microsoft.com/office/drawing/2014/main" id="{AEBA1879-C130-4948-99A3-BFABE4D9F7CB}"/>
            </a:ext>
          </a:extLst>
        </xdr:cNvPr>
        <xdr:cNvSpPr/>
      </xdr:nvSpPr>
      <xdr:spPr>
        <a:xfrm>
          <a:off x="4584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152416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A6D2D966-BF05-4AD2-A4C5-E57A8C077E9E}"/>
            </a:ext>
          </a:extLst>
        </xdr:cNvPr>
        <xdr:cNvSpPr txBox="1"/>
      </xdr:nvSpPr>
      <xdr:spPr>
        <a:xfrm>
          <a:off x="4673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10" name="楕円 309">
          <a:extLst>
            <a:ext uri="{FF2B5EF4-FFF2-40B4-BE49-F238E27FC236}">
              <a16:creationId xmlns:a16="http://schemas.microsoft.com/office/drawing/2014/main" id="{58738964-E034-48AF-9E1E-B219F881F145}"/>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83</xdr:row>
      <xdr:rowOff>53339</xdr:rowOff>
    </xdr:to>
    <xdr:cxnSp macro="">
      <xdr:nvCxnSpPr>
        <xdr:cNvPr id="311" name="直線コネクタ 310">
          <a:extLst>
            <a:ext uri="{FF2B5EF4-FFF2-40B4-BE49-F238E27FC236}">
              <a16:creationId xmlns:a16="http://schemas.microsoft.com/office/drawing/2014/main" id="{3B2EB879-3A3B-450E-A9F1-A57F9696AE2D}"/>
            </a:ext>
          </a:extLst>
        </xdr:cNvPr>
        <xdr:cNvCxnSpPr/>
      </xdr:nvCxnSpPr>
      <xdr:spPr>
        <a:xfrm>
          <a:off x="3797300" y="141846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12" name="楕円 311">
          <a:extLst>
            <a:ext uri="{FF2B5EF4-FFF2-40B4-BE49-F238E27FC236}">
              <a16:creationId xmlns:a16="http://schemas.microsoft.com/office/drawing/2014/main" id="{1F33C477-CA75-4D20-BFB6-0F8C7F432221}"/>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125730</xdr:rowOff>
    </xdr:to>
    <xdr:cxnSp macro="">
      <xdr:nvCxnSpPr>
        <xdr:cNvPr id="313" name="直線コネクタ 312">
          <a:extLst>
            <a:ext uri="{FF2B5EF4-FFF2-40B4-BE49-F238E27FC236}">
              <a16:creationId xmlns:a16="http://schemas.microsoft.com/office/drawing/2014/main" id="{FF8BC574-3140-43D8-8DB0-902EA9564D0F}"/>
            </a:ext>
          </a:extLst>
        </xdr:cNvPr>
        <xdr:cNvCxnSpPr/>
      </xdr:nvCxnSpPr>
      <xdr:spPr>
        <a:xfrm>
          <a:off x="2908300" y="140855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314" name="楕円 313">
          <a:extLst>
            <a:ext uri="{FF2B5EF4-FFF2-40B4-BE49-F238E27FC236}">
              <a16:creationId xmlns:a16="http://schemas.microsoft.com/office/drawing/2014/main" id="{8747D1A6-23A3-4C29-A2BF-A927EE1A7C89}"/>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82</xdr:row>
      <xdr:rowOff>26670</xdr:rowOff>
    </xdr:to>
    <xdr:cxnSp macro="">
      <xdr:nvCxnSpPr>
        <xdr:cNvPr id="315" name="直線コネクタ 314">
          <a:extLst>
            <a:ext uri="{FF2B5EF4-FFF2-40B4-BE49-F238E27FC236}">
              <a16:creationId xmlns:a16="http://schemas.microsoft.com/office/drawing/2014/main" id="{BFB90505-87EA-4C78-B815-3D5357C44E6D}"/>
            </a:ext>
          </a:extLst>
        </xdr:cNvPr>
        <xdr:cNvCxnSpPr/>
      </xdr:nvCxnSpPr>
      <xdr:spPr>
        <a:xfrm>
          <a:off x="2019300" y="139846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71120</xdr:rowOff>
    </xdr:from>
    <xdr:to>
      <xdr:col>6</xdr:col>
      <xdr:colOff>38100</xdr:colOff>
      <xdr:row>86</xdr:row>
      <xdr:rowOff>1270</xdr:rowOff>
    </xdr:to>
    <xdr:sp macro="" textlink="">
      <xdr:nvSpPr>
        <xdr:cNvPr id="316" name="楕円 315">
          <a:extLst>
            <a:ext uri="{FF2B5EF4-FFF2-40B4-BE49-F238E27FC236}">
              <a16:creationId xmlns:a16="http://schemas.microsoft.com/office/drawing/2014/main" id="{19058A1B-D5EE-4C56-AEA2-4AB460999F97}"/>
            </a:ext>
          </a:extLst>
        </xdr:cNvPr>
        <xdr:cNvSpPr/>
      </xdr:nvSpPr>
      <xdr:spPr>
        <a:xfrm>
          <a:off x="107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97155</xdr:rowOff>
    </xdr:from>
    <xdr:to>
      <xdr:col>10</xdr:col>
      <xdr:colOff>114300</xdr:colOff>
      <xdr:row>85</xdr:row>
      <xdr:rowOff>121920</xdr:rowOff>
    </xdr:to>
    <xdr:cxnSp macro="">
      <xdr:nvCxnSpPr>
        <xdr:cNvPr id="317" name="直線コネクタ 316">
          <a:extLst>
            <a:ext uri="{FF2B5EF4-FFF2-40B4-BE49-F238E27FC236}">
              <a16:creationId xmlns:a16="http://schemas.microsoft.com/office/drawing/2014/main" id="{8AC400D6-735C-4223-9FB4-230E2811285A}"/>
            </a:ext>
          </a:extLst>
        </xdr:cNvPr>
        <xdr:cNvCxnSpPr/>
      </xdr:nvCxnSpPr>
      <xdr:spPr>
        <a:xfrm flipV="1">
          <a:off x="1130300" y="13984605"/>
          <a:ext cx="88900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E8380BC1-B2CC-427A-97F4-7BF02C7A47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6900FBE7-22BA-4558-AEDA-EE2B87D3FEBA}"/>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B0015414-E365-41BA-BC91-C81173A0D5DE}"/>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139AFC84-4F9A-4573-9182-CBF0E623029A}"/>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22" name="n_1mainValue【公営住宅】&#10;有形固定資産減価償却率">
          <a:extLst>
            <a:ext uri="{FF2B5EF4-FFF2-40B4-BE49-F238E27FC236}">
              <a16:creationId xmlns:a16="http://schemas.microsoft.com/office/drawing/2014/main" id="{4E360113-DA73-41B7-AAA0-E72540760A23}"/>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323" name="n_2mainValue【公営住宅】&#10;有形固定資産減価償却率">
          <a:extLst>
            <a:ext uri="{FF2B5EF4-FFF2-40B4-BE49-F238E27FC236}">
              <a16:creationId xmlns:a16="http://schemas.microsoft.com/office/drawing/2014/main" id="{A4E34B31-8558-48D4-8B6D-F2E7AFD3EF22}"/>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324" name="n_3mainValue【公営住宅】&#10;有形固定資産減価償却率">
          <a:extLst>
            <a:ext uri="{FF2B5EF4-FFF2-40B4-BE49-F238E27FC236}">
              <a16:creationId xmlns:a16="http://schemas.microsoft.com/office/drawing/2014/main" id="{3FAB2CFE-3309-49BE-BF98-E9A4E8F0C516}"/>
            </a:ext>
          </a:extLst>
        </xdr:cNvPr>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163847</xdr:rowOff>
    </xdr:from>
    <xdr:ext cx="405111" cy="259045"/>
    <xdr:sp macro="" textlink="">
      <xdr:nvSpPr>
        <xdr:cNvPr id="325" name="n_4mainValue【公営住宅】&#10;有形固定資産減価償却率">
          <a:extLst>
            <a:ext uri="{FF2B5EF4-FFF2-40B4-BE49-F238E27FC236}">
              <a16:creationId xmlns:a16="http://schemas.microsoft.com/office/drawing/2014/main" id="{53FC43AD-FC65-4F42-A810-1583F920A670}"/>
            </a:ext>
          </a:extLst>
        </xdr:cNvPr>
        <xdr:cNvSpPr txBox="1"/>
      </xdr:nvSpPr>
      <xdr:spPr>
        <a:xfrm>
          <a:off x="927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F18D1151-3496-4796-A678-408D150B1E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30572DF1-8E89-4546-A6C9-E68B74AAFD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1E074CF0-1FA6-4DCD-92D9-D8F752430B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D723FE99-DC2A-4F0A-9415-584752DB88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6B84117E-9A4B-4ED0-BAF5-393E10558B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880F803A-E370-4AB4-AB3E-34076EDAC5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9E0748FB-95BD-4B62-841D-A202D22A28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AB80138-8014-4697-B95E-9BC99DF751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D15269A7-F517-4DC2-9B16-2AD1CF5044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1B8861AA-FE7D-47C7-AB39-D179816893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7008B548-ED6B-4CD2-B10C-2A29C173357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2FCEC70B-6599-44D0-B68A-E08ED183E8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8FC84C5B-6CD0-4C8D-964C-E8D5697831B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93FA348-3618-4F77-B27E-33A978AD11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E8A907CC-68EB-4192-854D-7DBB1C2EA8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13B9253D-7767-4C37-926A-F1782F3F14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66CAF001-11D1-492A-BBF0-DCECC2AB439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54C4D6D5-2A31-4A0B-B6A8-2FE7893F2B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F823B1A-FFB5-4FA8-A90D-078129891F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A59CE22F-FA9D-434D-BE38-40D2EAB911B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CB87BD1F-6BE8-4F19-B1BA-C74A117D9D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815B07DE-5DAC-4251-BDCE-6C3C588EEE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6F5F895E-3EDA-445C-B1B3-015126DC3A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B2FB4778-964D-4156-8A76-249E4F1EDE5A}"/>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5FF44C0F-05B3-403F-B711-5263C490E5C8}"/>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BE729F76-AAE0-4C37-B9EB-818B3B215254}"/>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510161FB-815A-4C80-A79B-DD22BC46C49C}"/>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8FEE234F-59F3-4A7C-BD3A-45B5497E747C}"/>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7DCEF0A5-013D-4F00-B0DC-257AE7448FF2}"/>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55FA2288-878E-425E-B1B2-ADB2268EA766}"/>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B1CB7D77-5FA7-4802-B8E2-75243864209F}"/>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41AEA2A5-BB3D-44F0-91C3-9BB2A1270EDA}"/>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59A68414-078B-4119-8245-A88AB7AE664F}"/>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2EFFCE6C-254F-4F47-8A6A-73D0177DB8FA}"/>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75F6DE-56BD-480B-8EDC-53FCBE0E57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BF0B115-DA9D-41A9-9330-97013C5833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AAA4063-66DD-42E6-9A40-F209C9170F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E084842-C58F-4554-8B90-F3DA96556E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ED4BECD-F785-4D04-871D-9548B2998F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61595</xdr:rowOff>
    </xdr:from>
    <xdr:to>
      <xdr:col>55</xdr:col>
      <xdr:colOff>50800</xdr:colOff>
      <xdr:row>85</xdr:row>
      <xdr:rowOff>163195</xdr:rowOff>
    </xdr:to>
    <xdr:sp macro="" textlink="">
      <xdr:nvSpPr>
        <xdr:cNvPr id="365" name="楕円 364">
          <a:extLst>
            <a:ext uri="{FF2B5EF4-FFF2-40B4-BE49-F238E27FC236}">
              <a16:creationId xmlns:a16="http://schemas.microsoft.com/office/drawing/2014/main" id="{A2B13504-8FD2-43E2-9A0E-F80A1F9C42F0}"/>
            </a:ext>
          </a:extLst>
        </xdr:cNvPr>
        <xdr:cNvSpPr/>
      </xdr:nvSpPr>
      <xdr:spPr>
        <a:xfrm>
          <a:off x="10426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40022</xdr:rowOff>
    </xdr:from>
    <xdr:ext cx="469744" cy="259045"/>
    <xdr:sp macro="" textlink="">
      <xdr:nvSpPr>
        <xdr:cNvPr id="366" name="【公営住宅】&#10;一人当たり面積該当値テキスト">
          <a:extLst>
            <a:ext uri="{FF2B5EF4-FFF2-40B4-BE49-F238E27FC236}">
              <a16:creationId xmlns:a16="http://schemas.microsoft.com/office/drawing/2014/main" id="{CC90022A-746E-4024-8D4F-1582642DE7BB}"/>
            </a:ext>
          </a:extLst>
        </xdr:cNvPr>
        <xdr:cNvSpPr txBox="1"/>
      </xdr:nvSpPr>
      <xdr:spPr>
        <a:xfrm>
          <a:off x="10515600"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64643</xdr:rowOff>
    </xdr:from>
    <xdr:to>
      <xdr:col>50</xdr:col>
      <xdr:colOff>165100</xdr:colOff>
      <xdr:row>85</xdr:row>
      <xdr:rowOff>166243</xdr:rowOff>
    </xdr:to>
    <xdr:sp macro="" textlink="">
      <xdr:nvSpPr>
        <xdr:cNvPr id="367" name="楕円 366">
          <a:extLst>
            <a:ext uri="{FF2B5EF4-FFF2-40B4-BE49-F238E27FC236}">
              <a16:creationId xmlns:a16="http://schemas.microsoft.com/office/drawing/2014/main" id="{CCAE5DFC-9384-498A-9F1E-13532B321130}"/>
            </a:ext>
          </a:extLst>
        </xdr:cNvPr>
        <xdr:cNvSpPr/>
      </xdr:nvSpPr>
      <xdr:spPr>
        <a:xfrm>
          <a:off x="95885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112395</xdr:rowOff>
    </xdr:from>
    <xdr:to>
      <xdr:col>55</xdr:col>
      <xdr:colOff>0</xdr:colOff>
      <xdr:row>85</xdr:row>
      <xdr:rowOff>115443</xdr:rowOff>
    </xdr:to>
    <xdr:cxnSp macro="">
      <xdr:nvCxnSpPr>
        <xdr:cNvPr id="368" name="直線コネクタ 367">
          <a:extLst>
            <a:ext uri="{FF2B5EF4-FFF2-40B4-BE49-F238E27FC236}">
              <a16:creationId xmlns:a16="http://schemas.microsoft.com/office/drawing/2014/main" id="{62AF822B-7548-4F7A-91AE-9568509D2001}"/>
            </a:ext>
          </a:extLst>
        </xdr:cNvPr>
        <xdr:cNvCxnSpPr/>
      </xdr:nvCxnSpPr>
      <xdr:spPr>
        <a:xfrm flipV="1">
          <a:off x="9639300" y="1468564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67690</xdr:rowOff>
    </xdr:from>
    <xdr:to>
      <xdr:col>46</xdr:col>
      <xdr:colOff>38100</xdr:colOff>
      <xdr:row>85</xdr:row>
      <xdr:rowOff>169290</xdr:rowOff>
    </xdr:to>
    <xdr:sp macro="" textlink="">
      <xdr:nvSpPr>
        <xdr:cNvPr id="369" name="楕円 368">
          <a:extLst>
            <a:ext uri="{FF2B5EF4-FFF2-40B4-BE49-F238E27FC236}">
              <a16:creationId xmlns:a16="http://schemas.microsoft.com/office/drawing/2014/main" id="{67180BC4-D320-4608-B1B0-A2927688E2AA}"/>
            </a:ext>
          </a:extLst>
        </xdr:cNvPr>
        <xdr:cNvSpPr/>
      </xdr:nvSpPr>
      <xdr:spPr>
        <a:xfrm>
          <a:off x="8699500" y="1464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115443</xdr:rowOff>
    </xdr:from>
    <xdr:to>
      <xdr:col>50</xdr:col>
      <xdr:colOff>114300</xdr:colOff>
      <xdr:row>85</xdr:row>
      <xdr:rowOff>118490</xdr:rowOff>
    </xdr:to>
    <xdr:cxnSp macro="">
      <xdr:nvCxnSpPr>
        <xdr:cNvPr id="370" name="直線コネクタ 369">
          <a:extLst>
            <a:ext uri="{FF2B5EF4-FFF2-40B4-BE49-F238E27FC236}">
              <a16:creationId xmlns:a16="http://schemas.microsoft.com/office/drawing/2014/main" id="{AEB917F5-049D-4EB5-A351-DF5377439ABC}"/>
            </a:ext>
          </a:extLst>
        </xdr:cNvPr>
        <xdr:cNvCxnSpPr/>
      </xdr:nvCxnSpPr>
      <xdr:spPr>
        <a:xfrm flipV="1">
          <a:off x="8750300" y="146886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70738</xdr:rowOff>
    </xdr:from>
    <xdr:to>
      <xdr:col>41</xdr:col>
      <xdr:colOff>101600</xdr:colOff>
      <xdr:row>86</xdr:row>
      <xdr:rowOff>888</xdr:rowOff>
    </xdr:to>
    <xdr:sp macro="" textlink="">
      <xdr:nvSpPr>
        <xdr:cNvPr id="371" name="楕円 370">
          <a:extLst>
            <a:ext uri="{FF2B5EF4-FFF2-40B4-BE49-F238E27FC236}">
              <a16:creationId xmlns:a16="http://schemas.microsoft.com/office/drawing/2014/main" id="{6764CA20-A578-4313-A53E-814EAEA68928}"/>
            </a:ext>
          </a:extLst>
        </xdr:cNvPr>
        <xdr:cNvSpPr/>
      </xdr:nvSpPr>
      <xdr:spPr>
        <a:xfrm>
          <a:off x="7810500" y="146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118490</xdr:rowOff>
    </xdr:from>
    <xdr:to>
      <xdr:col>45</xdr:col>
      <xdr:colOff>177800</xdr:colOff>
      <xdr:row>85</xdr:row>
      <xdr:rowOff>121538</xdr:rowOff>
    </xdr:to>
    <xdr:cxnSp macro="">
      <xdr:nvCxnSpPr>
        <xdr:cNvPr id="372" name="直線コネクタ 371">
          <a:extLst>
            <a:ext uri="{FF2B5EF4-FFF2-40B4-BE49-F238E27FC236}">
              <a16:creationId xmlns:a16="http://schemas.microsoft.com/office/drawing/2014/main" id="{97EB0EED-3E10-4C25-A988-A04A3A5E1732}"/>
            </a:ext>
          </a:extLst>
        </xdr:cNvPr>
        <xdr:cNvCxnSpPr/>
      </xdr:nvCxnSpPr>
      <xdr:spPr>
        <a:xfrm flipV="1">
          <a:off x="7861300" y="146917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26924</xdr:rowOff>
    </xdr:from>
    <xdr:to>
      <xdr:col>36</xdr:col>
      <xdr:colOff>165100</xdr:colOff>
      <xdr:row>86</xdr:row>
      <xdr:rowOff>128524</xdr:rowOff>
    </xdr:to>
    <xdr:sp macro="" textlink="">
      <xdr:nvSpPr>
        <xdr:cNvPr id="373" name="楕円 372">
          <a:extLst>
            <a:ext uri="{FF2B5EF4-FFF2-40B4-BE49-F238E27FC236}">
              <a16:creationId xmlns:a16="http://schemas.microsoft.com/office/drawing/2014/main" id="{39F57E07-1461-4659-8946-3A4100BB553C}"/>
            </a:ext>
          </a:extLst>
        </xdr:cNvPr>
        <xdr:cNvSpPr/>
      </xdr:nvSpPr>
      <xdr:spPr>
        <a:xfrm>
          <a:off x="6921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121538</xdr:rowOff>
    </xdr:from>
    <xdr:to>
      <xdr:col>41</xdr:col>
      <xdr:colOff>50800</xdr:colOff>
      <xdr:row>86</xdr:row>
      <xdr:rowOff>77724</xdr:rowOff>
    </xdr:to>
    <xdr:cxnSp macro="">
      <xdr:nvCxnSpPr>
        <xdr:cNvPr id="374" name="直線コネクタ 373">
          <a:extLst>
            <a:ext uri="{FF2B5EF4-FFF2-40B4-BE49-F238E27FC236}">
              <a16:creationId xmlns:a16="http://schemas.microsoft.com/office/drawing/2014/main" id="{B6CBAE1A-D634-4EB8-9076-214935D7B49F}"/>
            </a:ext>
          </a:extLst>
        </xdr:cNvPr>
        <xdr:cNvCxnSpPr/>
      </xdr:nvCxnSpPr>
      <xdr:spPr>
        <a:xfrm flipV="1">
          <a:off x="6972300" y="14694788"/>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C94A2EE7-9C83-4F5A-8B84-A73B5C471B1B}"/>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8B4B9EA7-6C22-4C54-9CEC-3D5C08524D1D}"/>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05ECC662-9184-4459-B731-8C24C504C3EA}"/>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2FE911F8-126E-4859-A355-7BC51583A394}"/>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157370</xdr:rowOff>
    </xdr:from>
    <xdr:ext cx="469744" cy="259045"/>
    <xdr:sp macro="" textlink="">
      <xdr:nvSpPr>
        <xdr:cNvPr id="379" name="n_1mainValue【公営住宅】&#10;一人当たり面積">
          <a:extLst>
            <a:ext uri="{FF2B5EF4-FFF2-40B4-BE49-F238E27FC236}">
              <a16:creationId xmlns:a16="http://schemas.microsoft.com/office/drawing/2014/main" id="{1FE94508-2EEB-4BD9-AC85-EA9F10FBB652}"/>
            </a:ext>
          </a:extLst>
        </xdr:cNvPr>
        <xdr:cNvSpPr txBox="1"/>
      </xdr:nvSpPr>
      <xdr:spPr>
        <a:xfrm>
          <a:off x="9391727" y="147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160417</xdr:rowOff>
    </xdr:from>
    <xdr:ext cx="469744" cy="259045"/>
    <xdr:sp macro="" textlink="">
      <xdr:nvSpPr>
        <xdr:cNvPr id="380" name="n_2mainValue【公営住宅】&#10;一人当たり面積">
          <a:extLst>
            <a:ext uri="{FF2B5EF4-FFF2-40B4-BE49-F238E27FC236}">
              <a16:creationId xmlns:a16="http://schemas.microsoft.com/office/drawing/2014/main" id="{0F9C3F4E-D8A0-4E11-81FC-C410E33E7D77}"/>
            </a:ext>
          </a:extLst>
        </xdr:cNvPr>
        <xdr:cNvSpPr txBox="1"/>
      </xdr:nvSpPr>
      <xdr:spPr>
        <a:xfrm>
          <a:off x="8515427" y="1473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163465</xdr:rowOff>
    </xdr:from>
    <xdr:ext cx="469744" cy="259045"/>
    <xdr:sp macro="" textlink="">
      <xdr:nvSpPr>
        <xdr:cNvPr id="381" name="n_3mainValue【公営住宅】&#10;一人当たり面積">
          <a:extLst>
            <a:ext uri="{FF2B5EF4-FFF2-40B4-BE49-F238E27FC236}">
              <a16:creationId xmlns:a16="http://schemas.microsoft.com/office/drawing/2014/main" id="{58E3BFD0-E78C-4126-B369-E86B4B35C7D0}"/>
            </a:ext>
          </a:extLst>
        </xdr:cNvPr>
        <xdr:cNvSpPr txBox="1"/>
      </xdr:nvSpPr>
      <xdr:spPr>
        <a:xfrm>
          <a:off x="7626427"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119651</xdr:rowOff>
    </xdr:from>
    <xdr:ext cx="469744" cy="259045"/>
    <xdr:sp macro="" textlink="">
      <xdr:nvSpPr>
        <xdr:cNvPr id="382" name="n_4mainValue【公営住宅】&#10;一人当たり面積">
          <a:extLst>
            <a:ext uri="{FF2B5EF4-FFF2-40B4-BE49-F238E27FC236}">
              <a16:creationId xmlns:a16="http://schemas.microsoft.com/office/drawing/2014/main" id="{6D164107-5ABE-4862-AD5E-5D70E59333B1}"/>
            </a:ext>
          </a:extLst>
        </xdr:cNvPr>
        <xdr:cNvSpPr txBox="1"/>
      </xdr:nvSpPr>
      <xdr:spPr>
        <a:xfrm>
          <a:off x="6737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526B519-B421-4A5B-9A0F-5DAFD96ABC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91956E2F-F514-4C06-BB2C-2234CA9D53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A01921E-DBF2-40EC-994B-2AD82359CD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66B3052A-25D4-407E-B611-8F97B5A7D5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CF34CBC-4799-4005-BF46-6D14DD5CD0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E91EEA3B-D3F7-45D7-9E40-3298AC2060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F199E6AA-7012-4C1D-B36B-4C48C6E135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000F569-453B-4DB7-8BA6-1F01A7033A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BC5C9B05-7E5E-4389-9D82-B610387A847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51A5EF2D-E80B-4148-8636-58FE372ECB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85A6D15D-4132-4DD2-9EB8-CA8B3E89BEB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DB65D63-A07A-470F-B4C5-BDF4FAC0D7A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D9B780CE-E972-4C4C-B085-3A550F29B53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66E5CE13-BE9E-4431-9AA6-6CF8A6C374E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CCA37DA-65CE-40C9-B258-4F4FA49CDD9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FF175860-574C-4625-9335-8471F7A1307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95263CF8-FEA5-462C-B136-7BBCFBB4374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B2C9FB66-1AE4-4E9C-99F1-395137B6F49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B93EACD4-FD6B-4EF8-9305-A6B71EA7AE9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D3C74C75-9860-403A-BE43-A9360F13AD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4B17460E-6C01-4768-A4E7-07F438376A2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28FE45F6-758B-4366-94B6-58D2AC0CDD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D6E21A5B-7979-45EA-9042-4B1AEDBC7B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1C8C94FF-6E86-4D8F-8789-1D34D18A441A}"/>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F2AE7D04-EF0C-4DA9-B49C-2548EE2CB1D5}"/>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8FAE87AF-E492-4454-B146-2DD0AFF1D5B8}"/>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5679A904-1CE5-4C01-A09B-9AB90419731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1862A121-7E15-4F32-9ADA-0601025A114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ACFE1775-D313-47E0-B2C5-9EBDC12D92DA}"/>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241DBCE2-5F07-4A76-B381-B8B363EE3585}"/>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CCC6AB6-C645-463E-9FA8-E43DD76A7F4E}"/>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BE3AEA12-88F7-4FF0-8F8E-9EC21F8F9997}"/>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4293F8E3-C9B9-4CEF-8BB3-809E7A4B030B}"/>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97406D42-C296-4BB9-B03A-E3343C6C5121}"/>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8BC5F98-36F4-497D-9476-05C7116432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5AA1565-0D5C-4859-ADD1-6E6A6DB3B2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0D47042-7842-4B87-ABF2-4C50560B952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D2436D5-3A12-492C-B37D-01956BD27D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AEB3500-C5FA-411C-B412-963113F7619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22" name="楕円 421">
          <a:extLst>
            <a:ext uri="{FF2B5EF4-FFF2-40B4-BE49-F238E27FC236}">
              <a16:creationId xmlns:a16="http://schemas.microsoft.com/office/drawing/2014/main" id="{83993A9D-603D-4690-92E6-3763805BC86C}"/>
            </a:ext>
          </a:extLst>
        </xdr:cNvPr>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23" name="【港湾・漁港】&#10;有形固定資産減価償却率該当値テキスト">
          <a:extLst>
            <a:ext uri="{FF2B5EF4-FFF2-40B4-BE49-F238E27FC236}">
              <a16:creationId xmlns:a16="http://schemas.microsoft.com/office/drawing/2014/main" id="{17639924-E29B-4CD4-8218-AE460F07DD88}"/>
            </a:ext>
          </a:extLst>
        </xdr:cNvPr>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4" name="楕円 423">
          <a:extLst>
            <a:ext uri="{FF2B5EF4-FFF2-40B4-BE49-F238E27FC236}">
              <a16:creationId xmlns:a16="http://schemas.microsoft.com/office/drawing/2014/main" id="{15BEADF0-2BAF-4D8A-9E12-29B1E08BEE11}"/>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5" name="直線コネクタ 424">
          <a:extLst>
            <a:ext uri="{FF2B5EF4-FFF2-40B4-BE49-F238E27FC236}">
              <a16:creationId xmlns:a16="http://schemas.microsoft.com/office/drawing/2014/main" id="{1C5259B8-A16D-4B69-B1B9-11FB7B21E54F}"/>
            </a:ext>
          </a:extLst>
        </xdr:cNvPr>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6" name="楕円 425">
          <a:extLst>
            <a:ext uri="{FF2B5EF4-FFF2-40B4-BE49-F238E27FC236}">
              <a16:creationId xmlns:a16="http://schemas.microsoft.com/office/drawing/2014/main" id="{46565A3D-50F4-4480-97BE-D239F6097028}"/>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7" name="直線コネクタ 426">
          <a:extLst>
            <a:ext uri="{FF2B5EF4-FFF2-40B4-BE49-F238E27FC236}">
              <a16:creationId xmlns:a16="http://schemas.microsoft.com/office/drawing/2014/main" id="{96DA1581-B8D9-47F3-8E63-2E557D093CA4}"/>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8" name="楕円 427">
          <a:extLst>
            <a:ext uri="{FF2B5EF4-FFF2-40B4-BE49-F238E27FC236}">
              <a16:creationId xmlns:a16="http://schemas.microsoft.com/office/drawing/2014/main" id="{A1AC4F8A-19D0-4343-9706-79B568862AA4}"/>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9" name="直線コネクタ 428">
          <a:extLst>
            <a:ext uri="{FF2B5EF4-FFF2-40B4-BE49-F238E27FC236}">
              <a16:creationId xmlns:a16="http://schemas.microsoft.com/office/drawing/2014/main" id="{E4A9AC68-93FC-4270-B08F-373F2438F379}"/>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30" name="楕円 429">
          <a:extLst>
            <a:ext uri="{FF2B5EF4-FFF2-40B4-BE49-F238E27FC236}">
              <a16:creationId xmlns:a16="http://schemas.microsoft.com/office/drawing/2014/main" id="{3D8D86E0-97FD-4E0E-977A-49EF1F60D3F4}"/>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31" name="直線コネクタ 430">
          <a:extLst>
            <a:ext uri="{FF2B5EF4-FFF2-40B4-BE49-F238E27FC236}">
              <a16:creationId xmlns:a16="http://schemas.microsoft.com/office/drawing/2014/main" id="{40FC6824-8423-46BF-8379-E8010E292F65}"/>
            </a:ext>
          </a:extLst>
        </xdr:cNvPr>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32" name="n_1aveValue【港湾・漁港】&#10;有形固定資産減価償却率">
          <a:extLst>
            <a:ext uri="{FF2B5EF4-FFF2-40B4-BE49-F238E27FC236}">
              <a16:creationId xmlns:a16="http://schemas.microsoft.com/office/drawing/2014/main" id="{293047AD-610A-4189-A060-CCAFE9B922A7}"/>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a:extLst>
            <a:ext uri="{FF2B5EF4-FFF2-40B4-BE49-F238E27FC236}">
              <a16:creationId xmlns:a16="http://schemas.microsoft.com/office/drawing/2014/main" id="{422DDE1B-B470-4F21-B372-96F531345043}"/>
            </a:ext>
          </a:extLst>
        </xdr:cNvPr>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a:extLst>
            <a:ext uri="{FF2B5EF4-FFF2-40B4-BE49-F238E27FC236}">
              <a16:creationId xmlns:a16="http://schemas.microsoft.com/office/drawing/2014/main" id="{C0C5DCA9-17CF-45EF-A816-63A85F68BA91}"/>
            </a:ext>
          </a:extLst>
        </xdr:cNvPr>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35" name="n_4aveValue【港湾・漁港】&#10;有形固定資産減価償却率">
          <a:extLst>
            <a:ext uri="{FF2B5EF4-FFF2-40B4-BE49-F238E27FC236}">
              <a16:creationId xmlns:a16="http://schemas.microsoft.com/office/drawing/2014/main" id="{5A9B7B5B-509D-4B54-A63B-04004162DD7B}"/>
            </a:ext>
          </a:extLst>
        </xdr:cNvPr>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6" name="n_1mainValue【港湾・漁港】&#10;有形固定資産減価償却率">
          <a:extLst>
            <a:ext uri="{FF2B5EF4-FFF2-40B4-BE49-F238E27FC236}">
              <a16:creationId xmlns:a16="http://schemas.microsoft.com/office/drawing/2014/main" id="{94BBF95C-9A85-4171-9806-F7087C9FEB0A}"/>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7" name="n_2mainValue【港湾・漁港】&#10;有形固定資産減価償却率">
          <a:extLst>
            <a:ext uri="{FF2B5EF4-FFF2-40B4-BE49-F238E27FC236}">
              <a16:creationId xmlns:a16="http://schemas.microsoft.com/office/drawing/2014/main" id="{01B1A9D1-114E-4BBE-B263-FC402B1705CE}"/>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8" name="n_3mainValue【港湾・漁港】&#10;有形固定資産減価償却率">
          <a:extLst>
            <a:ext uri="{FF2B5EF4-FFF2-40B4-BE49-F238E27FC236}">
              <a16:creationId xmlns:a16="http://schemas.microsoft.com/office/drawing/2014/main" id="{02BD03C9-CDFD-4486-97D3-FC49CFF3BAE5}"/>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9" name="n_4mainValue【港湾・漁港】&#10;有形固定資産減価償却率">
          <a:extLst>
            <a:ext uri="{FF2B5EF4-FFF2-40B4-BE49-F238E27FC236}">
              <a16:creationId xmlns:a16="http://schemas.microsoft.com/office/drawing/2014/main" id="{B0BFD489-C8D6-4C9C-9CD9-DA891CDCECCD}"/>
            </a:ext>
          </a:extLst>
        </xdr:cNvPr>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DFEAAE4-39BF-4C29-871B-C54B5D85E1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C7E3045B-63A3-41BA-8C16-58DA5BDF482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0053F90-D8D9-46BF-95D1-D6CC4374BA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20D485E-302A-4FAE-8526-64E6859B9D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B46160EE-204B-486B-B8F5-4506E69DFC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31CA772-374F-4A61-BF9D-87CAB4897D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A1C5692-D965-4FA0-9BAE-AC9F4832C4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041391A-3F3B-4321-833A-ADD13A94A0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08CABA4-BA9A-4BC4-8155-523973E773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69CC12E-5751-40DF-8202-8360B639C77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5D2E932-E52F-47C9-8D54-C57891EEDD7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49735143-AE43-4CBB-B9E1-EB2933D544B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B4646B87-0C63-4C48-B0A9-C6D99655B8F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DCBF4C7B-FEA2-4F9B-BD18-A9C0678139AB}"/>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91CEEC0-914C-4FE9-B5A6-EF3C71B149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FE9590CF-43C8-47E8-B32E-5C32837E3DC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736B3211-5049-4B75-A96D-EF2AE701F1A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42B6AA31-DE16-45F6-86E1-EC59F70D133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AE85656F-1B8F-46E8-B80A-4D8C32ECFB3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7DEF5F9C-FD29-4F19-B49F-841E72083ED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756725A2-574C-4C38-8721-4F092EDAEE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70F4EDD9-F589-45E1-BF91-88065D6CF63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89B60198-7CFA-453E-93A0-6B4C223E29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158E8719-1A04-413C-9A6C-D4833945DE5E}"/>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95976C3-38B6-4CBF-B04C-5144D9719E16}"/>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458277FD-48E1-4585-B509-EC0E844E2825}"/>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9A97F791-822E-4B7C-9801-787E9415716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3E0C47DC-0630-4233-AD67-956B4F88D99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4D6B6E0E-13B8-4A4B-8150-949E0D17E99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5C0188E6-A14F-466A-ABC2-860E097C8124}"/>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08E7947F-A7BF-40D0-ABB2-3AC29F5132F5}"/>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CCD2988F-3547-48DB-BAE4-26421BBB9D42}"/>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2563C91F-03DC-4C19-B313-0227BA73D811}"/>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032BE092-6265-48A9-B221-6F3D13183691}"/>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003A960-8B52-4F75-9968-035733038D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B3E1F58-E61E-496D-9BE7-742064A06AD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3A12083-DCDA-4419-B898-F195A6DBE9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B9183AF-F50B-40EF-8D5C-A4C146B80F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0640AA1-189F-4AE9-8902-885ED77A7B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101561</xdr:rowOff>
    </xdr:from>
    <xdr:to>
      <xdr:col>55</xdr:col>
      <xdr:colOff>50800</xdr:colOff>
      <xdr:row>109</xdr:row>
      <xdr:rowOff>31711</xdr:rowOff>
    </xdr:to>
    <xdr:sp macro="" textlink="">
      <xdr:nvSpPr>
        <xdr:cNvPr id="479" name="楕円 478">
          <a:extLst>
            <a:ext uri="{FF2B5EF4-FFF2-40B4-BE49-F238E27FC236}">
              <a16:creationId xmlns:a16="http://schemas.microsoft.com/office/drawing/2014/main" id="{3C84B346-D6FC-468C-BCE3-1C3CE04F7952}"/>
            </a:ext>
          </a:extLst>
        </xdr:cNvPr>
        <xdr:cNvSpPr/>
      </xdr:nvSpPr>
      <xdr:spPr>
        <a:xfrm>
          <a:off x="10426700" y="18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16488</xdr:rowOff>
    </xdr:from>
    <xdr:ext cx="313932" cy="259045"/>
    <xdr:sp macro="" textlink="">
      <xdr:nvSpPr>
        <xdr:cNvPr id="480" name="【港湾・漁港】&#10;一人当たり有形固定資産（償却資産）額該当値テキスト">
          <a:extLst>
            <a:ext uri="{FF2B5EF4-FFF2-40B4-BE49-F238E27FC236}">
              <a16:creationId xmlns:a16="http://schemas.microsoft.com/office/drawing/2014/main" id="{1CA8DAF1-D487-4450-867F-F574ED62BEA7}"/>
            </a:ext>
          </a:extLst>
        </xdr:cNvPr>
        <xdr:cNvSpPr txBox="1"/>
      </xdr:nvSpPr>
      <xdr:spPr>
        <a:xfrm>
          <a:off x="10515600" y="18533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101561</xdr:rowOff>
    </xdr:from>
    <xdr:to>
      <xdr:col>50</xdr:col>
      <xdr:colOff>165100</xdr:colOff>
      <xdr:row>109</xdr:row>
      <xdr:rowOff>31711</xdr:rowOff>
    </xdr:to>
    <xdr:sp macro="" textlink="">
      <xdr:nvSpPr>
        <xdr:cNvPr id="481" name="楕円 480">
          <a:extLst>
            <a:ext uri="{FF2B5EF4-FFF2-40B4-BE49-F238E27FC236}">
              <a16:creationId xmlns:a16="http://schemas.microsoft.com/office/drawing/2014/main" id="{DD1FFB61-CF78-4447-90B9-7ECAC2F5CEA9}"/>
            </a:ext>
          </a:extLst>
        </xdr:cNvPr>
        <xdr:cNvSpPr/>
      </xdr:nvSpPr>
      <xdr:spPr>
        <a:xfrm>
          <a:off x="9588500" y="186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152361</xdr:rowOff>
    </xdr:from>
    <xdr:to>
      <xdr:col>55</xdr:col>
      <xdr:colOff>0</xdr:colOff>
      <xdr:row>108</xdr:row>
      <xdr:rowOff>152361</xdr:rowOff>
    </xdr:to>
    <xdr:cxnSp macro="">
      <xdr:nvCxnSpPr>
        <xdr:cNvPr id="482" name="直線コネクタ 481">
          <a:extLst>
            <a:ext uri="{FF2B5EF4-FFF2-40B4-BE49-F238E27FC236}">
              <a16:creationId xmlns:a16="http://schemas.microsoft.com/office/drawing/2014/main" id="{64D57E0B-34E0-43AA-AE39-C22AD25EDB39}"/>
            </a:ext>
          </a:extLst>
        </xdr:cNvPr>
        <xdr:cNvCxnSpPr/>
      </xdr:nvCxnSpPr>
      <xdr:spPr>
        <a:xfrm>
          <a:off x="9639300" y="1866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101563</xdr:rowOff>
    </xdr:from>
    <xdr:to>
      <xdr:col>46</xdr:col>
      <xdr:colOff>38100</xdr:colOff>
      <xdr:row>109</xdr:row>
      <xdr:rowOff>31713</xdr:rowOff>
    </xdr:to>
    <xdr:sp macro="" textlink="">
      <xdr:nvSpPr>
        <xdr:cNvPr id="483" name="楕円 482">
          <a:extLst>
            <a:ext uri="{FF2B5EF4-FFF2-40B4-BE49-F238E27FC236}">
              <a16:creationId xmlns:a16="http://schemas.microsoft.com/office/drawing/2014/main" id="{4FE4C5BD-AD39-4500-9000-2880E6D0FDF5}"/>
            </a:ext>
          </a:extLst>
        </xdr:cNvPr>
        <xdr:cNvSpPr/>
      </xdr:nvSpPr>
      <xdr:spPr>
        <a:xfrm>
          <a:off x="8699500" y="18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152361</xdr:rowOff>
    </xdr:from>
    <xdr:to>
      <xdr:col>50</xdr:col>
      <xdr:colOff>114300</xdr:colOff>
      <xdr:row>108</xdr:row>
      <xdr:rowOff>152363</xdr:rowOff>
    </xdr:to>
    <xdr:cxnSp macro="">
      <xdr:nvCxnSpPr>
        <xdr:cNvPr id="484" name="直線コネクタ 483">
          <a:extLst>
            <a:ext uri="{FF2B5EF4-FFF2-40B4-BE49-F238E27FC236}">
              <a16:creationId xmlns:a16="http://schemas.microsoft.com/office/drawing/2014/main" id="{B76CB473-225F-4A62-A86D-597E312BE29A}"/>
            </a:ext>
          </a:extLst>
        </xdr:cNvPr>
        <xdr:cNvCxnSpPr/>
      </xdr:nvCxnSpPr>
      <xdr:spPr>
        <a:xfrm flipV="1">
          <a:off x="8750300" y="1866896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101564</xdr:rowOff>
    </xdr:from>
    <xdr:to>
      <xdr:col>41</xdr:col>
      <xdr:colOff>101600</xdr:colOff>
      <xdr:row>109</xdr:row>
      <xdr:rowOff>31714</xdr:rowOff>
    </xdr:to>
    <xdr:sp macro="" textlink="">
      <xdr:nvSpPr>
        <xdr:cNvPr id="485" name="楕円 484">
          <a:extLst>
            <a:ext uri="{FF2B5EF4-FFF2-40B4-BE49-F238E27FC236}">
              <a16:creationId xmlns:a16="http://schemas.microsoft.com/office/drawing/2014/main" id="{A09BDEDE-1C4E-4AED-98F2-33167C2C0665}"/>
            </a:ext>
          </a:extLst>
        </xdr:cNvPr>
        <xdr:cNvSpPr/>
      </xdr:nvSpPr>
      <xdr:spPr>
        <a:xfrm>
          <a:off x="7810500" y="18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152363</xdr:rowOff>
    </xdr:from>
    <xdr:to>
      <xdr:col>45</xdr:col>
      <xdr:colOff>177800</xdr:colOff>
      <xdr:row>108</xdr:row>
      <xdr:rowOff>152364</xdr:rowOff>
    </xdr:to>
    <xdr:cxnSp macro="">
      <xdr:nvCxnSpPr>
        <xdr:cNvPr id="486" name="直線コネクタ 485">
          <a:extLst>
            <a:ext uri="{FF2B5EF4-FFF2-40B4-BE49-F238E27FC236}">
              <a16:creationId xmlns:a16="http://schemas.microsoft.com/office/drawing/2014/main" id="{06A7B425-752C-4FDD-843F-297BD38ACB36}"/>
            </a:ext>
          </a:extLst>
        </xdr:cNvPr>
        <xdr:cNvCxnSpPr/>
      </xdr:nvCxnSpPr>
      <xdr:spPr>
        <a:xfrm flipV="1">
          <a:off x="7861300" y="186689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101564</xdr:rowOff>
    </xdr:from>
    <xdr:to>
      <xdr:col>36</xdr:col>
      <xdr:colOff>165100</xdr:colOff>
      <xdr:row>109</xdr:row>
      <xdr:rowOff>31714</xdr:rowOff>
    </xdr:to>
    <xdr:sp macro="" textlink="">
      <xdr:nvSpPr>
        <xdr:cNvPr id="487" name="楕円 486">
          <a:extLst>
            <a:ext uri="{FF2B5EF4-FFF2-40B4-BE49-F238E27FC236}">
              <a16:creationId xmlns:a16="http://schemas.microsoft.com/office/drawing/2014/main" id="{7C3D9C65-33AF-4EE2-AA03-179993E7F66D}"/>
            </a:ext>
          </a:extLst>
        </xdr:cNvPr>
        <xdr:cNvSpPr/>
      </xdr:nvSpPr>
      <xdr:spPr>
        <a:xfrm>
          <a:off x="6921500" y="186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152364</xdr:rowOff>
    </xdr:from>
    <xdr:to>
      <xdr:col>41</xdr:col>
      <xdr:colOff>50800</xdr:colOff>
      <xdr:row>108</xdr:row>
      <xdr:rowOff>152364</xdr:rowOff>
    </xdr:to>
    <xdr:cxnSp macro="">
      <xdr:nvCxnSpPr>
        <xdr:cNvPr id="488" name="直線コネクタ 487">
          <a:extLst>
            <a:ext uri="{FF2B5EF4-FFF2-40B4-BE49-F238E27FC236}">
              <a16:creationId xmlns:a16="http://schemas.microsoft.com/office/drawing/2014/main" id="{FC95F69A-C3C9-487F-A5B3-3348D25C9348}"/>
            </a:ext>
          </a:extLst>
        </xdr:cNvPr>
        <xdr:cNvCxnSpPr/>
      </xdr:nvCxnSpPr>
      <xdr:spPr>
        <a:xfrm>
          <a:off x="6972300" y="18668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8A2513B2-B782-407D-BE1F-55268575F125}"/>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3C22DDB3-FE46-40E0-9197-46D3BF19FFFD}"/>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1F9750F5-D44E-48B8-BA9D-1BBDAFFCADEB}"/>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A6D0C3-DDF4-44A9-A78F-B811348EB25B}"/>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22838</xdr:rowOff>
    </xdr:from>
    <xdr:ext cx="313932" cy="259045"/>
    <xdr:sp macro="" textlink="">
      <xdr:nvSpPr>
        <xdr:cNvPr id="493" name="n_1mainValue【港湾・漁港】&#10;一人当たり有形固定資産（償却資産）額">
          <a:extLst>
            <a:ext uri="{FF2B5EF4-FFF2-40B4-BE49-F238E27FC236}">
              <a16:creationId xmlns:a16="http://schemas.microsoft.com/office/drawing/2014/main" id="{7C341D6D-DA63-41D2-BD14-8611DCB36C9B}"/>
            </a:ext>
          </a:extLst>
        </xdr:cNvPr>
        <xdr:cNvSpPr txBox="1"/>
      </xdr:nvSpPr>
      <xdr:spPr>
        <a:xfrm>
          <a:off x="9469633" y="1871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22840</xdr:rowOff>
    </xdr:from>
    <xdr:ext cx="313932" cy="259045"/>
    <xdr:sp macro="" textlink="">
      <xdr:nvSpPr>
        <xdr:cNvPr id="494" name="n_2mainValue【港湾・漁港】&#10;一人当たり有形固定資産（償却資産）額">
          <a:extLst>
            <a:ext uri="{FF2B5EF4-FFF2-40B4-BE49-F238E27FC236}">
              <a16:creationId xmlns:a16="http://schemas.microsoft.com/office/drawing/2014/main" id="{F9E45790-0E92-44BC-9A2E-40F04CF587B5}"/>
            </a:ext>
          </a:extLst>
        </xdr:cNvPr>
        <xdr:cNvSpPr txBox="1"/>
      </xdr:nvSpPr>
      <xdr:spPr>
        <a:xfrm>
          <a:off x="8593333" y="1871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22841</xdr:rowOff>
    </xdr:from>
    <xdr:ext cx="313932" cy="259045"/>
    <xdr:sp macro="" textlink="">
      <xdr:nvSpPr>
        <xdr:cNvPr id="495" name="n_3mainValue【港湾・漁港】&#10;一人当たり有形固定資産（償却資産）額">
          <a:extLst>
            <a:ext uri="{FF2B5EF4-FFF2-40B4-BE49-F238E27FC236}">
              <a16:creationId xmlns:a16="http://schemas.microsoft.com/office/drawing/2014/main" id="{B8F81658-FD3D-4F5E-A914-5B51C49BB68E}"/>
            </a:ext>
          </a:extLst>
        </xdr:cNvPr>
        <xdr:cNvSpPr txBox="1"/>
      </xdr:nvSpPr>
      <xdr:spPr>
        <a:xfrm>
          <a:off x="7704333" y="18710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22841</xdr:rowOff>
    </xdr:from>
    <xdr:ext cx="313932" cy="259045"/>
    <xdr:sp macro="" textlink="">
      <xdr:nvSpPr>
        <xdr:cNvPr id="496" name="n_4mainValue【港湾・漁港】&#10;一人当たり有形固定資産（償却資産）額">
          <a:extLst>
            <a:ext uri="{FF2B5EF4-FFF2-40B4-BE49-F238E27FC236}">
              <a16:creationId xmlns:a16="http://schemas.microsoft.com/office/drawing/2014/main" id="{AD28E605-F6CB-47C5-87F9-151D9AE1F751}"/>
            </a:ext>
          </a:extLst>
        </xdr:cNvPr>
        <xdr:cNvSpPr txBox="1"/>
      </xdr:nvSpPr>
      <xdr:spPr>
        <a:xfrm>
          <a:off x="6815333" y="18710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BB98F81-7009-4A4E-A202-04F63E42B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B5D2FAF3-7989-481D-B60A-13A06DDCA4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37FCDECC-E9A5-42CB-A753-C8C59D87AA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1A659EA9-EB95-4418-8BCB-02A43E4908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AEDF023A-F5CC-4178-A3B7-6F2336BE1C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6FF78B79-F8C8-4F79-AD80-97AFF1D7FB6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BDF576B5-75E1-4B8C-9097-32E4291B85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9DC5541D-658D-4609-BFAF-9764AF7F08F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8E61F27-F2B1-4897-95EB-F5CE60E7DD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57892A1A-2F64-49A6-AE01-08D649FA26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63DD324-5717-4EEC-8394-6E5CCC0918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FE1163CA-38A7-4AB2-B2C4-2332E6345F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9175A978-387E-415C-8970-380F21E110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8C0AB56D-53C0-4384-BE72-F047E52FFDF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BC038FB-F944-4261-8E34-59C094622E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AC7BD2B2-7F93-41F6-89EC-C7FD025FA8E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4CE6F47D-99D9-4EF6-B0F5-2622663612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7BC769DC-AB7E-463B-B387-071B498BC3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11D0D57A-7B82-4116-8D58-2228A8EF2F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CA4C37AC-81EF-488E-A32A-497EED71942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6E83F9CD-A6E1-48F8-A5EB-AA253BB9F0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3FA139EE-A20A-4ABE-B672-8219595C99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7C4696DA-6A55-4B4E-8BB1-74BD3375195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1F7AB0EF-E537-4158-93B0-D362AFBB97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C1868B66-CCE4-4B81-9B8B-7D4BA42E8063}"/>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94654287-A6EB-4BEE-88BE-25062A857F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EEF36C7F-926E-4976-88E2-7295516E22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000C479E-E9CD-4F08-AB72-74C1C22FBB4C}"/>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38D76D76-0546-41FA-9F44-E9AE785D90CF}"/>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3DFC1DA2-6032-4C44-9839-F5CCABD69C1D}"/>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5415761F-2C93-44AD-B501-0E1B830F8DA9}"/>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0F26CC18-D674-4509-84C1-B317B5B2464A}"/>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6BE27D2A-6B6F-4894-96F3-89C83267B4C6}"/>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77F4FC95-A261-4DDB-84BC-0D037B8FBC33}"/>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9B4D3742-4F8B-459F-AD5F-7900A4D81E26}"/>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3CC0872-B2A8-4E42-9042-180EFBC198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FA0711F-DBA2-493A-8B77-3AF58D3F49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8C7B232-9640-443B-881B-3AF511CE1A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3D08DE6-F8A3-4C54-BC83-78A572873E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F7484514-A4F9-4EEB-B52F-1C53D81137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537" name="楕円 536">
          <a:extLst>
            <a:ext uri="{FF2B5EF4-FFF2-40B4-BE49-F238E27FC236}">
              <a16:creationId xmlns:a16="http://schemas.microsoft.com/office/drawing/2014/main" id="{1667A09B-E5E6-4756-86F5-A61BD9403E1E}"/>
            </a:ext>
          </a:extLst>
        </xdr:cNvPr>
        <xdr:cNvSpPr/>
      </xdr:nvSpPr>
      <xdr:spPr>
        <a:xfrm>
          <a:off x="16268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7637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7B315E91-D96A-4839-B9A6-9344C95E5725}"/>
            </a:ext>
          </a:extLst>
        </xdr:cNvPr>
        <xdr:cNvSpPr txBox="1"/>
      </xdr:nvSpPr>
      <xdr:spPr>
        <a:xfrm>
          <a:off x="16357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539" name="楕円 538">
          <a:extLst>
            <a:ext uri="{FF2B5EF4-FFF2-40B4-BE49-F238E27FC236}">
              <a16:creationId xmlns:a16="http://schemas.microsoft.com/office/drawing/2014/main" id="{023B51E1-222F-4874-9970-3DCB27E3F2C8}"/>
            </a:ext>
          </a:extLst>
        </xdr:cNvPr>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xdr:rowOff>
    </xdr:from>
    <xdr:to>
      <xdr:col>85</xdr:col>
      <xdr:colOff>127000</xdr:colOff>
      <xdr:row>40</xdr:row>
      <xdr:rowOff>80010</xdr:rowOff>
    </xdr:to>
    <xdr:cxnSp macro="">
      <xdr:nvCxnSpPr>
        <xdr:cNvPr id="540" name="直線コネクタ 539">
          <a:extLst>
            <a:ext uri="{FF2B5EF4-FFF2-40B4-BE49-F238E27FC236}">
              <a16:creationId xmlns:a16="http://schemas.microsoft.com/office/drawing/2014/main" id="{66AFDA52-BCC1-49FD-996E-CB3515EDE404}"/>
            </a:ext>
          </a:extLst>
        </xdr:cNvPr>
        <xdr:cNvCxnSpPr/>
      </xdr:nvCxnSpPr>
      <xdr:spPr>
        <a:xfrm>
          <a:off x="15481300" y="68694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541" name="楕円 540">
          <a:extLst>
            <a:ext uri="{FF2B5EF4-FFF2-40B4-BE49-F238E27FC236}">
              <a16:creationId xmlns:a16="http://schemas.microsoft.com/office/drawing/2014/main" id="{BB86F12A-1E03-4B8E-9F1E-2882DC19C03E}"/>
            </a:ext>
          </a:extLst>
        </xdr:cNvPr>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40</xdr:row>
      <xdr:rowOff>11430</xdr:rowOff>
    </xdr:to>
    <xdr:cxnSp macro="">
      <xdr:nvCxnSpPr>
        <xdr:cNvPr id="542" name="直線コネクタ 541">
          <a:extLst>
            <a:ext uri="{FF2B5EF4-FFF2-40B4-BE49-F238E27FC236}">
              <a16:creationId xmlns:a16="http://schemas.microsoft.com/office/drawing/2014/main" id="{79172DE0-9F74-48BC-9898-FE9DA41F20D3}"/>
            </a:ext>
          </a:extLst>
        </xdr:cNvPr>
        <xdr:cNvCxnSpPr/>
      </xdr:nvCxnSpPr>
      <xdr:spPr>
        <a:xfrm>
          <a:off x="14592300" y="67989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43" name="楕円 542">
          <a:extLst>
            <a:ext uri="{FF2B5EF4-FFF2-40B4-BE49-F238E27FC236}">
              <a16:creationId xmlns:a16="http://schemas.microsoft.com/office/drawing/2014/main" id="{AEA3FD47-6744-4168-91B7-0B562D6B97C8}"/>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112395</xdr:rowOff>
    </xdr:to>
    <xdr:cxnSp macro="">
      <xdr:nvCxnSpPr>
        <xdr:cNvPr id="544" name="直線コネクタ 543">
          <a:extLst>
            <a:ext uri="{FF2B5EF4-FFF2-40B4-BE49-F238E27FC236}">
              <a16:creationId xmlns:a16="http://schemas.microsoft.com/office/drawing/2014/main" id="{99198D0A-70BF-4083-8DCB-74D71108A368}"/>
            </a:ext>
          </a:extLst>
        </xdr:cNvPr>
        <xdr:cNvCxnSpPr/>
      </xdr:nvCxnSpPr>
      <xdr:spPr>
        <a:xfrm>
          <a:off x="13703300" y="67284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45" name="楕円 544">
          <a:extLst>
            <a:ext uri="{FF2B5EF4-FFF2-40B4-BE49-F238E27FC236}">
              <a16:creationId xmlns:a16="http://schemas.microsoft.com/office/drawing/2014/main" id="{102AE3FF-3810-4ECA-B82C-25DC32BDF52E}"/>
            </a:ext>
          </a:extLst>
        </xdr:cNvPr>
        <xdr:cNvSpPr/>
      </xdr:nvSpPr>
      <xdr:spPr>
        <a:xfrm>
          <a:off x="1276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41910</xdr:rowOff>
    </xdr:to>
    <xdr:cxnSp macro="">
      <xdr:nvCxnSpPr>
        <xdr:cNvPr id="546" name="直線コネクタ 545">
          <a:extLst>
            <a:ext uri="{FF2B5EF4-FFF2-40B4-BE49-F238E27FC236}">
              <a16:creationId xmlns:a16="http://schemas.microsoft.com/office/drawing/2014/main" id="{69AFE4E5-EF98-4C62-A5AA-899BE82D9D9A}"/>
            </a:ext>
          </a:extLst>
        </xdr:cNvPr>
        <xdr:cNvCxnSpPr/>
      </xdr:nvCxnSpPr>
      <xdr:spPr>
        <a:xfrm>
          <a:off x="12814300" y="6659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BD9FADBD-2FD9-47F2-8F36-08661A432FAC}"/>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8B01A775-BE2F-4BD8-992D-9B719BA329ED}"/>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F3D356C5-501B-401A-A0BF-6F2969FBED8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9CE0C3AF-D06C-48F1-A977-BE5C541D2561}"/>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53357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52EFDBC8-7ABD-4EBA-A354-12246D730DE3}"/>
            </a:ext>
          </a:extLst>
        </xdr:cNvPr>
        <xdr:cNvSpPr txBox="1"/>
      </xdr:nvSpPr>
      <xdr:spPr>
        <a:xfrm>
          <a:off x="152660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E8EE46D0-0335-424B-ADF9-D2B408A09855}"/>
            </a:ext>
          </a:extLst>
        </xdr:cNvPr>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C929241-5C58-41CD-8BE2-6E54F1C54E96}"/>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6269FED0-5425-4D45-B3B0-59617C64F571}"/>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DB852E8-1ACA-4B1E-BAEE-1378D718DB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B0C0C94C-2573-4D52-A399-D72E522F7A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9F05010B-26DE-4CD8-B449-7014B0C62E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F057AB8A-E1D2-4D0E-90DF-E33C3888A8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E162A03-8F16-4C25-9CD1-9CE8E20157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9BFA465-B69D-4418-A69E-EB94B47DFD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6008FE9F-BA26-472C-87D4-B43E976347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8C9A358-3758-4605-867F-317908A9DDB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FD3AE481-D0E4-4155-A1D9-B4D3ECAEAD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F1BBBB6-0400-480B-B753-778AF7EE22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C9FD04E3-1E46-4CC3-A4CC-7A616F19CA4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8E33E42E-D544-4401-B775-4282B07463D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225A80CB-CD01-49F9-968C-9E5AC898BB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E422DD38-A2CA-4BC7-9254-F55C04D06FB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9D9B48DA-2E19-4738-A83A-18ADF5D61FA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F75A72CE-B77E-425A-9BD5-D052B26A5E0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5800FE03-91F3-44E4-BFF0-FB56A92CBE5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6A4D12D3-06BF-42F6-8F7F-A74379D8290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57EA129E-67B5-4C67-8F25-462C38C8C5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C4404E53-22A6-4C3F-968D-21E7993344F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23C9A5E-FC34-471A-AB25-7E83F99952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F318F886-D8AF-4712-87B5-596412A58A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4337D801-B057-44BE-9058-A264D7BA4A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B59C9564-5162-4AA7-B5BB-F0CC177B58C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9E164603-531B-4A86-ADC4-06AB9D04D797}"/>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3ADAB6FA-75D3-429F-9AAF-D294C8C2E821}"/>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AC04D0F9-F0CE-4FEA-8526-7DCE9CAB5DAB}"/>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9501952A-25E7-4822-95AB-2A61F9983C4B}"/>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9D670332-6E3D-4C6F-9BF3-0094108F0CD4}"/>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ED3BA2F0-2396-4A13-939B-430E50C3A4F3}"/>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FBE8174E-6C4C-4ADA-9BF4-3EABE6086C1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769D1338-9A36-4804-9642-C56BEEC24D1E}"/>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21E3EE56-599E-41EE-A314-60901720FB49}"/>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05FAA76F-C587-43B6-A2BF-204B2418C01A}"/>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91099BB-0DD5-43A6-8C66-C45E8F75F0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DFC6BAD-457B-46E3-9C78-7FE70DF6F0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4D53B7A-A596-45A2-A56B-3E5087E579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76EF4A2-9B43-4DD6-96B3-24A8FD3AF1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9C6D963-D1E7-4A59-B2D0-C543C69CD2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594" name="楕円 593">
          <a:extLst>
            <a:ext uri="{FF2B5EF4-FFF2-40B4-BE49-F238E27FC236}">
              <a16:creationId xmlns:a16="http://schemas.microsoft.com/office/drawing/2014/main" id="{8D956581-6C60-414E-8D79-FEF90F4D3398}"/>
            </a:ext>
          </a:extLst>
        </xdr:cNvPr>
        <xdr:cNvSpPr/>
      </xdr:nvSpPr>
      <xdr:spPr>
        <a:xfrm>
          <a:off x="22110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103522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D2A9917A-E1A5-4D5F-B5AA-4823849B8D79}"/>
            </a:ext>
          </a:extLst>
        </xdr:cNvPr>
        <xdr:cNvSpPr txBox="1"/>
      </xdr:nvSpPr>
      <xdr:spPr>
        <a:xfrm>
          <a:off x="22199600"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92075</xdr:rowOff>
    </xdr:from>
    <xdr:to>
      <xdr:col>112</xdr:col>
      <xdr:colOff>38100</xdr:colOff>
      <xdr:row>39</xdr:row>
      <xdr:rowOff>22225</xdr:rowOff>
    </xdr:to>
    <xdr:sp macro="" textlink="">
      <xdr:nvSpPr>
        <xdr:cNvPr id="596" name="楕円 595">
          <a:extLst>
            <a:ext uri="{FF2B5EF4-FFF2-40B4-BE49-F238E27FC236}">
              <a16:creationId xmlns:a16="http://schemas.microsoft.com/office/drawing/2014/main" id="{789D8F7A-ADED-48D2-B6D4-83C981EEDC2F}"/>
            </a:ext>
          </a:extLst>
        </xdr:cNvPr>
        <xdr:cNvSpPr/>
      </xdr:nvSpPr>
      <xdr:spPr>
        <a:xfrm>
          <a:off x="2127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131445</xdr:rowOff>
    </xdr:from>
    <xdr:to>
      <xdr:col>116</xdr:col>
      <xdr:colOff>63500</xdr:colOff>
      <xdr:row>38</xdr:row>
      <xdr:rowOff>142875</xdr:rowOff>
    </xdr:to>
    <xdr:cxnSp macro="">
      <xdr:nvCxnSpPr>
        <xdr:cNvPr id="597" name="直線コネクタ 596">
          <a:extLst>
            <a:ext uri="{FF2B5EF4-FFF2-40B4-BE49-F238E27FC236}">
              <a16:creationId xmlns:a16="http://schemas.microsoft.com/office/drawing/2014/main" id="{556EF254-9DB5-477D-AEA5-38E2E7359774}"/>
            </a:ext>
          </a:extLst>
        </xdr:cNvPr>
        <xdr:cNvCxnSpPr/>
      </xdr:nvCxnSpPr>
      <xdr:spPr>
        <a:xfrm flipV="1">
          <a:off x="21323300" y="6646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598" name="楕円 597">
          <a:extLst>
            <a:ext uri="{FF2B5EF4-FFF2-40B4-BE49-F238E27FC236}">
              <a16:creationId xmlns:a16="http://schemas.microsoft.com/office/drawing/2014/main" id="{23E817ED-AC9D-4762-9944-7CD0BAC3D918}"/>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142875</xdr:rowOff>
    </xdr:from>
    <xdr:to>
      <xdr:col>111</xdr:col>
      <xdr:colOff>177800</xdr:colOff>
      <xdr:row>38</xdr:row>
      <xdr:rowOff>152400</xdr:rowOff>
    </xdr:to>
    <xdr:cxnSp macro="">
      <xdr:nvCxnSpPr>
        <xdr:cNvPr id="599" name="直線コネクタ 598">
          <a:extLst>
            <a:ext uri="{FF2B5EF4-FFF2-40B4-BE49-F238E27FC236}">
              <a16:creationId xmlns:a16="http://schemas.microsoft.com/office/drawing/2014/main" id="{61DCF4E9-DF46-466E-AAA9-08208D51D7F8}"/>
            </a:ext>
          </a:extLst>
        </xdr:cNvPr>
        <xdr:cNvCxnSpPr/>
      </xdr:nvCxnSpPr>
      <xdr:spPr>
        <a:xfrm flipV="1">
          <a:off x="20434300" y="6657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600" name="楕円 599">
          <a:extLst>
            <a:ext uri="{FF2B5EF4-FFF2-40B4-BE49-F238E27FC236}">
              <a16:creationId xmlns:a16="http://schemas.microsoft.com/office/drawing/2014/main" id="{8E65856B-A93C-47C0-9AF2-A63A6B8F1BCB}"/>
            </a:ext>
          </a:extLst>
        </xdr:cNvPr>
        <xdr:cNvSpPr/>
      </xdr:nvSpPr>
      <xdr:spPr>
        <a:xfrm>
          <a:off x="19494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161925</xdr:rowOff>
    </xdr:to>
    <xdr:cxnSp macro="">
      <xdr:nvCxnSpPr>
        <xdr:cNvPr id="601" name="直線コネクタ 600">
          <a:extLst>
            <a:ext uri="{FF2B5EF4-FFF2-40B4-BE49-F238E27FC236}">
              <a16:creationId xmlns:a16="http://schemas.microsoft.com/office/drawing/2014/main" id="{AB315E71-2EEF-435D-80B8-6478B55737D4}"/>
            </a:ext>
          </a:extLst>
        </xdr:cNvPr>
        <xdr:cNvCxnSpPr/>
      </xdr:nvCxnSpPr>
      <xdr:spPr>
        <a:xfrm flipV="1">
          <a:off x="19545300" y="666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120650</xdr:rowOff>
    </xdr:from>
    <xdr:to>
      <xdr:col>98</xdr:col>
      <xdr:colOff>38100</xdr:colOff>
      <xdr:row>39</xdr:row>
      <xdr:rowOff>50800</xdr:rowOff>
    </xdr:to>
    <xdr:sp macro="" textlink="">
      <xdr:nvSpPr>
        <xdr:cNvPr id="602" name="楕円 601">
          <a:extLst>
            <a:ext uri="{FF2B5EF4-FFF2-40B4-BE49-F238E27FC236}">
              <a16:creationId xmlns:a16="http://schemas.microsoft.com/office/drawing/2014/main" id="{D1ECDB59-452C-4C0E-AB0D-07A8AA4BF437}"/>
            </a:ext>
          </a:extLst>
        </xdr:cNvPr>
        <xdr:cNvSpPr/>
      </xdr:nvSpPr>
      <xdr:spPr>
        <a:xfrm>
          <a:off x="18605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161925</xdr:rowOff>
    </xdr:from>
    <xdr:to>
      <xdr:col>102</xdr:col>
      <xdr:colOff>114300</xdr:colOff>
      <xdr:row>39</xdr:row>
      <xdr:rowOff>0</xdr:rowOff>
    </xdr:to>
    <xdr:cxnSp macro="">
      <xdr:nvCxnSpPr>
        <xdr:cNvPr id="603" name="直線コネクタ 602">
          <a:extLst>
            <a:ext uri="{FF2B5EF4-FFF2-40B4-BE49-F238E27FC236}">
              <a16:creationId xmlns:a16="http://schemas.microsoft.com/office/drawing/2014/main" id="{686CCD2B-4CBC-4407-99FD-D1EE6AABDE01}"/>
            </a:ext>
          </a:extLst>
        </xdr:cNvPr>
        <xdr:cNvCxnSpPr/>
      </xdr:nvCxnSpPr>
      <xdr:spPr>
        <a:xfrm flipV="1">
          <a:off x="18656300" y="667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4394CA35-1D9D-463E-868B-71A452400B8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AD8DBB43-7A23-4C45-AF18-93B7DEBAC096}"/>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E00465FB-A4F0-44F8-BA4F-F323CBAE5DD7}"/>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14DE16E5-11C6-4023-A1D4-3F3500291E89}"/>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38752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7C1F5A90-8651-4DF2-8975-B0E60FE3DBC9}"/>
            </a:ext>
          </a:extLst>
        </xdr:cNvPr>
        <xdr:cNvSpPr txBox="1"/>
      </xdr:nvSpPr>
      <xdr:spPr>
        <a:xfrm>
          <a:off x="210757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D8B77038-AA23-441A-B152-DA4CAC5F722A}"/>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57802</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94E82619-14E6-4994-BBDB-E4CED04513FA}"/>
            </a:ext>
          </a:extLst>
        </xdr:cNvPr>
        <xdr:cNvSpPr txBox="1"/>
      </xdr:nvSpPr>
      <xdr:spPr>
        <a:xfrm>
          <a:off x="19310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67327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C95DE77F-6B4A-499C-8B23-9B59327D9B79}"/>
            </a:ext>
          </a:extLst>
        </xdr:cNvPr>
        <xdr:cNvSpPr txBox="1"/>
      </xdr:nvSpPr>
      <xdr:spPr>
        <a:xfrm>
          <a:off x="18421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AB3B01FC-5954-477B-BF02-D0567153BC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BB44DE67-671F-454D-A3C1-8F17449B12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1107B906-7F27-4DBF-979D-7B6F360447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9CF2BAD-8827-4F54-8963-99515A829C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41B9D62E-9779-497C-AA61-69288EC70E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CA837286-8B24-4866-9E18-C88224DD6E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D247AB8D-7C81-45EF-8D88-4510DE3366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F9AFA905-7AC8-4856-8A82-41396A12D4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C546A0E6-CD1D-4D13-866A-3E21755971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CB0F5C44-19EB-48E5-87B1-981D5D4844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DB0E97C9-856B-47AC-9FC6-E743AFD9811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159BE326-0690-4050-871E-C3DE108C20C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34F80C84-40E0-407E-859F-C409A02AE86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C5F65E74-6563-4828-B9A1-ABA3935F98E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63AF3BD3-E506-4F20-9D42-C5BEEEE984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324B4E2D-937D-4831-9717-2E9D33EDB11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A0A2549-598A-4FCD-92A9-402948E026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BC8D53B4-662E-4C4C-B866-392E1C3D8FB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8B2BB3FD-47B2-466E-9679-99CFC11EE2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2012A40D-CA75-497D-AAAC-AEE5E0FCDD3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76EB743A-961A-49F7-8C83-B06AF5F7F0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68E0494-FAA1-458D-B994-03555C7431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7C212A42-696E-4AC1-86D9-7DF3F23039B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6C5DBAB9-1A01-4135-9E59-11888CCB6D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BE30B2F3-5EF9-42AB-9A95-400164DB277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FD76FB1C-EC0B-4B25-984B-F73D15C9D308}"/>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489A013A-B9D7-421E-8774-6F3FCF459791}"/>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F475B98A-D96E-46D8-90B8-F79C1A3E811B}"/>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1BEA4356-C945-4BBB-B4EA-077FEF6B887D}"/>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BFC0A247-4C51-4E12-AA3F-970E14A4B45E}"/>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92AC049B-53EE-490D-AA8E-3BAAFB99A07E}"/>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3AECCF0E-FECF-4F6A-8A27-F2A9742FF871}"/>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0FF074B1-D9CD-4B88-9558-97EB9D5F756F}"/>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1BFEA6E7-7BB0-46E9-BE8E-32FDE90140AE}"/>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259FEF03-2A06-4C2E-9594-828E5862CC9A}"/>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4E132C8-AB6C-4B0C-8C1C-BF74C52365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43530C1-9250-455A-B6FB-3918573956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BB8B6F-F24D-436C-9CD5-BD296F6970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9C1C222-3C85-40B5-97CA-1FE7EF7C29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1FC3C7A-56A1-46CF-89D3-8D8CA332B1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52" name="楕円 651">
          <a:extLst>
            <a:ext uri="{FF2B5EF4-FFF2-40B4-BE49-F238E27FC236}">
              <a16:creationId xmlns:a16="http://schemas.microsoft.com/office/drawing/2014/main" id="{F090E7B3-D1D6-4FEE-B225-1B210B53F6D6}"/>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3D03A163-09FE-41A7-988D-14DA3EAE5A28}"/>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654" name="楕円 653">
          <a:extLst>
            <a:ext uri="{FF2B5EF4-FFF2-40B4-BE49-F238E27FC236}">
              <a16:creationId xmlns:a16="http://schemas.microsoft.com/office/drawing/2014/main" id="{4E062C59-E80B-459D-B305-782246839139}"/>
            </a:ext>
          </a:extLst>
        </xdr:cNvPr>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26670</xdr:rowOff>
    </xdr:from>
    <xdr:to>
      <xdr:col>85</xdr:col>
      <xdr:colOff>127000</xdr:colOff>
      <xdr:row>59</xdr:row>
      <xdr:rowOff>78105</xdr:rowOff>
    </xdr:to>
    <xdr:cxnSp macro="">
      <xdr:nvCxnSpPr>
        <xdr:cNvPr id="655" name="直線コネクタ 654">
          <a:extLst>
            <a:ext uri="{FF2B5EF4-FFF2-40B4-BE49-F238E27FC236}">
              <a16:creationId xmlns:a16="http://schemas.microsoft.com/office/drawing/2014/main" id="{65D33D1E-C2B5-4BC2-9679-054728A717F0}"/>
            </a:ext>
          </a:extLst>
        </xdr:cNvPr>
        <xdr:cNvCxnSpPr/>
      </xdr:nvCxnSpPr>
      <xdr:spPr>
        <a:xfrm>
          <a:off x="15481300" y="10142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103505</xdr:rowOff>
    </xdr:from>
    <xdr:to>
      <xdr:col>76</xdr:col>
      <xdr:colOff>165100</xdr:colOff>
      <xdr:row>59</xdr:row>
      <xdr:rowOff>33655</xdr:rowOff>
    </xdr:to>
    <xdr:sp macro="" textlink="">
      <xdr:nvSpPr>
        <xdr:cNvPr id="656" name="楕円 655">
          <a:extLst>
            <a:ext uri="{FF2B5EF4-FFF2-40B4-BE49-F238E27FC236}">
              <a16:creationId xmlns:a16="http://schemas.microsoft.com/office/drawing/2014/main" id="{C95205C2-96A3-4DF6-ABF9-E734C311F78C}"/>
            </a:ext>
          </a:extLst>
        </xdr:cNvPr>
        <xdr:cNvSpPr/>
      </xdr:nvSpPr>
      <xdr:spPr>
        <a:xfrm>
          <a:off x="1454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154305</xdr:rowOff>
    </xdr:from>
    <xdr:to>
      <xdr:col>81</xdr:col>
      <xdr:colOff>50800</xdr:colOff>
      <xdr:row>59</xdr:row>
      <xdr:rowOff>26670</xdr:rowOff>
    </xdr:to>
    <xdr:cxnSp macro="">
      <xdr:nvCxnSpPr>
        <xdr:cNvPr id="657" name="直線コネクタ 656">
          <a:extLst>
            <a:ext uri="{FF2B5EF4-FFF2-40B4-BE49-F238E27FC236}">
              <a16:creationId xmlns:a16="http://schemas.microsoft.com/office/drawing/2014/main" id="{0DFD7796-3235-44D1-BFEB-AB7B28F5B46A}"/>
            </a:ext>
          </a:extLst>
        </xdr:cNvPr>
        <xdr:cNvCxnSpPr/>
      </xdr:nvCxnSpPr>
      <xdr:spPr>
        <a:xfrm>
          <a:off x="14592300" y="100984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58" name="楕円 657">
          <a:extLst>
            <a:ext uri="{FF2B5EF4-FFF2-40B4-BE49-F238E27FC236}">
              <a16:creationId xmlns:a16="http://schemas.microsoft.com/office/drawing/2014/main" id="{6B2B82EC-5FDD-4DB0-9295-A3BE6B216971}"/>
            </a:ext>
          </a:extLst>
        </xdr:cNvPr>
        <xdr:cNvSpPr/>
      </xdr:nvSpPr>
      <xdr:spPr>
        <a:xfrm>
          <a:off x="13652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118110</xdr:rowOff>
    </xdr:from>
    <xdr:to>
      <xdr:col>76</xdr:col>
      <xdr:colOff>114300</xdr:colOff>
      <xdr:row>58</xdr:row>
      <xdr:rowOff>154305</xdr:rowOff>
    </xdr:to>
    <xdr:cxnSp macro="">
      <xdr:nvCxnSpPr>
        <xdr:cNvPr id="659" name="直線コネクタ 658">
          <a:extLst>
            <a:ext uri="{FF2B5EF4-FFF2-40B4-BE49-F238E27FC236}">
              <a16:creationId xmlns:a16="http://schemas.microsoft.com/office/drawing/2014/main" id="{CEDB80BA-FF98-4127-922E-D25924F7C38A}"/>
            </a:ext>
          </a:extLst>
        </xdr:cNvPr>
        <xdr:cNvCxnSpPr/>
      </xdr:nvCxnSpPr>
      <xdr:spPr>
        <a:xfrm>
          <a:off x="13703300" y="10062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660" name="楕円 659">
          <a:extLst>
            <a:ext uri="{FF2B5EF4-FFF2-40B4-BE49-F238E27FC236}">
              <a16:creationId xmlns:a16="http://schemas.microsoft.com/office/drawing/2014/main" id="{05ADA75C-07F3-4B73-A832-D9D69C60927B}"/>
            </a:ext>
          </a:extLst>
        </xdr:cNvPr>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70485</xdr:rowOff>
    </xdr:from>
    <xdr:to>
      <xdr:col>71</xdr:col>
      <xdr:colOff>177800</xdr:colOff>
      <xdr:row>58</xdr:row>
      <xdr:rowOff>118110</xdr:rowOff>
    </xdr:to>
    <xdr:cxnSp macro="">
      <xdr:nvCxnSpPr>
        <xdr:cNvPr id="661" name="直線コネクタ 660">
          <a:extLst>
            <a:ext uri="{FF2B5EF4-FFF2-40B4-BE49-F238E27FC236}">
              <a16:creationId xmlns:a16="http://schemas.microsoft.com/office/drawing/2014/main" id="{2E233D7E-EA5D-4F2F-9CC7-ED9C06B33C56}"/>
            </a:ext>
          </a:extLst>
        </xdr:cNvPr>
        <xdr:cNvCxnSpPr/>
      </xdr:nvCxnSpPr>
      <xdr:spPr>
        <a:xfrm>
          <a:off x="12814300" y="100145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662" name="n_1aveValue【学校施設】&#10;有形固定資産減価償却率">
          <a:extLst>
            <a:ext uri="{FF2B5EF4-FFF2-40B4-BE49-F238E27FC236}">
              <a16:creationId xmlns:a16="http://schemas.microsoft.com/office/drawing/2014/main" id="{AF47FCE3-0ACF-4359-AF3B-9CABA34A5E94}"/>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663" name="n_2aveValue【学校施設】&#10;有形固定資産減価償却率">
          <a:extLst>
            <a:ext uri="{FF2B5EF4-FFF2-40B4-BE49-F238E27FC236}">
              <a16:creationId xmlns:a16="http://schemas.microsoft.com/office/drawing/2014/main" id="{4903FAC5-DB57-42D6-89F9-E848F7468179}"/>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64" name="n_3aveValue【学校施設】&#10;有形固定資産減価償却率">
          <a:extLst>
            <a:ext uri="{FF2B5EF4-FFF2-40B4-BE49-F238E27FC236}">
              <a16:creationId xmlns:a16="http://schemas.microsoft.com/office/drawing/2014/main" id="{8370DA3F-72D6-43BA-9063-BA809FA100BE}"/>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5" name="n_4aveValue【学校施設】&#10;有形固定資産減価償却率">
          <a:extLst>
            <a:ext uri="{FF2B5EF4-FFF2-40B4-BE49-F238E27FC236}">
              <a16:creationId xmlns:a16="http://schemas.microsoft.com/office/drawing/2014/main" id="{B6369003-4911-4215-9C8C-DEBE18F9B336}"/>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666" name="n_1mainValue【学校施設】&#10;有形固定資産減価償却率">
          <a:extLst>
            <a:ext uri="{FF2B5EF4-FFF2-40B4-BE49-F238E27FC236}">
              <a16:creationId xmlns:a16="http://schemas.microsoft.com/office/drawing/2014/main" id="{A25035CA-9A19-4039-8F1F-B48AACFCE83A}"/>
            </a:ext>
          </a:extLst>
        </xdr:cNvPr>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50182</xdr:rowOff>
    </xdr:from>
    <xdr:ext cx="405111" cy="259045"/>
    <xdr:sp macro="" textlink="">
      <xdr:nvSpPr>
        <xdr:cNvPr id="667" name="n_2mainValue【学校施設】&#10;有形固定資産減価償却率">
          <a:extLst>
            <a:ext uri="{FF2B5EF4-FFF2-40B4-BE49-F238E27FC236}">
              <a16:creationId xmlns:a16="http://schemas.microsoft.com/office/drawing/2014/main" id="{A2C9DEC4-E22D-4484-BDD3-F94211E67E16}"/>
            </a:ext>
          </a:extLst>
        </xdr:cNvPr>
        <xdr:cNvSpPr txBox="1"/>
      </xdr:nvSpPr>
      <xdr:spPr>
        <a:xfrm>
          <a:off x="14389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668" name="n_3mainValue【学校施設】&#10;有形固定資産減価償却率">
          <a:extLst>
            <a:ext uri="{FF2B5EF4-FFF2-40B4-BE49-F238E27FC236}">
              <a16:creationId xmlns:a16="http://schemas.microsoft.com/office/drawing/2014/main" id="{DAD3394D-30D6-42CB-9133-581B65C86D5A}"/>
            </a:ext>
          </a:extLst>
        </xdr:cNvPr>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669" name="n_4mainValue【学校施設】&#10;有形固定資産減価償却率">
          <a:extLst>
            <a:ext uri="{FF2B5EF4-FFF2-40B4-BE49-F238E27FC236}">
              <a16:creationId xmlns:a16="http://schemas.microsoft.com/office/drawing/2014/main" id="{6DDC8946-D6A0-4DE9-A0D7-1B8DC338FB3A}"/>
            </a:ext>
          </a:extLst>
        </xdr:cNvPr>
        <xdr:cNvSpPr txBox="1"/>
      </xdr:nvSpPr>
      <xdr:spPr>
        <a:xfrm>
          <a:off x="12611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8643644A-DF2F-4130-BB01-AE9B90750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25390F3D-E628-4959-BE78-180CDAF39D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B656DFB1-44CE-4CDA-A991-D4FC456D8D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5E30E74E-911A-4AC9-87E2-5AAB6F420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574123F5-CA9B-42F3-82C4-D8B491FC96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2416A927-C185-4F47-8EA8-73038AD765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6E8A2E4C-646B-48E9-AED2-A49287D86F7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5345F8AD-5AB7-4AE1-8C87-B15E237E36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CC8803DF-7C14-4B43-8AD2-5EAE446D73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5204200F-798B-4189-BF73-6597E0D4CEA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1F289993-CC84-452B-9059-8911EA87FF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F43D0B9C-ADD9-4451-97C4-2E08A87E579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82FE4B63-D907-4A34-B70C-85CCEAF2F6C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B2C90871-1305-45BE-B7A5-1E3383ADCB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C862E25-B036-4630-8A8A-A0799F7B043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ECA1B3D0-B718-4BB7-A557-F2677E1389F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5337986E-C953-4CFA-9FBB-6D8D6A147D0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8D2025ED-6D05-43D8-8AD6-0C4887C4C7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AB051536-369E-4977-8CBF-066F3FA269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2DED4417-A872-4D16-8BCC-CD029C32AB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0017801D-A36E-4B8B-9067-61E060FD5355}"/>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4BBB2E94-D16B-4370-AD6F-1D77E199C785}"/>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7D7A99A4-0777-4DD1-906A-D8ED305D3528}"/>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E9E8EC5B-2DC1-482E-B202-A43269CA1246}"/>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C6D8A6B0-552B-4C77-A352-D664FA84525B}"/>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BA2C72F7-581E-4DBA-995F-3094AA426B7E}"/>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6101DC2D-5D9E-424C-BFB4-39FF7158AE56}"/>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3C370C66-4CA4-44AE-9F67-319F0D3A9011}"/>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E698E624-2CE6-45CA-981D-706FFB961625}"/>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DE4C12B8-EBC5-460F-8EF9-02DAA97B667C}"/>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DA87E59D-F078-44D4-82CA-73BD935501DD}"/>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0ABCC5C-0B9F-446C-8221-3C9D762019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2E443F8-D4AC-4A19-8163-C1028B04F7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E9D5E11-D3D0-44F3-8728-E6561533B2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9799DF7-C17E-4D1B-97FD-903AE38D3C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C60B8E8A-C1DE-41CA-9391-5153F9644D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134938</xdr:rowOff>
    </xdr:from>
    <xdr:to>
      <xdr:col>116</xdr:col>
      <xdr:colOff>114300</xdr:colOff>
      <xdr:row>58</xdr:row>
      <xdr:rowOff>65088</xdr:rowOff>
    </xdr:to>
    <xdr:sp macro="" textlink="">
      <xdr:nvSpPr>
        <xdr:cNvPr id="706" name="楕円 705">
          <a:extLst>
            <a:ext uri="{FF2B5EF4-FFF2-40B4-BE49-F238E27FC236}">
              <a16:creationId xmlns:a16="http://schemas.microsoft.com/office/drawing/2014/main" id="{6F70D64C-BAA3-49A6-9819-D8559FB6077B}"/>
            </a:ext>
          </a:extLst>
        </xdr:cNvPr>
        <xdr:cNvSpPr/>
      </xdr:nvSpPr>
      <xdr:spPr>
        <a:xfrm>
          <a:off x="221107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157815</xdr:rowOff>
    </xdr:from>
    <xdr:ext cx="469744" cy="259045"/>
    <xdr:sp macro="" textlink="">
      <xdr:nvSpPr>
        <xdr:cNvPr id="707" name="【学校施設】&#10;一人当たり面積該当値テキスト">
          <a:extLst>
            <a:ext uri="{FF2B5EF4-FFF2-40B4-BE49-F238E27FC236}">
              <a16:creationId xmlns:a16="http://schemas.microsoft.com/office/drawing/2014/main" id="{ACCA4629-02F5-4F5D-8781-F8BA69A716BA}"/>
            </a:ext>
          </a:extLst>
        </xdr:cNvPr>
        <xdr:cNvSpPr txBox="1"/>
      </xdr:nvSpPr>
      <xdr:spPr>
        <a:xfrm>
          <a:off x="22199600" y="97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160655</xdr:rowOff>
    </xdr:from>
    <xdr:to>
      <xdr:col>112</xdr:col>
      <xdr:colOff>38100</xdr:colOff>
      <xdr:row>58</xdr:row>
      <xdr:rowOff>90805</xdr:rowOff>
    </xdr:to>
    <xdr:sp macro="" textlink="">
      <xdr:nvSpPr>
        <xdr:cNvPr id="708" name="楕円 707">
          <a:extLst>
            <a:ext uri="{FF2B5EF4-FFF2-40B4-BE49-F238E27FC236}">
              <a16:creationId xmlns:a16="http://schemas.microsoft.com/office/drawing/2014/main" id="{A09AA092-70F4-452E-9180-EE44FB39C475}"/>
            </a:ext>
          </a:extLst>
        </xdr:cNvPr>
        <xdr:cNvSpPr/>
      </xdr:nvSpPr>
      <xdr:spPr>
        <a:xfrm>
          <a:off x="2127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14288</xdr:rowOff>
    </xdr:from>
    <xdr:to>
      <xdr:col>116</xdr:col>
      <xdr:colOff>63500</xdr:colOff>
      <xdr:row>58</xdr:row>
      <xdr:rowOff>40005</xdr:rowOff>
    </xdr:to>
    <xdr:cxnSp macro="">
      <xdr:nvCxnSpPr>
        <xdr:cNvPr id="709" name="直線コネクタ 708">
          <a:extLst>
            <a:ext uri="{FF2B5EF4-FFF2-40B4-BE49-F238E27FC236}">
              <a16:creationId xmlns:a16="http://schemas.microsoft.com/office/drawing/2014/main" id="{3E1B1471-735E-4076-BB2B-0AEBBE110E2C}"/>
            </a:ext>
          </a:extLst>
        </xdr:cNvPr>
        <xdr:cNvCxnSpPr/>
      </xdr:nvCxnSpPr>
      <xdr:spPr>
        <a:xfrm flipV="1">
          <a:off x="21323300" y="9958388"/>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15494</xdr:rowOff>
    </xdr:from>
    <xdr:to>
      <xdr:col>107</xdr:col>
      <xdr:colOff>101600</xdr:colOff>
      <xdr:row>58</xdr:row>
      <xdr:rowOff>117094</xdr:rowOff>
    </xdr:to>
    <xdr:sp macro="" textlink="">
      <xdr:nvSpPr>
        <xdr:cNvPr id="710" name="楕円 709">
          <a:extLst>
            <a:ext uri="{FF2B5EF4-FFF2-40B4-BE49-F238E27FC236}">
              <a16:creationId xmlns:a16="http://schemas.microsoft.com/office/drawing/2014/main" id="{E3152081-0CCF-4842-A30E-295EE4CBF7F1}"/>
            </a:ext>
          </a:extLst>
        </xdr:cNvPr>
        <xdr:cNvSpPr/>
      </xdr:nvSpPr>
      <xdr:spPr>
        <a:xfrm>
          <a:off x="20383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40005</xdr:rowOff>
    </xdr:from>
    <xdr:to>
      <xdr:col>111</xdr:col>
      <xdr:colOff>177800</xdr:colOff>
      <xdr:row>58</xdr:row>
      <xdr:rowOff>66294</xdr:rowOff>
    </xdr:to>
    <xdr:cxnSp macro="">
      <xdr:nvCxnSpPr>
        <xdr:cNvPr id="711" name="直線コネクタ 710">
          <a:extLst>
            <a:ext uri="{FF2B5EF4-FFF2-40B4-BE49-F238E27FC236}">
              <a16:creationId xmlns:a16="http://schemas.microsoft.com/office/drawing/2014/main" id="{34F12CA9-67EE-41BE-998D-03BC1082D9AB}"/>
            </a:ext>
          </a:extLst>
        </xdr:cNvPr>
        <xdr:cNvCxnSpPr/>
      </xdr:nvCxnSpPr>
      <xdr:spPr>
        <a:xfrm flipV="1">
          <a:off x="20434300" y="998410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40069</xdr:rowOff>
    </xdr:from>
    <xdr:to>
      <xdr:col>102</xdr:col>
      <xdr:colOff>165100</xdr:colOff>
      <xdr:row>58</xdr:row>
      <xdr:rowOff>141669</xdr:rowOff>
    </xdr:to>
    <xdr:sp macro="" textlink="">
      <xdr:nvSpPr>
        <xdr:cNvPr id="712" name="楕円 711">
          <a:extLst>
            <a:ext uri="{FF2B5EF4-FFF2-40B4-BE49-F238E27FC236}">
              <a16:creationId xmlns:a16="http://schemas.microsoft.com/office/drawing/2014/main" id="{3F28A979-DA4D-401B-BFDD-C43D72614AE9}"/>
            </a:ext>
          </a:extLst>
        </xdr:cNvPr>
        <xdr:cNvSpPr/>
      </xdr:nvSpPr>
      <xdr:spPr>
        <a:xfrm>
          <a:off x="19494500" y="99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66294</xdr:rowOff>
    </xdr:from>
    <xdr:to>
      <xdr:col>107</xdr:col>
      <xdr:colOff>50800</xdr:colOff>
      <xdr:row>58</xdr:row>
      <xdr:rowOff>90869</xdr:rowOff>
    </xdr:to>
    <xdr:cxnSp macro="">
      <xdr:nvCxnSpPr>
        <xdr:cNvPr id="713" name="直線コネクタ 712">
          <a:extLst>
            <a:ext uri="{FF2B5EF4-FFF2-40B4-BE49-F238E27FC236}">
              <a16:creationId xmlns:a16="http://schemas.microsoft.com/office/drawing/2014/main" id="{0979A503-B702-44F0-8218-5AB370AEC440}"/>
            </a:ext>
          </a:extLst>
        </xdr:cNvPr>
        <xdr:cNvCxnSpPr/>
      </xdr:nvCxnSpPr>
      <xdr:spPr>
        <a:xfrm flipV="1">
          <a:off x="19545300" y="1001039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64643</xdr:rowOff>
    </xdr:from>
    <xdr:to>
      <xdr:col>98</xdr:col>
      <xdr:colOff>38100</xdr:colOff>
      <xdr:row>58</xdr:row>
      <xdr:rowOff>166243</xdr:rowOff>
    </xdr:to>
    <xdr:sp macro="" textlink="">
      <xdr:nvSpPr>
        <xdr:cNvPr id="714" name="楕円 713">
          <a:extLst>
            <a:ext uri="{FF2B5EF4-FFF2-40B4-BE49-F238E27FC236}">
              <a16:creationId xmlns:a16="http://schemas.microsoft.com/office/drawing/2014/main" id="{78B07B00-9D2F-47C0-BBE8-0F616B59DBFC}"/>
            </a:ext>
          </a:extLst>
        </xdr:cNvPr>
        <xdr:cNvSpPr/>
      </xdr:nvSpPr>
      <xdr:spPr>
        <a:xfrm>
          <a:off x="18605500" y="100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90869</xdr:rowOff>
    </xdr:from>
    <xdr:to>
      <xdr:col>102</xdr:col>
      <xdr:colOff>114300</xdr:colOff>
      <xdr:row>58</xdr:row>
      <xdr:rowOff>115443</xdr:rowOff>
    </xdr:to>
    <xdr:cxnSp macro="">
      <xdr:nvCxnSpPr>
        <xdr:cNvPr id="715" name="直線コネクタ 714">
          <a:extLst>
            <a:ext uri="{FF2B5EF4-FFF2-40B4-BE49-F238E27FC236}">
              <a16:creationId xmlns:a16="http://schemas.microsoft.com/office/drawing/2014/main" id="{AE864E2B-92A6-4293-896A-685E08ACEAC1}"/>
            </a:ext>
          </a:extLst>
        </xdr:cNvPr>
        <xdr:cNvCxnSpPr/>
      </xdr:nvCxnSpPr>
      <xdr:spPr>
        <a:xfrm flipV="1">
          <a:off x="18656300" y="1003496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41AAA84C-3B33-4E31-BD14-1E3B1997F603}"/>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a:extLst>
            <a:ext uri="{FF2B5EF4-FFF2-40B4-BE49-F238E27FC236}">
              <a16:creationId xmlns:a16="http://schemas.microsoft.com/office/drawing/2014/main" id="{3648F36C-A448-4FC8-A2A4-94F9FED67CFC}"/>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D1B73C5E-B9DB-420C-A6DE-CAD6B0BBCC86}"/>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C4D04B92-9778-4854-A75B-7AC5C6950737}"/>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107332</xdr:rowOff>
    </xdr:from>
    <xdr:ext cx="469744" cy="259045"/>
    <xdr:sp macro="" textlink="">
      <xdr:nvSpPr>
        <xdr:cNvPr id="720" name="n_1mainValue【学校施設】&#10;一人当たり面積">
          <a:extLst>
            <a:ext uri="{FF2B5EF4-FFF2-40B4-BE49-F238E27FC236}">
              <a16:creationId xmlns:a16="http://schemas.microsoft.com/office/drawing/2014/main" id="{E9874807-1865-4162-B776-087203F5292A}"/>
            </a:ext>
          </a:extLst>
        </xdr:cNvPr>
        <xdr:cNvSpPr txBox="1"/>
      </xdr:nvSpPr>
      <xdr:spPr>
        <a:xfrm>
          <a:off x="21075727" y="97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133621</xdr:rowOff>
    </xdr:from>
    <xdr:ext cx="469744" cy="259045"/>
    <xdr:sp macro="" textlink="">
      <xdr:nvSpPr>
        <xdr:cNvPr id="721" name="n_2mainValue【学校施設】&#10;一人当たり面積">
          <a:extLst>
            <a:ext uri="{FF2B5EF4-FFF2-40B4-BE49-F238E27FC236}">
              <a16:creationId xmlns:a16="http://schemas.microsoft.com/office/drawing/2014/main" id="{519F8C6C-FF1F-44E1-8A83-96C620AADE69}"/>
            </a:ext>
          </a:extLst>
        </xdr:cNvPr>
        <xdr:cNvSpPr txBox="1"/>
      </xdr:nvSpPr>
      <xdr:spPr>
        <a:xfrm>
          <a:off x="20199427" y="97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158196</xdr:rowOff>
    </xdr:from>
    <xdr:ext cx="469744" cy="259045"/>
    <xdr:sp macro="" textlink="">
      <xdr:nvSpPr>
        <xdr:cNvPr id="722" name="n_3mainValue【学校施設】&#10;一人当たり面積">
          <a:extLst>
            <a:ext uri="{FF2B5EF4-FFF2-40B4-BE49-F238E27FC236}">
              <a16:creationId xmlns:a16="http://schemas.microsoft.com/office/drawing/2014/main" id="{2FB60BA3-C037-4BBB-AE5F-8797CB96AC74}"/>
            </a:ext>
          </a:extLst>
        </xdr:cNvPr>
        <xdr:cNvSpPr txBox="1"/>
      </xdr:nvSpPr>
      <xdr:spPr>
        <a:xfrm>
          <a:off x="19310427" y="97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11320</xdr:rowOff>
    </xdr:from>
    <xdr:ext cx="469744" cy="259045"/>
    <xdr:sp macro="" textlink="">
      <xdr:nvSpPr>
        <xdr:cNvPr id="723" name="n_4mainValue【学校施設】&#10;一人当たり面積">
          <a:extLst>
            <a:ext uri="{FF2B5EF4-FFF2-40B4-BE49-F238E27FC236}">
              <a16:creationId xmlns:a16="http://schemas.microsoft.com/office/drawing/2014/main" id="{86E3EA39-1B34-45CC-B58F-AE1B43A47DB5}"/>
            </a:ext>
          </a:extLst>
        </xdr:cNvPr>
        <xdr:cNvSpPr txBox="1"/>
      </xdr:nvSpPr>
      <xdr:spPr>
        <a:xfrm>
          <a:off x="18421427" y="97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A2AFDA67-2F15-43B6-873E-0D94F144CD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674B6FE-A31C-4088-9671-388694DE2F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A0D3E95A-64CF-4256-B909-4B22DB043E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E1244F2-7DE4-4F77-8840-D1AD1E41A5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E852E33-999D-48A6-9385-24A7D2177C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319B00A1-F657-4C24-83D6-7D7C41A773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5AD0E9B9-300F-4FEE-8723-B17B20E257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B3F90F3-160B-468F-ACE4-8A35077DF84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C668550-1158-48D8-808B-5B42AC7BC6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F896814-6A25-4B85-92B2-4898492E3D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30BB22E5-7051-4924-8CE0-1E6A3C391F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8484B40B-FFE0-4C15-9BD0-29D9DE9590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E1574AB3-659E-4B1D-8D09-6A9F2F6350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11FAF8EF-3D37-4E3C-ABFC-48F88AEA33D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67EC7E67-2E50-4CF9-9423-09B9913696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CC81F47A-69A6-4C92-B4D7-34C1653E43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E406953C-CCBA-42F4-8E82-DF3A040EA2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37158841-E996-4D71-894E-5FFE62149FD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1BA10E7-F5FB-4041-8FB7-5E0DEDB08C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3D355FD-4738-45A5-96BD-0FF270CABE2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594B7013-4497-4982-962E-3CC21CF4B90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871E5166-E509-43EB-B59E-E3A74F4E6A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CB0E0AC7-1E0D-47E2-978A-0E33580E1B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AE20B2D5-E166-458B-B772-59EA56A033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84FD0C5F-6778-4235-9239-6D6BD83047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2995F1C4-D16B-41B2-A301-8120F1E1A794}"/>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A9E01C00-04A4-4316-974F-CE59348741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3C0AC852-396E-4AC7-8473-DF71F3860B1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id="{7086241D-D70E-435A-A4B2-9402F0BF5079}"/>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id="{B3020F9F-0D20-4929-869D-D8889D5C0DB1}"/>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754" name="【児童館】&#10;有形固定資産減価償却率平均値テキスト">
          <a:extLst>
            <a:ext uri="{FF2B5EF4-FFF2-40B4-BE49-F238E27FC236}">
              <a16:creationId xmlns:a16="http://schemas.microsoft.com/office/drawing/2014/main" id="{3621582F-6909-434E-AE96-E53A263A978D}"/>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id="{907E71A3-EBC0-4549-836D-9E6D3E1A931B}"/>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id="{3D2E6DE2-0C80-4F65-B32C-7C48F9A9394C}"/>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a:extLst>
            <a:ext uri="{FF2B5EF4-FFF2-40B4-BE49-F238E27FC236}">
              <a16:creationId xmlns:a16="http://schemas.microsoft.com/office/drawing/2014/main" id="{B03A5187-A224-4964-8B21-0F62ED2216E1}"/>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a:extLst>
            <a:ext uri="{FF2B5EF4-FFF2-40B4-BE49-F238E27FC236}">
              <a16:creationId xmlns:a16="http://schemas.microsoft.com/office/drawing/2014/main" id="{6F3F9CA1-BC85-471D-BFC0-FC0C385D6932}"/>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a:extLst>
            <a:ext uri="{FF2B5EF4-FFF2-40B4-BE49-F238E27FC236}">
              <a16:creationId xmlns:a16="http://schemas.microsoft.com/office/drawing/2014/main" id="{EA85FEC9-56B6-4E39-BAA1-78476651E2C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5E82B12A-DBD3-4007-91DE-E66718D74B9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A4B672D-D6C8-4D4C-8321-0D4C8AB8AA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F852670-822A-4895-B047-E94C3CB310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8AF6373-2C78-436A-BE33-B6EFA31E8C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2701944-B1C9-4D23-BFDF-519866CE95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5" name="楕円 764">
          <a:extLst>
            <a:ext uri="{FF2B5EF4-FFF2-40B4-BE49-F238E27FC236}">
              <a16:creationId xmlns:a16="http://schemas.microsoft.com/office/drawing/2014/main" id="{2F1505F4-66E7-43FD-B616-DAA036CC50FA}"/>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6" name="【児童館】&#10;有形固定資産減価償却率該当値テキスト">
          <a:extLst>
            <a:ext uri="{FF2B5EF4-FFF2-40B4-BE49-F238E27FC236}">
              <a16:creationId xmlns:a16="http://schemas.microsoft.com/office/drawing/2014/main" id="{61A3DD79-C778-4E75-A91F-54B8B3269B6F}"/>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767" name="楕円 766">
          <a:extLst>
            <a:ext uri="{FF2B5EF4-FFF2-40B4-BE49-F238E27FC236}">
              <a16:creationId xmlns:a16="http://schemas.microsoft.com/office/drawing/2014/main" id="{F4D31A99-04B8-4B5A-9A98-AB1962A8AB71}"/>
            </a:ext>
          </a:extLst>
        </xdr:cNvPr>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118111</xdr:rowOff>
    </xdr:to>
    <xdr:cxnSp macro="">
      <xdr:nvCxnSpPr>
        <xdr:cNvPr id="768" name="直線コネクタ 767">
          <a:extLst>
            <a:ext uri="{FF2B5EF4-FFF2-40B4-BE49-F238E27FC236}">
              <a16:creationId xmlns:a16="http://schemas.microsoft.com/office/drawing/2014/main" id="{F29F43F3-6A72-4130-9B68-D050FFE7F8C8}"/>
            </a:ext>
          </a:extLst>
        </xdr:cNvPr>
        <xdr:cNvCxnSpPr/>
      </xdr:nvCxnSpPr>
      <xdr:spPr>
        <a:xfrm>
          <a:off x="15481300" y="139565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769" name="楕円 768">
          <a:extLst>
            <a:ext uri="{FF2B5EF4-FFF2-40B4-BE49-F238E27FC236}">
              <a16:creationId xmlns:a16="http://schemas.microsoft.com/office/drawing/2014/main" id="{B99A4A37-DB13-476B-925F-253193857C5A}"/>
            </a:ext>
          </a:extLst>
        </xdr:cNvPr>
        <xdr:cNvSpPr/>
      </xdr:nvSpPr>
      <xdr:spPr>
        <a:xfrm>
          <a:off x="14541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81</xdr:row>
      <xdr:rowOff>69124</xdr:rowOff>
    </xdr:to>
    <xdr:cxnSp macro="">
      <xdr:nvCxnSpPr>
        <xdr:cNvPr id="770" name="直線コネクタ 769">
          <a:extLst>
            <a:ext uri="{FF2B5EF4-FFF2-40B4-BE49-F238E27FC236}">
              <a16:creationId xmlns:a16="http://schemas.microsoft.com/office/drawing/2014/main" id="{2013186A-D063-493C-AD4D-1D93A5C23941}"/>
            </a:ext>
          </a:extLst>
        </xdr:cNvPr>
        <xdr:cNvCxnSpPr/>
      </xdr:nvCxnSpPr>
      <xdr:spPr>
        <a:xfrm>
          <a:off x="14592300" y="139075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73842</xdr:rowOff>
    </xdr:from>
    <xdr:to>
      <xdr:col>72</xdr:col>
      <xdr:colOff>38100</xdr:colOff>
      <xdr:row>85</xdr:row>
      <xdr:rowOff>3992</xdr:rowOff>
    </xdr:to>
    <xdr:sp macro="" textlink="">
      <xdr:nvSpPr>
        <xdr:cNvPr id="771" name="楕円 770">
          <a:extLst>
            <a:ext uri="{FF2B5EF4-FFF2-40B4-BE49-F238E27FC236}">
              <a16:creationId xmlns:a16="http://schemas.microsoft.com/office/drawing/2014/main" id="{2034392E-848E-478B-A550-E835AF18BD19}"/>
            </a:ext>
          </a:extLst>
        </xdr:cNvPr>
        <xdr:cNvSpPr/>
      </xdr:nvSpPr>
      <xdr:spPr>
        <a:xfrm>
          <a:off x="13652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84</xdr:row>
      <xdr:rowOff>124642</xdr:rowOff>
    </xdr:to>
    <xdr:cxnSp macro="">
      <xdr:nvCxnSpPr>
        <xdr:cNvPr id="772" name="直線コネクタ 771">
          <a:extLst>
            <a:ext uri="{FF2B5EF4-FFF2-40B4-BE49-F238E27FC236}">
              <a16:creationId xmlns:a16="http://schemas.microsoft.com/office/drawing/2014/main" id="{1A8242A7-781E-4AF8-B64F-11B80D9AD2D3}"/>
            </a:ext>
          </a:extLst>
        </xdr:cNvPr>
        <xdr:cNvCxnSpPr/>
      </xdr:nvCxnSpPr>
      <xdr:spPr>
        <a:xfrm flipV="1">
          <a:off x="13703300" y="13907588"/>
          <a:ext cx="8890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773" name="楕円 772">
          <a:extLst>
            <a:ext uri="{FF2B5EF4-FFF2-40B4-BE49-F238E27FC236}">
              <a16:creationId xmlns:a16="http://schemas.microsoft.com/office/drawing/2014/main" id="{65F0D4CB-BD9E-4005-91AF-E40F430BA0F8}"/>
            </a:ext>
          </a:extLst>
        </xdr:cNvPr>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87086</xdr:rowOff>
    </xdr:from>
    <xdr:to>
      <xdr:col>71</xdr:col>
      <xdr:colOff>177800</xdr:colOff>
      <xdr:row>84</xdr:row>
      <xdr:rowOff>124642</xdr:rowOff>
    </xdr:to>
    <xdr:cxnSp macro="">
      <xdr:nvCxnSpPr>
        <xdr:cNvPr id="774" name="直線コネクタ 773">
          <a:extLst>
            <a:ext uri="{FF2B5EF4-FFF2-40B4-BE49-F238E27FC236}">
              <a16:creationId xmlns:a16="http://schemas.microsoft.com/office/drawing/2014/main" id="{BF9D9B12-971B-454B-91C0-E0D2D59160A0}"/>
            </a:ext>
          </a:extLst>
        </xdr:cNvPr>
        <xdr:cNvCxnSpPr/>
      </xdr:nvCxnSpPr>
      <xdr:spPr>
        <a:xfrm>
          <a:off x="12814300" y="144888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775" name="n_1aveValue【児童館】&#10;有形固定資産減価償却率">
          <a:extLst>
            <a:ext uri="{FF2B5EF4-FFF2-40B4-BE49-F238E27FC236}">
              <a16:creationId xmlns:a16="http://schemas.microsoft.com/office/drawing/2014/main" id="{919EC870-73BC-464F-8842-3F1CAA151C07}"/>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776" name="n_2aveValue【児童館】&#10;有形固定資産減価償却率">
          <a:extLst>
            <a:ext uri="{FF2B5EF4-FFF2-40B4-BE49-F238E27FC236}">
              <a16:creationId xmlns:a16="http://schemas.microsoft.com/office/drawing/2014/main" id="{093CCCD4-01D6-48C8-B045-B58320948065}"/>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a:extLst>
            <a:ext uri="{FF2B5EF4-FFF2-40B4-BE49-F238E27FC236}">
              <a16:creationId xmlns:a16="http://schemas.microsoft.com/office/drawing/2014/main" id="{E7BDC598-BDC3-43F2-BB3C-DB44A16E2434}"/>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a:extLst>
            <a:ext uri="{FF2B5EF4-FFF2-40B4-BE49-F238E27FC236}">
              <a16:creationId xmlns:a16="http://schemas.microsoft.com/office/drawing/2014/main" id="{4BD466DA-CE6C-428B-AE8D-B020C6DB51FA}"/>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779" name="n_1mainValue【児童館】&#10;有形固定資産減価償却率">
          <a:extLst>
            <a:ext uri="{FF2B5EF4-FFF2-40B4-BE49-F238E27FC236}">
              <a16:creationId xmlns:a16="http://schemas.microsoft.com/office/drawing/2014/main" id="{223FECC9-A075-4A55-8EB0-2E6BBCF075B3}"/>
            </a:ext>
          </a:extLst>
        </xdr:cNvPr>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780" name="n_2mainValue【児童館】&#10;有形固定資産減価償却率">
          <a:extLst>
            <a:ext uri="{FF2B5EF4-FFF2-40B4-BE49-F238E27FC236}">
              <a16:creationId xmlns:a16="http://schemas.microsoft.com/office/drawing/2014/main" id="{3DCAC461-BCF2-4A28-93B7-9BE14927490F}"/>
            </a:ext>
          </a:extLst>
        </xdr:cNvPr>
        <xdr:cNvSpPr txBox="1"/>
      </xdr:nvSpPr>
      <xdr:spPr>
        <a:xfrm>
          <a:off x="14389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166569</xdr:rowOff>
    </xdr:from>
    <xdr:ext cx="405111" cy="259045"/>
    <xdr:sp macro="" textlink="">
      <xdr:nvSpPr>
        <xdr:cNvPr id="781" name="n_3mainValue【児童館】&#10;有形固定資産減価償却率">
          <a:extLst>
            <a:ext uri="{FF2B5EF4-FFF2-40B4-BE49-F238E27FC236}">
              <a16:creationId xmlns:a16="http://schemas.microsoft.com/office/drawing/2014/main" id="{E5820A5C-8430-45B6-8132-6FA055DB18DD}"/>
            </a:ext>
          </a:extLst>
        </xdr:cNvPr>
        <xdr:cNvSpPr txBox="1"/>
      </xdr:nvSpPr>
      <xdr:spPr>
        <a:xfrm>
          <a:off x="13500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782" name="n_4mainValue【児童館】&#10;有形固定資産減価償却率">
          <a:extLst>
            <a:ext uri="{FF2B5EF4-FFF2-40B4-BE49-F238E27FC236}">
              <a16:creationId xmlns:a16="http://schemas.microsoft.com/office/drawing/2014/main" id="{D8AAB632-D046-4E10-AC0B-9A0EC802BEDC}"/>
            </a:ext>
          </a:extLst>
        </xdr:cNvPr>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E4D5AC27-D143-44AA-8C1C-B44F290A7C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BBB2D523-65E1-4311-BEBB-CE62351275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88682CD1-AC99-4C13-AA8A-1B33EC613C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CD850D4-826B-4F97-A1F9-21E1EE4C3C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2924EF55-F4E8-421F-87A1-429D25DF3C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778293B1-D92A-4E53-B59A-2D4D3CD20A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9A295658-F216-4F7C-83D0-DC1B4FFD54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87311283-C9C6-4184-BF26-ADAF830E86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79750663-3288-4E47-AC93-B836FAE6BF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61518B58-2DF3-4D0A-80A6-E2B446347F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41C8F7F7-3F2B-4EA7-A153-F0D352FDA85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BAAA5A3-EEFE-43B8-B43B-FC063795F65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B39328B4-523F-4755-ADED-FD2E60F749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69893573-E251-4B56-8B08-986128CA5DF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E97AC819-466A-429E-BB66-1409DF08AA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B6A7733-FF15-4D2D-BAF8-AB2A612A4C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A5CEAE9-046C-436F-8619-8C2A2403526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47A2637F-7F80-4E9F-8CED-05EEC88FDA7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60E622DA-8692-4AE9-B6DB-DEF50753F5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E31D5447-2632-4797-A00F-4DB5E569008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7BA9F88F-1A48-4ADC-8C8F-35BA3B0D10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F4850608-961E-424A-A79A-B9D02046567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B79A2177-E9A5-4FEA-AE20-82E9C192C5B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B5E7B7B4-95C7-469B-BF0F-02EEE0E4521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id="{91C3F2F5-67FC-4540-9EC3-C8908DE06F93}"/>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id="{12EBF7EE-7752-42D1-9E5A-94AFE986AE16}"/>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id="{7FFA07B9-932D-4BC0-B312-30B55209FC38}"/>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id="{3E929D4A-33F8-4DEE-B75D-FC8BB734D4C8}"/>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id="{354DD47E-6F25-43FD-BFCA-961F06F24982}"/>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a:extLst>
            <a:ext uri="{FF2B5EF4-FFF2-40B4-BE49-F238E27FC236}">
              <a16:creationId xmlns:a16="http://schemas.microsoft.com/office/drawing/2014/main" id="{62F6C51D-589F-4B49-98B5-09388B266EE9}"/>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a:extLst>
            <a:ext uri="{FF2B5EF4-FFF2-40B4-BE49-F238E27FC236}">
              <a16:creationId xmlns:a16="http://schemas.microsoft.com/office/drawing/2014/main" id="{BD29D6CE-A7FE-4319-B10F-74B89A288A66}"/>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a:extLst>
            <a:ext uri="{FF2B5EF4-FFF2-40B4-BE49-F238E27FC236}">
              <a16:creationId xmlns:a16="http://schemas.microsoft.com/office/drawing/2014/main" id="{BB2FC495-8B0D-47EB-A77B-B4F5FF7CF972}"/>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E9B81EF-65C9-4022-9255-D14AE9D3AB3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2AA8CAD-CF91-49E8-AC74-CA94B05131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5E1E995-C740-4094-8EC5-75A0FCF99F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16B3F06-98A8-41B6-AFF0-BE531D5FA6F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A003FF7-6338-48E4-8CE3-0487112CD7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20" name="楕円 819">
          <a:extLst>
            <a:ext uri="{FF2B5EF4-FFF2-40B4-BE49-F238E27FC236}">
              <a16:creationId xmlns:a16="http://schemas.microsoft.com/office/drawing/2014/main" id="{BC56BC17-17E4-46A2-BCAC-98ED424D5CB5}"/>
            </a:ext>
          </a:extLst>
        </xdr:cNvPr>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21" name="【児童館】&#10;一人当たり面積該当値テキスト">
          <a:extLst>
            <a:ext uri="{FF2B5EF4-FFF2-40B4-BE49-F238E27FC236}">
              <a16:creationId xmlns:a16="http://schemas.microsoft.com/office/drawing/2014/main" id="{20BD53D8-690A-4DA8-AAE0-F125EBECC39A}"/>
            </a:ext>
          </a:extLst>
        </xdr:cNvPr>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822" name="楕円 821">
          <a:extLst>
            <a:ext uri="{FF2B5EF4-FFF2-40B4-BE49-F238E27FC236}">
              <a16:creationId xmlns:a16="http://schemas.microsoft.com/office/drawing/2014/main" id="{25180D4D-C5C4-4CDC-8909-E64221DD60B8}"/>
            </a:ext>
          </a:extLst>
        </xdr:cNvPr>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823" name="直線コネクタ 822">
          <a:extLst>
            <a:ext uri="{FF2B5EF4-FFF2-40B4-BE49-F238E27FC236}">
              <a16:creationId xmlns:a16="http://schemas.microsoft.com/office/drawing/2014/main" id="{A1224BCC-90E8-454B-84D8-A7CB29EA211E}"/>
            </a:ext>
          </a:extLst>
        </xdr:cNvPr>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824" name="楕円 823">
          <a:extLst>
            <a:ext uri="{FF2B5EF4-FFF2-40B4-BE49-F238E27FC236}">
              <a16:creationId xmlns:a16="http://schemas.microsoft.com/office/drawing/2014/main" id="{61A97887-8C26-4DAE-87E7-02FF1BEFF864}"/>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825" name="直線コネクタ 824">
          <a:extLst>
            <a:ext uri="{FF2B5EF4-FFF2-40B4-BE49-F238E27FC236}">
              <a16:creationId xmlns:a16="http://schemas.microsoft.com/office/drawing/2014/main" id="{C8049280-FA78-42D0-8463-D63C5EB439D0}"/>
            </a:ext>
          </a:extLst>
        </xdr:cNvPr>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826" name="楕円 825">
          <a:extLst>
            <a:ext uri="{FF2B5EF4-FFF2-40B4-BE49-F238E27FC236}">
              <a16:creationId xmlns:a16="http://schemas.microsoft.com/office/drawing/2014/main" id="{F74E774A-0C7A-4944-AD7A-7035181812D8}"/>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827" name="直線コネクタ 826">
          <a:extLst>
            <a:ext uri="{FF2B5EF4-FFF2-40B4-BE49-F238E27FC236}">
              <a16:creationId xmlns:a16="http://schemas.microsoft.com/office/drawing/2014/main" id="{92EC59E5-5267-41F5-9B68-BF40AA54CEAD}"/>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8" name="楕円 827">
          <a:extLst>
            <a:ext uri="{FF2B5EF4-FFF2-40B4-BE49-F238E27FC236}">
              <a16:creationId xmlns:a16="http://schemas.microsoft.com/office/drawing/2014/main" id="{9328EA40-EB7E-4376-948F-2E3BEAAAC058}"/>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131826</xdr:rowOff>
    </xdr:to>
    <xdr:cxnSp macro="">
      <xdr:nvCxnSpPr>
        <xdr:cNvPr id="829" name="直線コネクタ 828">
          <a:extLst>
            <a:ext uri="{FF2B5EF4-FFF2-40B4-BE49-F238E27FC236}">
              <a16:creationId xmlns:a16="http://schemas.microsoft.com/office/drawing/2014/main" id="{02B73C0A-2FF9-4700-B9E5-983C85FFF8E7}"/>
            </a:ext>
          </a:extLst>
        </xdr:cNvPr>
        <xdr:cNvCxnSpPr/>
      </xdr:nvCxnSpPr>
      <xdr:spPr>
        <a:xfrm flipV="1">
          <a:off x="18656300" y="1470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id="{F8D6AB6B-C1A4-4204-B929-9E3F3D705C25}"/>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a:extLst>
            <a:ext uri="{FF2B5EF4-FFF2-40B4-BE49-F238E27FC236}">
              <a16:creationId xmlns:a16="http://schemas.microsoft.com/office/drawing/2014/main" id="{47360FE8-4491-41C7-82B4-2EDF843B90DE}"/>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a:extLst>
            <a:ext uri="{FF2B5EF4-FFF2-40B4-BE49-F238E27FC236}">
              <a16:creationId xmlns:a16="http://schemas.microsoft.com/office/drawing/2014/main" id="{44A3F0F6-B931-47D9-99BF-613045851AAB}"/>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a:extLst>
            <a:ext uri="{FF2B5EF4-FFF2-40B4-BE49-F238E27FC236}">
              <a16:creationId xmlns:a16="http://schemas.microsoft.com/office/drawing/2014/main" id="{5FC72F9C-49CF-4433-8B9C-BB87BF1F845F}"/>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834" name="n_1mainValue【児童館】&#10;一人当たり面積">
          <a:extLst>
            <a:ext uri="{FF2B5EF4-FFF2-40B4-BE49-F238E27FC236}">
              <a16:creationId xmlns:a16="http://schemas.microsoft.com/office/drawing/2014/main" id="{4873C54F-1091-4B94-9669-8C1E7E89AC2A}"/>
            </a:ext>
          </a:extLst>
        </xdr:cNvPr>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835" name="n_2mainValue【児童館】&#10;一人当たり面積">
          <a:extLst>
            <a:ext uri="{FF2B5EF4-FFF2-40B4-BE49-F238E27FC236}">
              <a16:creationId xmlns:a16="http://schemas.microsoft.com/office/drawing/2014/main" id="{9E91FEAA-63FA-400A-ABF0-23C5D4D190B6}"/>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836" name="n_3mainValue【児童館】&#10;一人当たり面積">
          <a:extLst>
            <a:ext uri="{FF2B5EF4-FFF2-40B4-BE49-F238E27FC236}">
              <a16:creationId xmlns:a16="http://schemas.microsoft.com/office/drawing/2014/main" id="{E43AE224-B267-47D0-A3B3-C73EE1ABA39C}"/>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7" name="n_4mainValue【児童館】&#10;一人当たり面積">
          <a:extLst>
            <a:ext uri="{FF2B5EF4-FFF2-40B4-BE49-F238E27FC236}">
              <a16:creationId xmlns:a16="http://schemas.microsoft.com/office/drawing/2014/main" id="{350A44AE-4277-48E8-B2BD-17C893C86018}"/>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293017AF-F683-48C9-AF4F-EBBD042F7E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E99F8D35-6836-4669-AA85-9436350F12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82B1C20C-0409-439F-BD16-767B2828C3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6DBB6B49-42CD-4B91-BA15-BB0DA1F815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DCED984E-4B87-407B-B09C-CCEEF1A067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11A85660-A927-4A7C-B064-A0A26746BF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4225347-AFDC-47C1-A923-5F88BD6DEE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E18BEFB-1E19-40F5-8E9A-9A09016CCD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BA40D77F-E601-4070-AB8D-6F104ECCC3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5E0E41F8-962F-471E-8FE3-95720A1443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1DE13D48-1983-401D-9A66-F980A5A5BFB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18EEE1A-BC6C-4DB3-A064-280D01B133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BDDB8007-C0B6-4FFD-9CFC-4C1AFE35EE2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8FBEB2A3-51F7-4DCC-9C34-AE260434FC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E681E139-BB61-446B-852A-796137518D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F7242D2B-32EF-423D-98A0-34137FFDA8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21902FD5-23C7-4FAC-8D97-1433472C9B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E79BF837-D10B-44B8-97AA-4D3E9DA1C44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FB45F672-30EC-4FD8-8EE9-8D34728967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D51710BE-4D6B-4752-A3E4-5BE7B5018A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73E32FFC-E959-4D5E-A282-415A24DCC95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3FE9DBAC-520C-4C62-AA2A-AD3E8B2BA8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974D2375-4ECB-4F3A-8D22-7F06570C2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D4FE51B2-FDC8-4BBC-94AB-393B82169C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84A44F4D-E1C6-4E4B-8087-745DEE83E2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498B0098-9AED-437C-866F-F54147CBEEC5}"/>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a:extLst>
            <a:ext uri="{FF2B5EF4-FFF2-40B4-BE49-F238E27FC236}">
              <a16:creationId xmlns:a16="http://schemas.microsoft.com/office/drawing/2014/main" id="{22E1D411-2D06-4F8B-8436-68BA463CDF0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3A660871-D170-4819-9530-B57C4F3416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a:extLst>
            <a:ext uri="{FF2B5EF4-FFF2-40B4-BE49-F238E27FC236}">
              <a16:creationId xmlns:a16="http://schemas.microsoft.com/office/drawing/2014/main" id="{FB992660-2930-4E7B-B5B6-A44799FD3418}"/>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id="{4CA6FC4F-562F-402F-AE05-310742E5DE4C}"/>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68" name="【公民館】&#10;有形固定資産減価償却率平均値テキスト">
          <a:extLst>
            <a:ext uri="{FF2B5EF4-FFF2-40B4-BE49-F238E27FC236}">
              <a16:creationId xmlns:a16="http://schemas.microsoft.com/office/drawing/2014/main" id="{812D3072-C7A6-4231-994C-BE0BD98ECC2F}"/>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a:extLst>
            <a:ext uri="{FF2B5EF4-FFF2-40B4-BE49-F238E27FC236}">
              <a16:creationId xmlns:a16="http://schemas.microsoft.com/office/drawing/2014/main" id="{0739E7AD-563E-478E-950B-8A11CFA407E4}"/>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a:extLst>
            <a:ext uri="{FF2B5EF4-FFF2-40B4-BE49-F238E27FC236}">
              <a16:creationId xmlns:a16="http://schemas.microsoft.com/office/drawing/2014/main" id="{D380DE0B-5269-476D-AEF4-3A52058423E9}"/>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a:extLst>
            <a:ext uri="{FF2B5EF4-FFF2-40B4-BE49-F238E27FC236}">
              <a16:creationId xmlns:a16="http://schemas.microsoft.com/office/drawing/2014/main" id="{2D2727E2-465A-4D73-90A6-B27F95C66BFD}"/>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a:extLst>
            <a:ext uri="{FF2B5EF4-FFF2-40B4-BE49-F238E27FC236}">
              <a16:creationId xmlns:a16="http://schemas.microsoft.com/office/drawing/2014/main" id="{9743EAC7-E25B-4C7E-994B-D029C47E4221}"/>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a:extLst>
            <a:ext uri="{FF2B5EF4-FFF2-40B4-BE49-F238E27FC236}">
              <a16:creationId xmlns:a16="http://schemas.microsoft.com/office/drawing/2014/main" id="{7539C6EB-88E4-4530-8115-660639EC6D89}"/>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3C46C56-A8B2-4EC0-96A4-7BC6E67A12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B39CD483-D9E5-4B0D-8031-BA4962A60A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02C8DE1-D5E2-40EC-9D93-8294C70EF4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781B6DE-47C2-44C9-9FB1-9FE99D48D1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4888975-6C07-489C-8FEB-3F69E1E470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79" name="楕円 878">
          <a:extLst>
            <a:ext uri="{FF2B5EF4-FFF2-40B4-BE49-F238E27FC236}">
              <a16:creationId xmlns:a16="http://schemas.microsoft.com/office/drawing/2014/main" id="{6CB1826B-B936-4356-A234-BD7C985CE357}"/>
            </a:ext>
          </a:extLst>
        </xdr:cNvPr>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18885</xdr:rowOff>
    </xdr:from>
    <xdr:ext cx="405111" cy="259045"/>
    <xdr:sp macro="" textlink="">
      <xdr:nvSpPr>
        <xdr:cNvPr id="880" name="【公民館】&#10;有形固定資産減価償却率該当値テキスト">
          <a:extLst>
            <a:ext uri="{FF2B5EF4-FFF2-40B4-BE49-F238E27FC236}">
              <a16:creationId xmlns:a16="http://schemas.microsoft.com/office/drawing/2014/main" id="{E2FDFF9E-D314-4D0C-AAE6-549C72DAC544}"/>
            </a:ext>
          </a:extLst>
        </xdr:cNvPr>
        <xdr:cNvSpPr txBox="1"/>
      </xdr:nvSpPr>
      <xdr:spPr>
        <a:xfrm>
          <a:off x="16357600" y="1784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881" name="楕円 880">
          <a:extLst>
            <a:ext uri="{FF2B5EF4-FFF2-40B4-BE49-F238E27FC236}">
              <a16:creationId xmlns:a16="http://schemas.microsoft.com/office/drawing/2014/main" id="{19F6F7CC-6CB8-47CE-8C17-A6DCFA563878}"/>
            </a:ext>
          </a:extLst>
        </xdr:cNvPr>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28848</xdr:rowOff>
    </xdr:from>
    <xdr:to>
      <xdr:col>85</xdr:col>
      <xdr:colOff>127000</xdr:colOff>
      <xdr:row>105</xdr:row>
      <xdr:rowOff>46808</xdr:rowOff>
    </xdr:to>
    <xdr:cxnSp macro="">
      <xdr:nvCxnSpPr>
        <xdr:cNvPr id="882" name="直線コネクタ 881">
          <a:extLst>
            <a:ext uri="{FF2B5EF4-FFF2-40B4-BE49-F238E27FC236}">
              <a16:creationId xmlns:a16="http://schemas.microsoft.com/office/drawing/2014/main" id="{DC0F3184-B28A-4423-B177-E2489660D5AF}"/>
            </a:ext>
          </a:extLst>
        </xdr:cNvPr>
        <xdr:cNvCxnSpPr/>
      </xdr:nvCxnSpPr>
      <xdr:spPr>
        <a:xfrm>
          <a:off x="15481300" y="180310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883" name="楕円 882">
          <a:extLst>
            <a:ext uri="{FF2B5EF4-FFF2-40B4-BE49-F238E27FC236}">
              <a16:creationId xmlns:a16="http://schemas.microsoft.com/office/drawing/2014/main" id="{79CEBFC5-8FE4-4A11-A346-8B9D7D385B43}"/>
            </a:ext>
          </a:extLst>
        </xdr:cNvPr>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28848</xdr:rowOff>
    </xdr:to>
    <xdr:cxnSp macro="">
      <xdr:nvCxnSpPr>
        <xdr:cNvPr id="884" name="直線コネクタ 883">
          <a:extLst>
            <a:ext uri="{FF2B5EF4-FFF2-40B4-BE49-F238E27FC236}">
              <a16:creationId xmlns:a16="http://schemas.microsoft.com/office/drawing/2014/main" id="{4A0CEDAE-EBAE-47E4-AD39-D59CFEF73DE8}"/>
            </a:ext>
          </a:extLst>
        </xdr:cNvPr>
        <xdr:cNvCxnSpPr/>
      </xdr:nvCxnSpPr>
      <xdr:spPr>
        <a:xfrm>
          <a:off x="14592300" y="180196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885" name="楕円 884">
          <a:extLst>
            <a:ext uri="{FF2B5EF4-FFF2-40B4-BE49-F238E27FC236}">
              <a16:creationId xmlns:a16="http://schemas.microsoft.com/office/drawing/2014/main" id="{8DE45B6A-2B58-4CC6-A039-34AC3E511E0E}"/>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17418</xdr:rowOff>
    </xdr:to>
    <xdr:cxnSp macro="">
      <xdr:nvCxnSpPr>
        <xdr:cNvPr id="886" name="直線コネクタ 885">
          <a:extLst>
            <a:ext uri="{FF2B5EF4-FFF2-40B4-BE49-F238E27FC236}">
              <a16:creationId xmlns:a16="http://schemas.microsoft.com/office/drawing/2014/main" id="{7A073536-6978-4419-BDDB-27BB3867B6C6}"/>
            </a:ext>
          </a:extLst>
        </xdr:cNvPr>
        <xdr:cNvCxnSpPr/>
      </xdr:nvCxnSpPr>
      <xdr:spPr>
        <a:xfrm>
          <a:off x="13703300" y="179919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887" name="楕円 886">
          <a:extLst>
            <a:ext uri="{FF2B5EF4-FFF2-40B4-BE49-F238E27FC236}">
              <a16:creationId xmlns:a16="http://schemas.microsoft.com/office/drawing/2014/main" id="{B69AB016-0ED9-408B-A7F0-3ED0921F5F4F}"/>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106</xdr:row>
      <xdr:rowOff>92529</xdr:rowOff>
    </xdr:to>
    <xdr:cxnSp macro="">
      <xdr:nvCxnSpPr>
        <xdr:cNvPr id="888" name="直線コネクタ 887">
          <a:extLst>
            <a:ext uri="{FF2B5EF4-FFF2-40B4-BE49-F238E27FC236}">
              <a16:creationId xmlns:a16="http://schemas.microsoft.com/office/drawing/2014/main" id="{12FC3520-2119-4561-8336-7AB8255EFED7}"/>
            </a:ext>
          </a:extLst>
        </xdr:cNvPr>
        <xdr:cNvCxnSpPr/>
      </xdr:nvCxnSpPr>
      <xdr:spPr>
        <a:xfrm flipV="1">
          <a:off x="12814300" y="17991908"/>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889" name="n_1aveValue【公民館】&#10;有形固定資産減価償却率">
          <a:extLst>
            <a:ext uri="{FF2B5EF4-FFF2-40B4-BE49-F238E27FC236}">
              <a16:creationId xmlns:a16="http://schemas.microsoft.com/office/drawing/2014/main" id="{6A3820F6-02D7-4E5D-BD85-4A703FC40853}"/>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0" name="n_2aveValue【公民館】&#10;有形固定資産減価償却率">
          <a:extLst>
            <a:ext uri="{FF2B5EF4-FFF2-40B4-BE49-F238E27FC236}">
              <a16:creationId xmlns:a16="http://schemas.microsoft.com/office/drawing/2014/main" id="{15BF8486-6DBD-47FA-93B8-355CAA8088C6}"/>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1" name="n_3aveValue【公民館】&#10;有形固定資産減価償却率">
          <a:extLst>
            <a:ext uri="{FF2B5EF4-FFF2-40B4-BE49-F238E27FC236}">
              <a16:creationId xmlns:a16="http://schemas.microsoft.com/office/drawing/2014/main" id="{CD913EE7-4A28-4266-949A-9E5E4C147AC2}"/>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a:extLst>
            <a:ext uri="{FF2B5EF4-FFF2-40B4-BE49-F238E27FC236}">
              <a16:creationId xmlns:a16="http://schemas.microsoft.com/office/drawing/2014/main" id="{CEA3D7FC-6AB5-48CB-8F41-445B0A5F50E2}"/>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96175</xdr:rowOff>
    </xdr:from>
    <xdr:ext cx="405111" cy="259045"/>
    <xdr:sp macro="" textlink="">
      <xdr:nvSpPr>
        <xdr:cNvPr id="893" name="n_1mainValue【公民館】&#10;有形固定資産減価償却率">
          <a:extLst>
            <a:ext uri="{FF2B5EF4-FFF2-40B4-BE49-F238E27FC236}">
              <a16:creationId xmlns:a16="http://schemas.microsoft.com/office/drawing/2014/main" id="{FC7369FA-0373-4FE3-AD27-10F164F9FC39}"/>
            </a:ext>
          </a:extLst>
        </xdr:cNvPr>
        <xdr:cNvSpPr txBox="1"/>
      </xdr:nvSpPr>
      <xdr:spPr>
        <a:xfrm>
          <a:off x="152660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84745</xdr:rowOff>
    </xdr:from>
    <xdr:ext cx="405111" cy="259045"/>
    <xdr:sp macro="" textlink="">
      <xdr:nvSpPr>
        <xdr:cNvPr id="894" name="n_2mainValue【公民館】&#10;有形固定資産減価償却率">
          <a:extLst>
            <a:ext uri="{FF2B5EF4-FFF2-40B4-BE49-F238E27FC236}">
              <a16:creationId xmlns:a16="http://schemas.microsoft.com/office/drawing/2014/main" id="{3D78BFDC-5D76-411A-A57A-8959B5BCDAFB}"/>
            </a:ext>
          </a:extLst>
        </xdr:cNvPr>
        <xdr:cNvSpPr txBox="1"/>
      </xdr:nvSpPr>
      <xdr:spPr>
        <a:xfrm>
          <a:off x="14389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895" name="n_3mainValue【公民館】&#10;有形固定資産減価償却率">
          <a:extLst>
            <a:ext uri="{FF2B5EF4-FFF2-40B4-BE49-F238E27FC236}">
              <a16:creationId xmlns:a16="http://schemas.microsoft.com/office/drawing/2014/main" id="{1249526D-F339-436B-BACA-0006AE312595}"/>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896" name="n_4mainValue【公民館】&#10;有形固定資産減価償却率">
          <a:extLst>
            <a:ext uri="{FF2B5EF4-FFF2-40B4-BE49-F238E27FC236}">
              <a16:creationId xmlns:a16="http://schemas.microsoft.com/office/drawing/2014/main" id="{6308F84E-DB2A-47D8-B2CB-B404B893BC24}"/>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79283055-69DB-4665-B5DF-2C9D889F5E7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1CD1BF3C-D1A4-4E6B-92B2-DDF846FEC0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6BF95958-64E2-4B67-812F-5639F6A5E9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BFF6B298-0C47-4116-8D51-B9EA6FC23B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76E0E3FF-B822-4F2D-9DC8-3D7065D49F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B17B9189-E590-4A53-B26B-54AC323AF4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ED201BEE-C072-4DD7-9D00-0B1A71D1B4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71E20363-F0A1-4D5E-A4BA-DDB29E4B02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973A6842-713C-4E65-BD5E-FA012AD380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D91D7EC0-54DB-451C-8ED5-26223B8D13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7F4BD9B9-9A9A-42E9-B4B8-6FA877F5997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811573C5-D672-4478-AB40-C3D5F1A701E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851F62BE-FB29-4A81-9D81-524D8640D41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890919CB-73D3-4B87-A2A8-F8DD7A77B1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6F8FA15E-7476-4F18-BD7A-F0279B62C3D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29C25D27-9015-493F-8893-3728DB36373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546024B9-D622-4F6D-88AB-EAC9BE8C63A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B8DF2E96-6821-470D-A0F3-4D1B13535C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239A6F02-D868-45F8-87C4-FE4E63B95E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52E0791-949C-4CBE-BA96-7E6399260D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BF9F975F-5E34-48B3-8C97-77471A4BFA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id="{41CA496B-3AB6-420D-AE6B-81FAC0C5B67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a:extLst>
            <a:ext uri="{FF2B5EF4-FFF2-40B4-BE49-F238E27FC236}">
              <a16:creationId xmlns:a16="http://schemas.microsoft.com/office/drawing/2014/main" id="{EFC8258F-FB82-439C-B06A-EC04F48996A6}"/>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id="{E7D7300F-CFF5-453C-9D47-AFD5E82E973A}"/>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a:extLst>
            <a:ext uri="{FF2B5EF4-FFF2-40B4-BE49-F238E27FC236}">
              <a16:creationId xmlns:a16="http://schemas.microsoft.com/office/drawing/2014/main" id="{3FF7D0DD-A291-4F80-82FD-FD55451D86CE}"/>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a:extLst>
            <a:ext uri="{FF2B5EF4-FFF2-40B4-BE49-F238E27FC236}">
              <a16:creationId xmlns:a16="http://schemas.microsoft.com/office/drawing/2014/main" id="{C20F50D6-7E9B-4786-91EF-2BD606878713}"/>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a:extLst>
            <a:ext uri="{FF2B5EF4-FFF2-40B4-BE49-F238E27FC236}">
              <a16:creationId xmlns:a16="http://schemas.microsoft.com/office/drawing/2014/main" id="{E6E787E4-E32C-4981-823E-E6695E4C2CF6}"/>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a:extLst>
            <a:ext uri="{FF2B5EF4-FFF2-40B4-BE49-F238E27FC236}">
              <a16:creationId xmlns:a16="http://schemas.microsoft.com/office/drawing/2014/main" id="{F5B0BCCE-B65A-477D-AA6E-5EF2E927B838}"/>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a:extLst>
            <a:ext uri="{FF2B5EF4-FFF2-40B4-BE49-F238E27FC236}">
              <a16:creationId xmlns:a16="http://schemas.microsoft.com/office/drawing/2014/main" id="{24434DA6-3810-4C62-B9F6-3723EDAB944A}"/>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a:extLst>
            <a:ext uri="{FF2B5EF4-FFF2-40B4-BE49-F238E27FC236}">
              <a16:creationId xmlns:a16="http://schemas.microsoft.com/office/drawing/2014/main" id="{FFCCC526-E0CA-4C9B-B487-47A08C6E952F}"/>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a:extLst>
            <a:ext uri="{FF2B5EF4-FFF2-40B4-BE49-F238E27FC236}">
              <a16:creationId xmlns:a16="http://schemas.microsoft.com/office/drawing/2014/main" id="{4200D343-D07C-4EB4-810B-7C74AA6B7146}"/>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a:extLst>
            <a:ext uri="{FF2B5EF4-FFF2-40B4-BE49-F238E27FC236}">
              <a16:creationId xmlns:a16="http://schemas.microsoft.com/office/drawing/2014/main" id="{E3A31DF7-2F76-4C94-B1F9-9D22492C0AC9}"/>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B88020F-B250-419B-8EBB-AEF8264E4B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1AE9AE3-DDBF-492C-BECB-FA951DE580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74FEF9A-CC2D-4B87-ABF5-40D88B8A87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51F1BAAE-FA6E-4761-A2CF-EC369D3D66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7C44FAE9-17D5-4497-B3BD-5F45A0A345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34" name="楕円 933">
          <a:extLst>
            <a:ext uri="{FF2B5EF4-FFF2-40B4-BE49-F238E27FC236}">
              <a16:creationId xmlns:a16="http://schemas.microsoft.com/office/drawing/2014/main" id="{7AE497E8-65F3-4078-8583-05693432A244}"/>
            </a:ext>
          </a:extLst>
        </xdr:cNvPr>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142003</xdr:rowOff>
    </xdr:from>
    <xdr:ext cx="469744" cy="259045"/>
    <xdr:sp macro="" textlink="">
      <xdr:nvSpPr>
        <xdr:cNvPr id="935" name="【公民館】&#10;一人当たり面積該当値テキスト">
          <a:extLst>
            <a:ext uri="{FF2B5EF4-FFF2-40B4-BE49-F238E27FC236}">
              <a16:creationId xmlns:a16="http://schemas.microsoft.com/office/drawing/2014/main" id="{B97C0B0E-C140-4228-B62C-D5DBE84314B6}"/>
            </a:ext>
          </a:extLst>
        </xdr:cNvPr>
        <xdr:cNvSpPr txBox="1"/>
      </xdr:nvSpPr>
      <xdr:spPr>
        <a:xfrm>
          <a:off x="22199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936" name="楕円 935">
          <a:extLst>
            <a:ext uri="{FF2B5EF4-FFF2-40B4-BE49-F238E27FC236}">
              <a16:creationId xmlns:a16="http://schemas.microsoft.com/office/drawing/2014/main" id="{6075CDE8-A50C-4824-8E54-672F7E93E4C2}"/>
            </a:ext>
          </a:extLst>
        </xdr:cNvPr>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169926</xdr:rowOff>
    </xdr:from>
    <xdr:to>
      <xdr:col>116</xdr:col>
      <xdr:colOff>63500</xdr:colOff>
      <xdr:row>104</xdr:row>
      <xdr:rowOff>12192</xdr:rowOff>
    </xdr:to>
    <xdr:cxnSp macro="">
      <xdr:nvCxnSpPr>
        <xdr:cNvPr id="937" name="直線コネクタ 936">
          <a:extLst>
            <a:ext uri="{FF2B5EF4-FFF2-40B4-BE49-F238E27FC236}">
              <a16:creationId xmlns:a16="http://schemas.microsoft.com/office/drawing/2014/main" id="{CA56901C-B33F-4C65-9904-65216FE0448E}"/>
            </a:ext>
          </a:extLst>
        </xdr:cNvPr>
        <xdr:cNvCxnSpPr/>
      </xdr:nvCxnSpPr>
      <xdr:spPr>
        <a:xfrm flipV="1">
          <a:off x="21323300" y="1782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146558</xdr:rowOff>
    </xdr:from>
    <xdr:to>
      <xdr:col>107</xdr:col>
      <xdr:colOff>101600</xdr:colOff>
      <xdr:row>104</xdr:row>
      <xdr:rowOff>76708</xdr:rowOff>
    </xdr:to>
    <xdr:sp macro="" textlink="">
      <xdr:nvSpPr>
        <xdr:cNvPr id="938" name="楕円 937">
          <a:extLst>
            <a:ext uri="{FF2B5EF4-FFF2-40B4-BE49-F238E27FC236}">
              <a16:creationId xmlns:a16="http://schemas.microsoft.com/office/drawing/2014/main" id="{1AC0EB9B-F367-4E9E-9312-CEAE913C7CA0}"/>
            </a:ext>
          </a:extLst>
        </xdr:cNvPr>
        <xdr:cNvSpPr/>
      </xdr:nvSpPr>
      <xdr:spPr>
        <a:xfrm>
          <a:off x="20383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xdr:rowOff>
    </xdr:from>
    <xdr:to>
      <xdr:col>111</xdr:col>
      <xdr:colOff>177800</xdr:colOff>
      <xdr:row>104</xdr:row>
      <xdr:rowOff>25908</xdr:rowOff>
    </xdr:to>
    <xdr:cxnSp macro="">
      <xdr:nvCxnSpPr>
        <xdr:cNvPr id="939" name="直線コネクタ 938">
          <a:extLst>
            <a:ext uri="{FF2B5EF4-FFF2-40B4-BE49-F238E27FC236}">
              <a16:creationId xmlns:a16="http://schemas.microsoft.com/office/drawing/2014/main" id="{FF9698AF-D25D-4521-95FC-9F74A96E15C5}"/>
            </a:ext>
          </a:extLst>
        </xdr:cNvPr>
        <xdr:cNvCxnSpPr/>
      </xdr:nvCxnSpPr>
      <xdr:spPr>
        <a:xfrm flipV="1">
          <a:off x="20434300" y="1784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157987</xdr:rowOff>
    </xdr:from>
    <xdr:to>
      <xdr:col>102</xdr:col>
      <xdr:colOff>165100</xdr:colOff>
      <xdr:row>104</xdr:row>
      <xdr:rowOff>88137</xdr:rowOff>
    </xdr:to>
    <xdr:sp macro="" textlink="">
      <xdr:nvSpPr>
        <xdr:cNvPr id="940" name="楕円 939">
          <a:extLst>
            <a:ext uri="{FF2B5EF4-FFF2-40B4-BE49-F238E27FC236}">
              <a16:creationId xmlns:a16="http://schemas.microsoft.com/office/drawing/2014/main" id="{13F02522-8EDF-4D7B-8AFF-46ECDA68713A}"/>
            </a:ext>
          </a:extLst>
        </xdr:cNvPr>
        <xdr:cNvSpPr/>
      </xdr:nvSpPr>
      <xdr:spPr>
        <a:xfrm>
          <a:off x="19494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25908</xdr:rowOff>
    </xdr:from>
    <xdr:to>
      <xdr:col>107</xdr:col>
      <xdr:colOff>50800</xdr:colOff>
      <xdr:row>104</xdr:row>
      <xdr:rowOff>37337</xdr:rowOff>
    </xdr:to>
    <xdr:cxnSp macro="">
      <xdr:nvCxnSpPr>
        <xdr:cNvPr id="941" name="直線コネクタ 940">
          <a:extLst>
            <a:ext uri="{FF2B5EF4-FFF2-40B4-BE49-F238E27FC236}">
              <a16:creationId xmlns:a16="http://schemas.microsoft.com/office/drawing/2014/main" id="{5A7680A6-EF91-406D-97D0-97D80DFB1A42}"/>
            </a:ext>
          </a:extLst>
        </xdr:cNvPr>
        <xdr:cNvCxnSpPr/>
      </xdr:nvCxnSpPr>
      <xdr:spPr>
        <a:xfrm flipV="1">
          <a:off x="19545300" y="178567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xdr:rowOff>
    </xdr:from>
    <xdr:to>
      <xdr:col>98</xdr:col>
      <xdr:colOff>38100</xdr:colOff>
      <xdr:row>104</xdr:row>
      <xdr:rowOff>101854</xdr:rowOff>
    </xdr:to>
    <xdr:sp macro="" textlink="">
      <xdr:nvSpPr>
        <xdr:cNvPr id="942" name="楕円 941">
          <a:extLst>
            <a:ext uri="{FF2B5EF4-FFF2-40B4-BE49-F238E27FC236}">
              <a16:creationId xmlns:a16="http://schemas.microsoft.com/office/drawing/2014/main" id="{1E129213-573E-4523-8900-A599D32495F9}"/>
            </a:ext>
          </a:extLst>
        </xdr:cNvPr>
        <xdr:cNvSpPr/>
      </xdr:nvSpPr>
      <xdr:spPr>
        <a:xfrm>
          <a:off x="18605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37337</xdr:rowOff>
    </xdr:from>
    <xdr:to>
      <xdr:col>102</xdr:col>
      <xdr:colOff>114300</xdr:colOff>
      <xdr:row>104</xdr:row>
      <xdr:rowOff>51054</xdr:rowOff>
    </xdr:to>
    <xdr:cxnSp macro="">
      <xdr:nvCxnSpPr>
        <xdr:cNvPr id="943" name="直線コネクタ 942">
          <a:extLst>
            <a:ext uri="{FF2B5EF4-FFF2-40B4-BE49-F238E27FC236}">
              <a16:creationId xmlns:a16="http://schemas.microsoft.com/office/drawing/2014/main" id="{58F8A0A0-9C59-496D-8449-2C4CD5C707C4}"/>
            </a:ext>
          </a:extLst>
        </xdr:cNvPr>
        <xdr:cNvCxnSpPr/>
      </xdr:nvCxnSpPr>
      <xdr:spPr>
        <a:xfrm flipV="1">
          <a:off x="18656300" y="1786813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a:extLst>
            <a:ext uri="{FF2B5EF4-FFF2-40B4-BE49-F238E27FC236}">
              <a16:creationId xmlns:a16="http://schemas.microsoft.com/office/drawing/2014/main" id="{9D30A35A-9CC7-4B69-B84C-25178AA9216A}"/>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a:extLst>
            <a:ext uri="{FF2B5EF4-FFF2-40B4-BE49-F238E27FC236}">
              <a16:creationId xmlns:a16="http://schemas.microsoft.com/office/drawing/2014/main" id="{D2D048BE-57A8-48FF-90D5-6644FD017ACA}"/>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a:extLst>
            <a:ext uri="{FF2B5EF4-FFF2-40B4-BE49-F238E27FC236}">
              <a16:creationId xmlns:a16="http://schemas.microsoft.com/office/drawing/2014/main" id="{1A24A868-0E9F-42D8-B6C0-C5E7A2F149F2}"/>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a:extLst>
            <a:ext uri="{FF2B5EF4-FFF2-40B4-BE49-F238E27FC236}">
              <a16:creationId xmlns:a16="http://schemas.microsoft.com/office/drawing/2014/main" id="{52ADAD7E-9835-4288-9709-53DD2ABA42BD}"/>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948" name="n_1mainValue【公民館】&#10;一人当たり面積">
          <a:extLst>
            <a:ext uri="{FF2B5EF4-FFF2-40B4-BE49-F238E27FC236}">
              <a16:creationId xmlns:a16="http://schemas.microsoft.com/office/drawing/2014/main" id="{17605537-22DB-4B51-9C74-56245CA14064}"/>
            </a:ext>
          </a:extLst>
        </xdr:cNvPr>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93235</xdr:rowOff>
    </xdr:from>
    <xdr:ext cx="469744" cy="259045"/>
    <xdr:sp macro="" textlink="">
      <xdr:nvSpPr>
        <xdr:cNvPr id="949" name="n_2mainValue【公民館】&#10;一人当たり面積">
          <a:extLst>
            <a:ext uri="{FF2B5EF4-FFF2-40B4-BE49-F238E27FC236}">
              <a16:creationId xmlns:a16="http://schemas.microsoft.com/office/drawing/2014/main" id="{90040F53-6D91-47C1-9268-235113EE0313}"/>
            </a:ext>
          </a:extLst>
        </xdr:cNvPr>
        <xdr:cNvSpPr txBox="1"/>
      </xdr:nvSpPr>
      <xdr:spPr>
        <a:xfrm>
          <a:off x="201994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104664</xdr:rowOff>
    </xdr:from>
    <xdr:ext cx="469744" cy="259045"/>
    <xdr:sp macro="" textlink="">
      <xdr:nvSpPr>
        <xdr:cNvPr id="950" name="n_3mainValue【公民館】&#10;一人当たり面積">
          <a:extLst>
            <a:ext uri="{FF2B5EF4-FFF2-40B4-BE49-F238E27FC236}">
              <a16:creationId xmlns:a16="http://schemas.microsoft.com/office/drawing/2014/main" id="{99555C3A-84CE-4278-B4D5-FCC35030B82A}"/>
            </a:ext>
          </a:extLst>
        </xdr:cNvPr>
        <xdr:cNvSpPr txBox="1"/>
      </xdr:nvSpPr>
      <xdr:spPr>
        <a:xfrm>
          <a:off x="193104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118381</xdr:rowOff>
    </xdr:from>
    <xdr:ext cx="469744" cy="259045"/>
    <xdr:sp macro="" textlink="">
      <xdr:nvSpPr>
        <xdr:cNvPr id="951" name="n_4mainValue【公民館】&#10;一人当たり面積">
          <a:extLst>
            <a:ext uri="{FF2B5EF4-FFF2-40B4-BE49-F238E27FC236}">
              <a16:creationId xmlns:a16="http://schemas.microsoft.com/office/drawing/2014/main" id="{3EB3E63D-C424-4991-92CD-9675CF16872A}"/>
            </a:ext>
          </a:extLst>
        </xdr:cNvPr>
        <xdr:cNvSpPr txBox="1"/>
      </xdr:nvSpPr>
      <xdr:spPr>
        <a:xfrm>
          <a:off x="18421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EBCAB036-7DA9-46E3-9278-72C73C1E301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24EBF4F8-7D19-43C4-A0F4-9D535D125E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36EE4BF8-BCB9-4912-8BFF-4F85250DA9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道路については、類似団体と同程度の減価償却率であるが、橋りょうやトンネルは類似団体に比較しても老朽化が進んでいることがわかる。これに対しては、橋梁等の長寿命化計画を策定し、現在計画的な改修を行っている。</a:t>
          </a:r>
        </a:p>
        <a:p>
          <a:r>
            <a:rPr kumimoji="1" lang="ja-JP" altLang="en-US" sz="1300">
              <a:latin typeface="ＭＳ Ｐゴシック" panose="020B0600070205080204" pitchFamily="50" charset="-128"/>
              <a:ea typeface="ＭＳ Ｐゴシック" panose="020B0600070205080204" pitchFamily="50" charset="-128"/>
            </a:rPr>
            <a:t>②学校施設、児童館、公民館については、近年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校ある中学校の内の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更新をしたことや児童センターの大規模改修、公民館の建て替えを行ったことにより、類似団体と比較して、減価償却率が低くなっている。一方で、保育所については、類似団体と比較しても老朽化が進んでいることがわかる。さらに、保育所、学校施設、公民館の一人当たりの面積では、類似団体を上回っていることから、これらの今後の改修や更新については、公共施設等総合管理計画及び個別施設計画に基づき施設の統廃合などの検討を行い、適正規模による更新・改修を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843B8-FB3A-4806-9DA2-22B1C968CB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D1976B-EA78-4A40-AA86-E0CE9E831F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F3DD26-9308-42CD-818C-342F37CE3E4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9FFE5F-A929-49A2-A3B2-98506B9553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4C216F-5384-4FFD-888C-FD0A34D908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3282CB-DB63-4C4C-ADB8-371152F829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99551E-8C5F-415B-88CD-756D40511B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3D2522-FE0B-48CD-BCD3-8004CB5D19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8FC852-3488-4498-B7E9-D7F57868D3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027614-EB2C-4CBF-A634-081D5C85349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087F63-A8AD-451D-8C97-9213628564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D040F6-2EEB-46A5-B89F-FABCA75D88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A830CA-4B11-4003-BEAE-FAF9D5B4A1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B680A7-7A90-4095-A31C-194DC67E76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CEA967-478F-4D84-8B6F-28690695B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73F382-D099-404E-97A8-9EB348B10B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7AE211-E2F7-4FE7-99D2-3650469713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E7DEDB-38D7-420D-8D5F-AD9193AD6F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6674EA-CF7F-4E42-93EF-4FFE4703C9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BD4568-1605-4BCC-9436-3430F1A41A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0E7DE9-BFB9-47D2-B34D-6A88BBEBE2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4595C4-C81D-4765-9BD6-6DAAAC8E01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B760B2-D37C-4434-B738-255708D30B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E51592-52D9-4C5A-A8C4-528DB276C2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A76212-79D6-4DC1-B5ED-43D640AB40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1D3C6DA-3BAF-4FEC-BDE9-E549493B55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9C883F-DEAC-4388-8BA1-85BC14A989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C1B29E-C3D7-4614-B7A1-FE26CCF237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845EFB-E6A6-412A-893A-169EA665A5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2751F7-5BD8-4575-9333-8BA8C46F4E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DF7164-5844-46B2-9847-FAA3DA9D5C4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CFAC0E-410A-435C-AC26-15BC7878A6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2C290D-09B3-4D9C-85A5-29E1C1AF9B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1FDF5B-6A1E-498F-84F8-9D255F9BE7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9FB9938-E14B-48EC-9F9E-977CD72F7A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815EE2-1DA8-4C48-BBCB-4D44D96413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245CA0-71A4-4817-B103-CCFDBB86A6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FAF8CA-84BE-4095-90C5-E0BB8D8183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3D3D05-A117-42C4-A2D0-F60ACC952DC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59B886-0607-4E7C-92D3-F20411B446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3B6BB0-325C-4444-9206-22C220E35A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4DD4B4-1A0F-43F3-BFB8-CD867D8F203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04DB75-3B10-41E6-96D2-08DAC10B26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B78FF5-37F1-4756-8C6C-959EEEC42B3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1D6817-7C30-4BA5-BA1D-696044B579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F149CF9-7538-43FB-8D7A-0CA60E22DE8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46557A5-DD8E-4B7A-9098-CCDB169C7CD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D34380-844A-44C9-B5F2-27A9B8274B1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175E4C-25AA-4356-A22B-EB3FE09301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2014EE-444B-4472-AE26-297C2436E5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F393C0B-0ECD-4925-A169-55D678C08E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868AAF0-B06F-41F7-A2C4-B56FCAEE5F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F1A68E-9E16-456B-A233-7C4A9582EA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664E96D-1D51-434B-BA9A-17B0A5D56C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64D5D0-B789-41FA-A393-61FC2028B2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E48751-4227-47EA-BD23-B093BBB9C4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F9F2B77-8FF6-4F9B-B055-1F5E059F4FA8}"/>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D4116DC-11C5-432F-8380-1A95B6620B2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9FCE90C-5F12-44C1-8733-AF7082B11D7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1AE5FE8A-B468-418B-91B0-DCFECFE19C8E}"/>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713603CA-D1A0-436C-8F97-6CE27B14FA8F}"/>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C5FE48E7-4EDD-42F8-A2BA-43E21F73A808}"/>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1068B33-14F9-4269-B154-88475FFF02CC}"/>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F3C754EB-A1E4-4246-80D2-A5F05F2F7A8C}"/>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17F49713-539B-4BA1-A468-BA426F99CCF3}"/>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43C94E8C-AD51-400A-AB61-955CEE93D2A7}"/>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ADBF220C-50F8-4E4E-A25F-A5E723212294}"/>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939EF99-5711-4913-8047-565826F628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3B6B39-7480-49B3-BC2F-E275EC7D98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6E629D-291F-46A7-9581-8BF1D88612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E536D0-6C54-4A26-8690-DE5DF59A10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64739A-5664-4796-80DB-A634948BC9B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a:extLst>
            <a:ext uri="{FF2B5EF4-FFF2-40B4-BE49-F238E27FC236}">
              <a16:creationId xmlns:a16="http://schemas.microsoft.com/office/drawing/2014/main" id="{6A71396D-B297-4626-A556-1D4B89C3D378}"/>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id="{F906EF46-2A5F-4609-8E82-CE31098F181F}"/>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4944713E-EB6B-468D-97DD-CF018A28EE4E}"/>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156210</xdr:rowOff>
    </xdr:to>
    <xdr:cxnSp macro="">
      <xdr:nvCxnSpPr>
        <xdr:cNvPr id="77" name="直線コネクタ 76">
          <a:extLst>
            <a:ext uri="{FF2B5EF4-FFF2-40B4-BE49-F238E27FC236}">
              <a16:creationId xmlns:a16="http://schemas.microsoft.com/office/drawing/2014/main" id="{EA62AFE6-C412-47BC-BD62-6904D088E5EC}"/>
            </a:ext>
          </a:extLst>
        </xdr:cNvPr>
        <xdr:cNvCxnSpPr/>
      </xdr:nvCxnSpPr>
      <xdr:spPr>
        <a:xfrm>
          <a:off x="3797300" y="6473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a:extLst>
            <a:ext uri="{FF2B5EF4-FFF2-40B4-BE49-F238E27FC236}">
              <a16:creationId xmlns:a16="http://schemas.microsoft.com/office/drawing/2014/main" id="{37DF90CC-1649-49CA-BC95-045A47CC9C24}"/>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D48B9FE9-9B8A-49B2-A0E1-767ED001CA53}"/>
            </a:ext>
          </a:extLst>
        </xdr:cNvPr>
        <xdr:cNvCxnSpPr/>
      </xdr:nvCxnSpPr>
      <xdr:spPr>
        <a:xfrm>
          <a:off x="2908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a:extLst>
            <a:ext uri="{FF2B5EF4-FFF2-40B4-BE49-F238E27FC236}">
              <a16:creationId xmlns:a16="http://schemas.microsoft.com/office/drawing/2014/main" id="{26949D75-78EE-4695-A19A-F9650488D06D}"/>
            </a:ext>
          </a:extLst>
        </xdr:cNvPr>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95794</xdr:rowOff>
    </xdr:to>
    <xdr:cxnSp macro="">
      <xdr:nvCxnSpPr>
        <xdr:cNvPr id="81" name="直線コネクタ 80">
          <a:extLst>
            <a:ext uri="{FF2B5EF4-FFF2-40B4-BE49-F238E27FC236}">
              <a16:creationId xmlns:a16="http://schemas.microsoft.com/office/drawing/2014/main" id="{7523B299-7385-459E-9F48-CF0BBC137AB4}"/>
            </a:ext>
          </a:extLst>
        </xdr:cNvPr>
        <xdr:cNvCxnSpPr/>
      </xdr:nvCxnSpPr>
      <xdr:spPr>
        <a:xfrm>
          <a:off x="2019300" y="640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154396</xdr:rowOff>
    </xdr:from>
    <xdr:to>
      <xdr:col>6</xdr:col>
      <xdr:colOff>38100</xdr:colOff>
      <xdr:row>37</xdr:row>
      <xdr:rowOff>84546</xdr:rowOff>
    </xdr:to>
    <xdr:sp macro="" textlink="">
      <xdr:nvSpPr>
        <xdr:cNvPr id="82" name="楕円 81">
          <a:extLst>
            <a:ext uri="{FF2B5EF4-FFF2-40B4-BE49-F238E27FC236}">
              <a16:creationId xmlns:a16="http://schemas.microsoft.com/office/drawing/2014/main" id="{0458916C-05A4-45DA-AAB3-622BAF3525E1}"/>
            </a:ext>
          </a:extLst>
        </xdr:cNvPr>
        <xdr:cNvSpPr/>
      </xdr:nvSpPr>
      <xdr:spPr>
        <a:xfrm>
          <a:off x="1079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33746</xdr:rowOff>
    </xdr:from>
    <xdr:to>
      <xdr:col>10</xdr:col>
      <xdr:colOff>114300</xdr:colOff>
      <xdr:row>37</xdr:row>
      <xdr:rowOff>61504</xdr:rowOff>
    </xdr:to>
    <xdr:cxnSp macro="">
      <xdr:nvCxnSpPr>
        <xdr:cNvPr id="83" name="直線コネクタ 82">
          <a:extLst>
            <a:ext uri="{FF2B5EF4-FFF2-40B4-BE49-F238E27FC236}">
              <a16:creationId xmlns:a16="http://schemas.microsoft.com/office/drawing/2014/main" id="{8782B5B6-03FE-431E-9B39-44018EA1662E}"/>
            </a:ext>
          </a:extLst>
        </xdr:cNvPr>
        <xdr:cNvCxnSpPr/>
      </xdr:nvCxnSpPr>
      <xdr:spPr>
        <a:xfrm>
          <a:off x="1130300" y="637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9360C091-4B32-4E59-A380-98C91622B503}"/>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5B6433E1-5044-4811-A032-30EB0DA7B598}"/>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E2C41A42-CEBF-44B5-B772-488CBAC2D066}"/>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B14795DA-C4D7-4F94-9237-872F4F0CCAAC}"/>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25961</xdr:rowOff>
    </xdr:from>
    <xdr:ext cx="405111" cy="259045"/>
    <xdr:sp macro="" textlink="">
      <xdr:nvSpPr>
        <xdr:cNvPr id="88" name="n_1mainValue【図書館】&#10;有形固定資産減価償却率">
          <a:extLst>
            <a:ext uri="{FF2B5EF4-FFF2-40B4-BE49-F238E27FC236}">
              <a16:creationId xmlns:a16="http://schemas.microsoft.com/office/drawing/2014/main" id="{AA3AEBD2-F401-4E0E-A5E5-73C41D0C90AD}"/>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図書館】&#10;有形固定資産減価償却率">
          <a:extLst>
            <a:ext uri="{FF2B5EF4-FFF2-40B4-BE49-F238E27FC236}">
              <a16:creationId xmlns:a16="http://schemas.microsoft.com/office/drawing/2014/main" id="{12971495-0230-41EE-9FF2-669B4A60978C}"/>
            </a:ext>
          </a:extLst>
        </xdr:cNvPr>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図書館】&#10;有形固定資産減価償却率">
          <a:extLst>
            <a:ext uri="{FF2B5EF4-FFF2-40B4-BE49-F238E27FC236}">
              <a16:creationId xmlns:a16="http://schemas.microsoft.com/office/drawing/2014/main" id="{39E48CC6-33DD-4AAA-AE91-B14458377706}"/>
            </a:ext>
          </a:extLst>
        </xdr:cNvPr>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91" name="n_4mainValue【図書館】&#10;有形固定資産減価償却率">
          <a:extLst>
            <a:ext uri="{FF2B5EF4-FFF2-40B4-BE49-F238E27FC236}">
              <a16:creationId xmlns:a16="http://schemas.microsoft.com/office/drawing/2014/main" id="{534C6F54-7FA4-475B-87E2-28CBDCB4DB7F}"/>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EFFE486-20C3-4CDE-BF7B-756A7EDFB5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54EFF3B-5347-4A0A-9D5D-D5E997F91B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9B9BECC-9027-46B9-9DB4-8B05DB2C4B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FF9E3D5-5645-489E-AA9E-07020FAFE0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8CB493F-40DB-41ED-BEE3-B47ABE6089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6E724CE-12E1-42E9-9E6A-E5C5F37759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146ED9-7AEA-422A-9347-CD2EADDECC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1FFE1A1-E041-4976-AB37-C38B1562A1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FF8996E-C9D9-420C-9A64-8DA2B56442F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191C36E-EE45-47F5-808D-FE5E96768C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113FD5E-34FC-4C45-B4BE-AE9F75BAC28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47959F7-F7E4-427E-B1AD-6FA0092E27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B9EECD5-1BED-476C-9497-7020C9E5193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F56C515-12CA-4076-A6C6-C9856B011DD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9657533-3B28-4E21-B082-1FAE25637A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11341A9-AEAB-4C8A-9CF5-1A681582D95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303A1D-C702-4DE2-BFD7-D391CB82F4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CDB9BED-80C6-48DA-B6F4-7FF81CDAC26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9884D1-B98D-40DC-B0D9-68A09761BD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DF3731-D026-4F01-8917-10226DB09D6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97236E-EFB6-4437-971B-8CB4972631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7B2B2CC-7D22-4876-B58F-CB331F901D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8B3F179-EC75-4BD6-8B74-6F0F08A115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AFFE6CDF-C8AD-4600-BA9E-3606983EC6F2}"/>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366BB527-422E-461F-96F2-0B0053B92206}"/>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BA9F6E61-3746-488F-AC72-E1796BDCA585}"/>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D37E9C31-8233-43C8-978C-2C95A3E9EDEC}"/>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7170551A-E2A4-4D45-8565-E4969D350371}"/>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93A91C09-2200-4610-BF02-FCD047C1D28C}"/>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721E7E8F-3873-4BCE-85A4-0EBE6C0D6498}"/>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CC9ABA38-FD47-4790-9D87-6454E2F93D3C}"/>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DB5B6A9B-E69E-4476-A030-49F3756A71D5}"/>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D46417EE-CE69-4C62-BF8E-36E921572E17}"/>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186A9B79-CD60-489C-948C-9307449CEAC3}"/>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A63A30E-1E3E-4AED-83AD-ABEA0C3C7E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C14E35-C5D1-48CC-8507-6165350C12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E6A93A-BA3B-470D-9358-70DABFE1098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C519C5-05B8-4565-AA3E-C69540303D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D1E73C7-1AB8-4813-BDD6-F532829795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a:extLst>
            <a:ext uri="{FF2B5EF4-FFF2-40B4-BE49-F238E27FC236}">
              <a16:creationId xmlns:a16="http://schemas.microsoft.com/office/drawing/2014/main" id="{E462C5AF-9512-47DA-AC76-D9DA559BA55E}"/>
            </a:ext>
          </a:extLst>
        </xdr:cNvPr>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xdr:rowOff>
    </xdr:from>
    <xdr:ext cx="469744" cy="259045"/>
    <xdr:sp macro="" textlink="">
      <xdr:nvSpPr>
        <xdr:cNvPr id="132" name="【図書館】&#10;一人当たり面積該当値テキスト">
          <a:extLst>
            <a:ext uri="{FF2B5EF4-FFF2-40B4-BE49-F238E27FC236}">
              <a16:creationId xmlns:a16="http://schemas.microsoft.com/office/drawing/2014/main" id="{38D32226-4411-4291-94BA-523F7F113651}"/>
            </a:ext>
          </a:extLst>
        </xdr:cNvPr>
        <xdr:cNvSpPr txBox="1"/>
      </xdr:nvSpPr>
      <xdr:spPr>
        <a:xfrm>
          <a:off x="1051560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3" name="楕円 132">
          <a:extLst>
            <a:ext uri="{FF2B5EF4-FFF2-40B4-BE49-F238E27FC236}">
              <a16:creationId xmlns:a16="http://schemas.microsoft.com/office/drawing/2014/main" id="{56F30B7C-9A5F-4A07-A035-2EAC8A75F9E9}"/>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144780</xdr:rowOff>
    </xdr:to>
    <xdr:cxnSp macro="">
      <xdr:nvCxnSpPr>
        <xdr:cNvPr id="134" name="直線コネクタ 133">
          <a:extLst>
            <a:ext uri="{FF2B5EF4-FFF2-40B4-BE49-F238E27FC236}">
              <a16:creationId xmlns:a16="http://schemas.microsoft.com/office/drawing/2014/main" id="{CFB2AD4D-1578-4425-9B62-6945D05DF5E8}"/>
            </a:ext>
          </a:extLst>
        </xdr:cNvPr>
        <xdr:cNvCxnSpPr/>
      </xdr:nvCxnSpPr>
      <xdr:spPr>
        <a:xfrm flipV="1">
          <a:off x="9639300" y="6995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id="{D4C525D3-C9F9-492A-BFFC-C85A63644A84}"/>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id="{CB583006-F995-4FF4-82B3-CCCBCAF39360}"/>
            </a:ext>
          </a:extLst>
        </xdr:cNvPr>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14B2661B-43B5-4596-9817-5D2C6A5ED2CA}"/>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82B1C1D4-B28B-4CBD-BF1F-6CFABFE70C53}"/>
            </a:ext>
          </a:extLst>
        </xdr:cNvPr>
        <xdr:cNvCxnSpPr/>
      </xdr:nvCxnSpPr>
      <xdr:spPr>
        <a:xfrm flipV="1">
          <a:off x="7861300" y="700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24DFD4E6-5EF7-4E4D-A2A1-F28FB48E6A21}"/>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7594F12E-FE28-47B0-BEA4-2ED1EFAAC2E5}"/>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6C06F202-C8AF-4508-999B-32FD5D43B22A}"/>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E6D064E3-CFEC-4108-A90A-0DEA304379E8}"/>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D5FB0E58-0FCA-462A-83D6-D9EA17D5F3D4}"/>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E0E9BA01-1EA7-493E-9183-A9B842978BDE}"/>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5" name="n_1mainValue【図書館】&#10;一人当たり面積">
          <a:extLst>
            <a:ext uri="{FF2B5EF4-FFF2-40B4-BE49-F238E27FC236}">
              <a16:creationId xmlns:a16="http://schemas.microsoft.com/office/drawing/2014/main" id="{4089B308-9F75-4098-B8E8-A589FEB68FEF}"/>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a:extLst>
            <a:ext uri="{FF2B5EF4-FFF2-40B4-BE49-F238E27FC236}">
              <a16:creationId xmlns:a16="http://schemas.microsoft.com/office/drawing/2014/main" id="{D15982BA-411B-4E55-92E8-EA5FCDA6720D}"/>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7AC2352C-5B5C-45E3-BD20-EB3A0D551C7B}"/>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E8F2F0C2-5054-4DF7-B526-1A58356EC55F}"/>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EECDD52-B98F-4611-AFB8-24FF83244E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59641B8-73D8-4579-AA18-29D9C022CA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78F0F09-701C-4468-B067-BBE94D1189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9991BBA-1115-426A-8906-6489B8E11C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64C130-0444-440C-A27F-909AC6A2F9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A5FFAA-D4A6-4436-9954-41747A2819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D61C48E-8441-4E73-B4C5-879C54AFEE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FEFDB0F-9E8C-4072-AD06-182B578111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AEF9A3D-C2D2-414D-A3A9-755512C8CE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94BFB3-3A29-474E-ACA0-AACF0E5B1A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325D5A6-B86C-4421-A102-726F67730B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F90C539-6AC4-4889-BD05-2EB3A5804C2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50C43A8A-9DFB-4013-A921-B085CBF7C6B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E7AB24C7-F554-4BB3-9C9A-1B47DBC07DD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3EDF5B7-EA1D-4653-BC46-0295C790FD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7DED71B-8D42-42C8-BC99-D2CC2825498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6E6E611-9E0F-41F5-9066-7D29ED06E6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BE07F89D-5909-4CCF-AF2B-7097505106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23DD14A-F857-423A-A060-BD00D85E33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02DB045-1AC3-4FEF-95C4-B88676A59F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1EC96E2-48DF-4E46-9010-449BD48483F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F2E4A70-B2BD-442B-877E-D4F3466E5E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3DD82FB-9DF1-472C-BC02-35D9DEFDBF8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73C5D06-2B60-4C7F-B64E-1578E4E6FA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1D298B72-AB18-4A0D-85FA-D7AD234E164D}"/>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FA26273F-8CEB-4DC7-8586-01478BD8C79B}"/>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4CE063E5-67D0-4E2E-9293-1749853AFF8C}"/>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7A8EE1D-19E4-4433-9410-B7353117604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47BB0F7C-C1E0-447B-B44E-1D8954B58236}"/>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F7440BE-30CE-4BE0-B729-32F7F81EA95A}"/>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DD5DD23F-7050-414D-BFC6-E3E852A43438}"/>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FE7AD40C-7EE2-4A8B-A4D8-1E122A8F6F19}"/>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E455295A-95A5-4B0F-8A43-EF9D981377A7}"/>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C5F875EC-88B0-41E0-ABCA-DD2EBE7002C4}"/>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BC12FCCE-BA71-496D-9DE7-A41543A95AB2}"/>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7F4FA34-BB1F-4BA3-8938-9D0468D515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316EB37-DB95-4F62-8F8C-BD0A5D2FC4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D81CBF-6A77-4E3B-B34A-27B17C8F85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6D8DA1-B222-4056-946A-1DA93217D7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009594-3AD1-4966-8DB0-2B314890E5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9" name="楕円 188">
          <a:extLst>
            <a:ext uri="{FF2B5EF4-FFF2-40B4-BE49-F238E27FC236}">
              <a16:creationId xmlns:a16="http://schemas.microsoft.com/office/drawing/2014/main" id="{ED938B37-9972-4480-A42B-A4D45570CB32}"/>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46372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6EFF9A18-0ED6-4F36-91DC-0DBAA8654357}"/>
            </a:ext>
          </a:extLst>
        </xdr:cNvPr>
        <xdr:cNvSpPr txBox="1"/>
      </xdr:nvSpPr>
      <xdr:spPr>
        <a:xfrm>
          <a:off x="4673600"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91" name="楕円 190">
          <a:extLst>
            <a:ext uri="{FF2B5EF4-FFF2-40B4-BE49-F238E27FC236}">
              <a16:creationId xmlns:a16="http://schemas.microsoft.com/office/drawing/2014/main" id="{C44E002B-8CDA-4D02-BA54-85248C64DF07}"/>
            </a:ext>
          </a:extLst>
        </xdr:cNvPr>
        <xdr:cNvSpPr/>
      </xdr:nvSpPr>
      <xdr:spPr>
        <a:xfrm>
          <a:off x="3746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74295</xdr:rowOff>
    </xdr:to>
    <xdr:cxnSp macro="">
      <xdr:nvCxnSpPr>
        <xdr:cNvPr id="192" name="直線コネクタ 191">
          <a:extLst>
            <a:ext uri="{FF2B5EF4-FFF2-40B4-BE49-F238E27FC236}">
              <a16:creationId xmlns:a16="http://schemas.microsoft.com/office/drawing/2014/main" id="{9FC62818-41EC-4CC1-827C-01B5446BD4E1}"/>
            </a:ext>
          </a:extLst>
        </xdr:cNvPr>
        <xdr:cNvCxnSpPr/>
      </xdr:nvCxnSpPr>
      <xdr:spPr>
        <a:xfrm>
          <a:off x="3797300" y="103422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93" name="楕円 192">
          <a:extLst>
            <a:ext uri="{FF2B5EF4-FFF2-40B4-BE49-F238E27FC236}">
              <a16:creationId xmlns:a16="http://schemas.microsoft.com/office/drawing/2014/main" id="{F1A05697-4808-4EF4-A96F-40ACBFD6EBC0}"/>
            </a:ext>
          </a:extLst>
        </xdr:cNvPr>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55245</xdr:rowOff>
    </xdr:to>
    <xdr:cxnSp macro="">
      <xdr:nvCxnSpPr>
        <xdr:cNvPr id="194" name="直線コネクタ 193">
          <a:extLst>
            <a:ext uri="{FF2B5EF4-FFF2-40B4-BE49-F238E27FC236}">
              <a16:creationId xmlns:a16="http://schemas.microsoft.com/office/drawing/2014/main" id="{71E332A5-C904-40F1-846A-55ED1077FF38}"/>
            </a:ext>
          </a:extLst>
        </xdr:cNvPr>
        <xdr:cNvCxnSpPr/>
      </xdr:nvCxnSpPr>
      <xdr:spPr>
        <a:xfrm>
          <a:off x="2908300" y="1030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5" name="楕円 194">
          <a:extLst>
            <a:ext uri="{FF2B5EF4-FFF2-40B4-BE49-F238E27FC236}">
              <a16:creationId xmlns:a16="http://schemas.microsoft.com/office/drawing/2014/main" id="{4880C0AE-28D7-45F5-AADF-73BE2683625E}"/>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19050</xdr:rowOff>
    </xdr:to>
    <xdr:cxnSp macro="">
      <xdr:nvCxnSpPr>
        <xdr:cNvPr id="196" name="直線コネクタ 195">
          <a:extLst>
            <a:ext uri="{FF2B5EF4-FFF2-40B4-BE49-F238E27FC236}">
              <a16:creationId xmlns:a16="http://schemas.microsoft.com/office/drawing/2014/main" id="{7D1FA38E-F2FE-45AA-AF42-52B4060B831F}"/>
            </a:ext>
          </a:extLst>
        </xdr:cNvPr>
        <xdr:cNvCxnSpPr/>
      </xdr:nvCxnSpPr>
      <xdr:spPr>
        <a:xfrm>
          <a:off x="2019300" y="1026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7" name="楕円 196">
          <a:extLst>
            <a:ext uri="{FF2B5EF4-FFF2-40B4-BE49-F238E27FC236}">
              <a16:creationId xmlns:a16="http://schemas.microsoft.com/office/drawing/2014/main" id="{0A1359F4-C189-430C-AFEB-D549B893D9A4}"/>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152400</xdr:rowOff>
    </xdr:to>
    <xdr:cxnSp macro="">
      <xdr:nvCxnSpPr>
        <xdr:cNvPr id="198" name="直線コネクタ 197">
          <a:extLst>
            <a:ext uri="{FF2B5EF4-FFF2-40B4-BE49-F238E27FC236}">
              <a16:creationId xmlns:a16="http://schemas.microsoft.com/office/drawing/2014/main" id="{5B0C07D4-3CDB-4047-BF07-BC8DBDDA657F}"/>
            </a:ext>
          </a:extLst>
        </xdr:cNvPr>
        <xdr:cNvCxnSpPr/>
      </xdr:nvCxnSpPr>
      <xdr:spPr>
        <a:xfrm>
          <a:off x="1130300" y="102069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C3242047-8B03-4759-9711-A64A0045F234}"/>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CD4F0789-60C5-452C-99B8-E4C8AF09E725}"/>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AD77CE97-5CA1-42D2-9205-D8C76BF0568D}"/>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83955D2D-0D0F-4FCF-A278-258442E63C7C}"/>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122572</xdr:rowOff>
    </xdr:from>
    <xdr:ext cx="405111" cy="259045"/>
    <xdr:sp macro="" textlink="">
      <xdr:nvSpPr>
        <xdr:cNvPr id="203" name="n_1mainValue【体育館・プール】&#10;有形固定資産減価償却率">
          <a:extLst>
            <a:ext uri="{FF2B5EF4-FFF2-40B4-BE49-F238E27FC236}">
              <a16:creationId xmlns:a16="http://schemas.microsoft.com/office/drawing/2014/main" id="{586F9740-0B7B-4EA7-A75F-9F2A70ED848C}"/>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204" name="n_2mainValue【体育館・プール】&#10;有形固定資産減価償却率">
          <a:extLst>
            <a:ext uri="{FF2B5EF4-FFF2-40B4-BE49-F238E27FC236}">
              <a16:creationId xmlns:a16="http://schemas.microsoft.com/office/drawing/2014/main" id="{781DAE88-1746-4586-BA61-DA5D9F8840CB}"/>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8A2E76-457C-4542-B01C-D9DF5BB6E0AD}"/>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6" name="n_4mainValue【体育館・プール】&#10;有形固定資産減価償却率">
          <a:extLst>
            <a:ext uri="{FF2B5EF4-FFF2-40B4-BE49-F238E27FC236}">
              <a16:creationId xmlns:a16="http://schemas.microsoft.com/office/drawing/2014/main" id="{0CA6F079-4554-44F8-B17C-87DF3AFF483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13A62B3-A9F6-415D-9309-3FA6FAA51E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B06F214-7522-4700-9560-FBA732BFE5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7084EE3-BA1B-466F-B0E5-6898856AB3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6421CCA-D43A-4406-A4CC-E378EE2AC6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0E3BA2C-AD61-43A1-B76B-18D3CAB185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F784CC6-6238-4D86-B0BF-FDDCB420CA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CAEF740-5D8B-4423-89E2-F0B2DC6ED9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8F911CA-81BA-462A-913F-34FB9E6297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676409A-757E-48EF-92E3-25551BC5E1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A84D8A4-FD22-44AD-868B-A546BE90DD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E8D168A-D930-4883-95B5-236E7ED4DD8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F7D93030-B3BE-4A17-AA74-0C0C1F43205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557B0717-8813-41FD-B890-D9E095117A8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65A70E8-403C-4D99-9838-661D7B2C242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DB551462-00DF-4DD3-8FA4-149A2412068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A419CCA6-1A3C-470E-ABF5-CA426E7DE1D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695F0F5-C3CB-49BD-9975-CA3EAB7915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B3279404-3D72-4E4D-BA06-76BD4B5E416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C769FF6-D6E9-4BED-96F4-36F5CF4076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F3F373A0-139A-46D9-9746-870D543AE2F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F21C8FA-1BF4-42FF-B6FB-E3BC7CA4078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3CDD077A-7793-4C26-9A5A-56B68F6C2B3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D85D20C-99D9-40C3-B1B6-DB958276F5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26E86888-2803-42C5-BAB8-4BA2D48760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E3D93ABE-DB03-4E63-8D2A-33A7ADA23D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E80BFABD-A80D-4BFB-A847-CC55937926CA}"/>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1A68D578-B053-47B4-936A-F73237F661C1}"/>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585E3B83-445E-4F5D-BD2B-1DA992640C5C}"/>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BDB422CF-8A89-4276-94C4-63D24ED131A8}"/>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BF1DAFBD-9EF9-4144-8408-E7641B86BE12}"/>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D572C782-1967-489F-B1E6-3F5F869906C9}"/>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D801B2A5-2566-43F1-8CE2-AC2B8807647C}"/>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36F840CA-DAA1-4521-B6C9-CD8C193ECEAA}"/>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C73577D5-885D-42EB-804C-9E518C31D06D}"/>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6CE0009-306F-4C32-81D4-EEA04EB69685}"/>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F39F7432-350C-4274-AE83-2DE98F77219A}"/>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699EB09-4DCD-4CF5-805B-B61C194770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5835D7-0722-4C7A-8155-8B6D28D93B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845AEBC-8285-46C2-AC04-BB7589C8F7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A7F58ED-2075-4CAA-84FF-315A16DB72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9A36DAB1-9B07-4042-8B17-3EAD031CB1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1451</xdr:rowOff>
    </xdr:from>
    <xdr:to>
      <xdr:col>55</xdr:col>
      <xdr:colOff>50800</xdr:colOff>
      <xdr:row>58</xdr:row>
      <xdr:rowOff>103051</xdr:rowOff>
    </xdr:to>
    <xdr:sp macro="" textlink="">
      <xdr:nvSpPr>
        <xdr:cNvPr id="248" name="楕円 247">
          <a:extLst>
            <a:ext uri="{FF2B5EF4-FFF2-40B4-BE49-F238E27FC236}">
              <a16:creationId xmlns:a16="http://schemas.microsoft.com/office/drawing/2014/main" id="{A12EC004-D95B-41D8-8BDE-A022507BC9C1}"/>
            </a:ext>
          </a:extLst>
        </xdr:cNvPr>
        <xdr:cNvSpPr/>
      </xdr:nvSpPr>
      <xdr:spPr>
        <a:xfrm>
          <a:off x="10426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24328</xdr:rowOff>
    </xdr:from>
    <xdr:ext cx="469744" cy="259045"/>
    <xdr:sp macro="" textlink="">
      <xdr:nvSpPr>
        <xdr:cNvPr id="249" name="【体育館・プール】&#10;一人当たり面積該当値テキスト">
          <a:extLst>
            <a:ext uri="{FF2B5EF4-FFF2-40B4-BE49-F238E27FC236}">
              <a16:creationId xmlns:a16="http://schemas.microsoft.com/office/drawing/2014/main" id="{CF18C916-F6CC-41EC-B06A-D6B66F2795B5}"/>
            </a:ext>
          </a:extLst>
        </xdr:cNvPr>
        <xdr:cNvSpPr txBox="1"/>
      </xdr:nvSpPr>
      <xdr:spPr>
        <a:xfrm>
          <a:off x="10515600" y="97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21046</xdr:rowOff>
    </xdr:from>
    <xdr:to>
      <xdr:col>50</xdr:col>
      <xdr:colOff>165100</xdr:colOff>
      <xdr:row>58</xdr:row>
      <xdr:rowOff>122646</xdr:rowOff>
    </xdr:to>
    <xdr:sp macro="" textlink="">
      <xdr:nvSpPr>
        <xdr:cNvPr id="250" name="楕円 249">
          <a:extLst>
            <a:ext uri="{FF2B5EF4-FFF2-40B4-BE49-F238E27FC236}">
              <a16:creationId xmlns:a16="http://schemas.microsoft.com/office/drawing/2014/main" id="{F47492B3-CA97-4436-8A9B-32729A0FA49C}"/>
            </a:ext>
          </a:extLst>
        </xdr:cNvPr>
        <xdr:cNvSpPr/>
      </xdr:nvSpPr>
      <xdr:spPr>
        <a:xfrm>
          <a:off x="958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52251</xdr:rowOff>
    </xdr:from>
    <xdr:to>
      <xdr:col>55</xdr:col>
      <xdr:colOff>0</xdr:colOff>
      <xdr:row>58</xdr:row>
      <xdr:rowOff>71846</xdr:rowOff>
    </xdr:to>
    <xdr:cxnSp macro="">
      <xdr:nvCxnSpPr>
        <xdr:cNvPr id="251" name="直線コネクタ 250">
          <a:extLst>
            <a:ext uri="{FF2B5EF4-FFF2-40B4-BE49-F238E27FC236}">
              <a16:creationId xmlns:a16="http://schemas.microsoft.com/office/drawing/2014/main" id="{A6F62C66-3737-4333-B893-1CFED4A4D36A}"/>
            </a:ext>
          </a:extLst>
        </xdr:cNvPr>
        <xdr:cNvCxnSpPr/>
      </xdr:nvCxnSpPr>
      <xdr:spPr>
        <a:xfrm flipV="1">
          <a:off x="9639300" y="99963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40640</xdr:rowOff>
    </xdr:from>
    <xdr:to>
      <xdr:col>46</xdr:col>
      <xdr:colOff>38100</xdr:colOff>
      <xdr:row>58</xdr:row>
      <xdr:rowOff>142240</xdr:rowOff>
    </xdr:to>
    <xdr:sp macro="" textlink="">
      <xdr:nvSpPr>
        <xdr:cNvPr id="252" name="楕円 251">
          <a:extLst>
            <a:ext uri="{FF2B5EF4-FFF2-40B4-BE49-F238E27FC236}">
              <a16:creationId xmlns:a16="http://schemas.microsoft.com/office/drawing/2014/main" id="{702897F6-07C4-4EF3-9CA5-58BD88C36B22}"/>
            </a:ext>
          </a:extLst>
        </xdr:cNvPr>
        <xdr:cNvSpPr/>
      </xdr:nvSpPr>
      <xdr:spPr>
        <a:xfrm>
          <a:off x="869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71846</xdr:rowOff>
    </xdr:from>
    <xdr:to>
      <xdr:col>50</xdr:col>
      <xdr:colOff>114300</xdr:colOff>
      <xdr:row>58</xdr:row>
      <xdr:rowOff>91440</xdr:rowOff>
    </xdr:to>
    <xdr:cxnSp macro="">
      <xdr:nvCxnSpPr>
        <xdr:cNvPr id="253" name="直線コネクタ 252">
          <a:extLst>
            <a:ext uri="{FF2B5EF4-FFF2-40B4-BE49-F238E27FC236}">
              <a16:creationId xmlns:a16="http://schemas.microsoft.com/office/drawing/2014/main" id="{E36F65AF-5E37-4ED9-8000-00A74282DE41}"/>
            </a:ext>
          </a:extLst>
        </xdr:cNvPr>
        <xdr:cNvCxnSpPr/>
      </xdr:nvCxnSpPr>
      <xdr:spPr>
        <a:xfrm flipV="1">
          <a:off x="8750300" y="100159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58601</xdr:rowOff>
    </xdr:from>
    <xdr:to>
      <xdr:col>41</xdr:col>
      <xdr:colOff>101600</xdr:colOff>
      <xdr:row>58</xdr:row>
      <xdr:rowOff>160201</xdr:rowOff>
    </xdr:to>
    <xdr:sp macro="" textlink="">
      <xdr:nvSpPr>
        <xdr:cNvPr id="254" name="楕円 253">
          <a:extLst>
            <a:ext uri="{FF2B5EF4-FFF2-40B4-BE49-F238E27FC236}">
              <a16:creationId xmlns:a16="http://schemas.microsoft.com/office/drawing/2014/main" id="{2A66501F-B968-44AE-B3E6-BC020C4FCBB6}"/>
            </a:ext>
          </a:extLst>
        </xdr:cNvPr>
        <xdr:cNvSpPr/>
      </xdr:nvSpPr>
      <xdr:spPr>
        <a:xfrm>
          <a:off x="781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91440</xdr:rowOff>
    </xdr:from>
    <xdr:to>
      <xdr:col>45</xdr:col>
      <xdr:colOff>177800</xdr:colOff>
      <xdr:row>58</xdr:row>
      <xdr:rowOff>109401</xdr:rowOff>
    </xdr:to>
    <xdr:cxnSp macro="">
      <xdr:nvCxnSpPr>
        <xdr:cNvPr id="255" name="直線コネクタ 254">
          <a:extLst>
            <a:ext uri="{FF2B5EF4-FFF2-40B4-BE49-F238E27FC236}">
              <a16:creationId xmlns:a16="http://schemas.microsoft.com/office/drawing/2014/main" id="{55D20776-D2E0-44A9-A595-4B6D54AAC37C}"/>
            </a:ext>
          </a:extLst>
        </xdr:cNvPr>
        <xdr:cNvCxnSpPr/>
      </xdr:nvCxnSpPr>
      <xdr:spPr>
        <a:xfrm flipV="1">
          <a:off x="7861300" y="1003554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78196</xdr:rowOff>
    </xdr:from>
    <xdr:to>
      <xdr:col>36</xdr:col>
      <xdr:colOff>165100</xdr:colOff>
      <xdr:row>59</xdr:row>
      <xdr:rowOff>8346</xdr:rowOff>
    </xdr:to>
    <xdr:sp macro="" textlink="">
      <xdr:nvSpPr>
        <xdr:cNvPr id="256" name="楕円 255">
          <a:extLst>
            <a:ext uri="{FF2B5EF4-FFF2-40B4-BE49-F238E27FC236}">
              <a16:creationId xmlns:a16="http://schemas.microsoft.com/office/drawing/2014/main" id="{5325692B-C778-4F80-AAC3-976727E8F592}"/>
            </a:ext>
          </a:extLst>
        </xdr:cNvPr>
        <xdr:cNvSpPr/>
      </xdr:nvSpPr>
      <xdr:spPr>
        <a:xfrm>
          <a:off x="6921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109401</xdr:rowOff>
    </xdr:from>
    <xdr:to>
      <xdr:col>41</xdr:col>
      <xdr:colOff>50800</xdr:colOff>
      <xdr:row>58</xdr:row>
      <xdr:rowOff>128996</xdr:rowOff>
    </xdr:to>
    <xdr:cxnSp macro="">
      <xdr:nvCxnSpPr>
        <xdr:cNvPr id="257" name="直線コネクタ 256">
          <a:extLst>
            <a:ext uri="{FF2B5EF4-FFF2-40B4-BE49-F238E27FC236}">
              <a16:creationId xmlns:a16="http://schemas.microsoft.com/office/drawing/2014/main" id="{72A6B0EB-51CD-40A9-8A5D-AA23F721A323}"/>
            </a:ext>
          </a:extLst>
        </xdr:cNvPr>
        <xdr:cNvCxnSpPr/>
      </xdr:nvCxnSpPr>
      <xdr:spPr>
        <a:xfrm flipV="1">
          <a:off x="6972300" y="100535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89837276-34E9-4828-BA02-EC1E1250675E}"/>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3384D99B-C1CF-4F56-AF1E-D1DA0AEE003A}"/>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ED7AAE67-C0E1-44AA-A114-E6648D01B491}"/>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E03479C3-E920-4317-A430-065E75F6163C}"/>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139173</xdr:rowOff>
    </xdr:from>
    <xdr:ext cx="469744" cy="259045"/>
    <xdr:sp macro="" textlink="">
      <xdr:nvSpPr>
        <xdr:cNvPr id="262" name="n_1mainValue【体育館・プール】&#10;一人当たり面積">
          <a:extLst>
            <a:ext uri="{FF2B5EF4-FFF2-40B4-BE49-F238E27FC236}">
              <a16:creationId xmlns:a16="http://schemas.microsoft.com/office/drawing/2014/main" id="{7884B107-6DBA-48C6-AC46-A870FF6C0CE2}"/>
            </a:ext>
          </a:extLst>
        </xdr:cNvPr>
        <xdr:cNvSpPr txBox="1"/>
      </xdr:nvSpPr>
      <xdr:spPr>
        <a:xfrm>
          <a:off x="9391727" y="97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158767</xdr:rowOff>
    </xdr:from>
    <xdr:ext cx="469744" cy="259045"/>
    <xdr:sp macro="" textlink="">
      <xdr:nvSpPr>
        <xdr:cNvPr id="263" name="n_2mainValue【体育館・プール】&#10;一人当たり面積">
          <a:extLst>
            <a:ext uri="{FF2B5EF4-FFF2-40B4-BE49-F238E27FC236}">
              <a16:creationId xmlns:a16="http://schemas.microsoft.com/office/drawing/2014/main" id="{E65DE9D2-4491-4168-AE3C-4DE2F00457D9}"/>
            </a:ext>
          </a:extLst>
        </xdr:cNvPr>
        <xdr:cNvSpPr txBox="1"/>
      </xdr:nvSpPr>
      <xdr:spPr>
        <a:xfrm>
          <a:off x="8515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5278</xdr:rowOff>
    </xdr:from>
    <xdr:ext cx="469744" cy="259045"/>
    <xdr:sp macro="" textlink="">
      <xdr:nvSpPr>
        <xdr:cNvPr id="264" name="n_3mainValue【体育館・プール】&#10;一人当たり面積">
          <a:extLst>
            <a:ext uri="{FF2B5EF4-FFF2-40B4-BE49-F238E27FC236}">
              <a16:creationId xmlns:a16="http://schemas.microsoft.com/office/drawing/2014/main" id="{A9FEAF3D-2BA6-4E87-A315-17FB702DE4B0}"/>
            </a:ext>
          </a:extLst>
        </xdr:cNvPr>
        <xdr:cNvSpPr txBox="1"/>
      </xdr:nvSpPr>
      <xdr:spPr>
        <a:xfrm>
          <a:off x="7626427" y="97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24873</xdr:rowOff>
    </xdr:from>
    <xdr:ext cx="469744" cy="259045"/>
    <xdr:sp macro="" textlink="">
      <xdr:nvSpPr>
        <xdr:cNvPr id="265" name="n_4mainValue【体育館・プール】&#10;一人当たり面積">
          <a:extLst>
            <a:ext uri="{FF2B5EF4-FFF2-40B4-BE49-F238E27FC236}">
              <a16:creationId xmlns:a16="http://schemas.microsoft.com/office/drawing/2014/main" id="{2B8DE9D5-7E8E-404D-8A29-CA8ED0103E47}"/>
            </a:ext>
          </a:extLst>
        </xdr:cNvPr>
        <xdr:cNvSpPr txBox="1"/>
      </xdr:nvSpPr>
      <xdr:spPr>
        <a:xfrm>
          <a:off x="6737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A4C617C-83A9-4299-A6A1-1180B632D1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95CD5D1-19EE-4B65-B147-BED3C78B4BA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51334B3-B105-47BE-974D-BFE53EA949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6912AD7-7486-496E-8BA8-3912EC51F2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15BA040-2D88-4AB8-BC06-902D5C02C1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31A135D-A9A3-4020-BAF9-E2BDA7D817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8E12D32F-7595-4634-A334-47D01FB63D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23B513C-785A-4338-861D-00E022A419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2D0A0AD-F173-4FC6-A4F1-16EE2DF185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878AA1A-2E1A-4159-870F-5E7336B5DC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B81AEB4-D87E-4332-89B0-60EC7B14AE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409698B-15ED-4E33-8DE0-321772BD637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B3B6EC1A-B6EE-467F-9A57-8F8C817986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09BB268-B62F-4EE2-86E3-6CD26528012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587D3B9-E764-4BDF-AEE2-7330EB23F9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B591EAA7-8183-4D5E-86D9-A689F184A0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B4B6C013-C577-4007-95C2-C3DB887745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40629CB-41D7-4462-80C8-255D9CE25FF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3FAB5F1-72AB-4F8A-AD0F-221BC1119F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23BF60A-8A61-4183-B651-95002CE973C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263FD15-D4FF-4E75-A30F-78C9B671D3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B6A89C4-25AE-4A26-97A8-05976298A9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F182F38-FCDA-44C1-830A-78FFAEEDAF0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B2B58B4-E4AD-40AD-AA42-E2D1AA0A3B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55741B3E-3289-4300-87DD-0603A5871585}"/>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49815974-3E0B-4A10-8590-99DCC0774CF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790B4A40-F874-4F08-BADE-8FF48464BCF1}"/>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5C8B39A9-302E-4A14-89CA-CC74EF718EF3}"/>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392DF9-5112-47A7-83D8-BE007917DB4F}"/>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791E90F8-8484-48C5-9D33-C2A9EE27DCCA}"/>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AC2D317D-2E93-4DC7-A3A2-DBE6A1F0068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64AD2F82-6A19-474C-9F09-8D15F3493722}"/>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2104BBAA-0E7C-449D-B27E-68DABCA75C5B}"/>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B26704C0-092C-48BD-BFFA-DE49BE11766D}"/>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A6DF3D02-F1B1-4886-A23B-9C959CC86D83}"/>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12B1D20-CF5F-4FCF-B27E-551EE3EB0C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4ADD8F-B0C9-414B-BDE5-AA98B7364D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49A6DB-C611-4AAF-A78B-37F5A51339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30CA84-D55D-4405-8D8A-73E1B7035EF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237DD35-9A23-4BD4-9B83-8042E65B2D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6" name="楕円 305">
          <a:extLst>
            <a:ext uri="{FF2B5EF4-FFF2-40B4-BE49-F238E27FC236}">
              <a16:creationId xmlns:a16="http://schemas.microsoft.com/office/drawing/2014/main" id="{4AFAE77A-7596-4E2E-923A-7FB0B6674DC1}"/>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F0DF27A7-993B-45C4-8514-C8BEF5B51A4B}"/>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92075</xdr:rowOff>
    </xdr:from>
    <xdr:to>
      <xdr:col>20</xdr:col>
      <xdr:colOff>38100</xdr:colOff>
      <xdr:row>84</xdr:row>
      <xdr:rowOff>22225</xdr:rowOff>
    </xdr:to>
    <xdr:sp macro="" textlink="">
      <xdr:nvSpPr>
        <xdr:cNvPr id="308" name="楕円 307">
          <a:extLst>
            <a:ext uri="{FF2B5EF4-FFF2-40B4-BE49-F238E27FC236}">
              <a16:creationId xmlns:a16="http://schemas.microsoft.com/office/drawing/2014/main" id="{4676BE3E-0213-4AEF-A4A2-027750A747DC}"/>
            </a:ext>
          </a:extLst>
        </xdr:cNvPr>
        <xdr:cNvSpPr/>
      </xdr:nvSpPr>
      <xdr:spPr>
        <a:xfrm>
          <a:off x="3746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26670</xdr:rowOff>
    </xdr:to>
    <xdr:cxnSp macro="">
      <xdr:nvCxnSpPr>
        <xdr:cNvPr id="309" name="直線コネクタ 308">
          <a:extLst>
            <a:ext uri="{FF2B5EF4-FFF2-40B4-BE49-F238E27FC236}">
              <a16:creationId xmlns:a16="http://schemas.microsoft.com/office/drawing/2014/main" id="{7DEA17BD-9AAC-430D-9A2A-7652C621BAD3}"/>
            </a:ext>
          </a:extLst>
        </xdr:cNvPr>
        <xdr:cNvCxnSpPr/>
      </xdr:nvCxnSpPr>
      <xdr:spPr>
        <a:xfrm>
          <a:off x="3797300" y="143732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a:extLst>
            <a:ext uri="{FF2B5EF4-FFF2-40B4-BE49-F238E27FC236}">
              <a16:creationId xmlns:a16="http://schemas.microsoft.com/office/drawing/2014/main" id="{DAC83BB5-D1A1-4004-8C48-3C9C4DC18FFE}"/>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142875</xdr:rowOff>
    </xdr:to>
    <xdr:cxnSp macro="">
      <xdr:nvCxnSpPr>
        <xdr:cNvPr id="311" name="直線コネクタ 310">
          <a:extLst>
            <a:ext uri="{FF2B5EF4-FFF2-40B4-BE49-F238E27FC236}">
              <a16:creationId xmlns:a16="http://schemas.microsoft.com/office/drawing/2014/main" id="{305DDD66-CEA2-40E9-B8CE-267044D8F9E2}"/>
            </a:ext>
          </a:extLst>
        </xdr:cNvPr>
        <xdr:cNvCxnSpPr/>
      </xdr:nvCxnSpPr>
      <xdr:spPr>
        <a:xfrm>
          <a:off x="2908300" y="143484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2" name="楕円 311">
          <a:extLst>
            <a:ext uri="{FF2B5EF4-FFF2-40B4-BE49-F238E27FC236}">
              <a16:creationId xmlns:a16="http://schemas.microsoft.com/office/drawing/2014/main" id="{EEA82F97-EDE3-48B6-BA76-A54BB02E9BFE}"/>
            </a:ext>
          </a:extLst>
        </xdr:cNvPr>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118111</xdr:rowOff>
    </xdr:to>
    <xdr:cxnSp macro="">
      <xdr:nvCxnSpPr>
        <xdr:cNvPr id="313" name="直線コネクタ 312">
          <a:extLst>
            <a:ext uri="{FF2B5EF4-FFF2-40B4-BE49-F238E27FC236}">
              <a16:creationId xmlns:a16="http://schemas.microsoft.com/office/drawing/2014/main" id="{F64E5208-6401-4217-B6CE-257297CB7A2C}"/>
            </a:ext>
          </a:extLst>
        </xdr:cNvPr>
        <xdr:cNvCxnSpPr/>
      </xdr:nvCxnSpPr>
      <xdr:spPr>
        <a:xfrm>
          <a:off x="2019300" y="142970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4" name="楕円 313">
          <a:extLst>
            <a:ext uri="{FF2B5EF4-FFF2-40B4-BE49-F238E27FC236}">
              <a16:creationId xmlns:a16="http://schemas.microsoft.com/office/drawing/2014/main" id="{CBAC5FA4-B1D2-4BFD-8E7E-FF3C40027998}"/>
            </a:ext>
          </a:extLst>
        </xdr:cNvPr>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66675</xdr:rowOff>
    </xdr:from>
    <xdr:to>
      <xdr:col>10</xdr:col>
      <xdr:colOff>114300</xdr:colOff>
      <xdr:row>83</xdr:row>
      <xdr:rowOff>87630</xdr:rowOff>
    </xdr:to>
    <xdr:cxnSp macro="">
      <xdr:nvCxnSpPr>
        <xdr:cNvPr id="315" name="直線コネクタ 314">
          <a:extLst>
            <a:ext uri="{FF2B5EF4-FFF2-40B4-BE49-F238E27FC236}">
              <a16:creationId xmlns:a16="http://schemas.microsoft.com/office/drawing/2014/main" id="{A21B4D1C-0DD8-443D-AE76-642D6357D205}"/>
            </a:ext>
          </a:extLst>
        </xdr:cNvPr>
        <xdr:cNvCxnSpPr/>
      </xdr:nvCxnSpPr>
      <xdr:spPr>
        <a:xfrm flipV="1">
          <a:off x="1130300" y="1429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B515A562-E02D-4CA2-A1A5-A4FE0705EEC5}"/>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3F17839C-BDCA-4723-9206-DD40BFDD348D}"/>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DEDC5007-CC00-49B1-8862-8B32F89A9DF2}"/>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A1332396-8D80-4634-BEA5-E0180BE4370B}"/>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13352</xdr:rowOff>
    </xdr:from>
    <xdr:ext cx="405111" cy="259045"/>
    <xdr:sp macro="" textlink="">
      <xdr:nvSpPr>
        <xdr:cNvPr id="320" name="n_1mainValue【福祉施設】&#10;有形固定資産減価償却率">
          <a:extLst>
            <a:ext uri="{FF2B5EF4-FFF2-40B4-BE49-F238E27FC236}">
              <a16:creationId xmlns:a16="http://schemas.microsoft.com/office/drawing/2014/main" id="{18FACCFA-BF9A-4B75-9CC8-FCDBED4E899A}"/>
            </a:ext>
          </a:extLst>
        </xdr:cNvPr>
        <xdr:cNvSpPr txBox="1"/>
      </xdr:nvSpPr>
      <xdr:spPr>
        <a:xfrm>
          <a:off x="3582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福祉施設】&#10;有形固定資産減価償却率">
          <a:extLst>
            <a:ext uri="{FF2B5EF4-FFF2-40B4-BE49-F238E27FC236}">
              <a16:creationId xmlns:a16="http://schemas.microsoft.com/office/drawing/2014/main" id="{219EC06D-6866-4F0D-8A00-44DE5D794C8B}"/>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2" name="n_3mainValue【福祉施設】&#10;有形固定資産減価償却率">
          <a:extLst>
            <a:ext uri="{FF2B5EF4-FFF2-40B4-BE49-F238E27FC236}">
              <a16:creationId xmlns:a16="http://schemas.microsoft.com/office/drawing/2014/main" id="{B93EFFDD-F513-4B5D-AF3E-1F98E960D39E}"/>
            </a:ext>
          </a:extLst>
        </xdr:cNvPr>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23" name="n_4mainValue【福祉施設】&#10;有形固定資産減価償却率">
          <a:extLst>
            <a:ext uri="{FF2B5EF4-FFF2-40B4-BE49-F238E27FC236}">
              <a16:creationId xmlns:a16="http://schemas.microsoft.com/office/drawing/2014/main" id="{6E29551C-BA42-42A3-9686-7E82AE93B28E}"/>
            </a:ext>
          </a:extLst>
        </xdr:cNvPr>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841FE84-0480-46DA-BD85-E92682E6E1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A9F04A8-9B94-4A88-89DF-CDA9AFCE26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FECE98B-FFB9-41C6-82B6-D8F900F813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E26B559-6614-447F-99FD-651139F3C1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13924D4-175E-4CFF-9CBC-81DCBA1CFD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D586E37-644C-43A0-B37B-B10782C76D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FC42A53-E11B-4AD8-ADAD-E5A1F0B74F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3C32979-B5F1-4F7B-BB11-77C97D2746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18BDC82-5FEB-47AE-ABC4-7C2B6E0CC8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D7CC089-478B-48BF-B79D-0105C6197E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AB1D694-B41A-4491-BB28-A006DFE9CA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0760549-74D1-4647-A9ED-18A8B6BADD1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A7BCBF99-1470-44AE-9918-A4CA6F89CF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7C18391-DF6F-47E8-A8E3-22A4A9BEE22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D368FEA-94A9-437B-86C0-2870BCFA0D6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AA8593B-3457-49C3-97A9-7B316AFC389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652B14E-CCFA-4485-ADD3-D254A513CD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201A5BF4-7E32-4BA9-9557-AEC2623D5AF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F2A9E2C-D2D5-4717-B53C-1D11E8B24A6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942560-072E-4F9B-9E7D-0A8E0DF283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F5F356A-4CE8-45A3-A1F2-6E694AF37A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E3482F67-6E59-4A25-AF19-710359DD3BFF}"/>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F7AD4B34-4EBA-4B33-BE6C-EBA2BB27C1E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99CB79AA-E58F-4429-98FF-1D3728D08D5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BA1ADFC3-0AC3-4A9D-A5FB-1B76F2AA407E}"/>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3F6DE83-A2BA-49B0-B324-398E1A1A99CC}"/>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9DB44B3D-35D3-4782-98B2-91D95BA9F191}"/>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82530954-4DEC-474D-8013-B0AEE0C2FAAC}"/>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6CBD9773-FFFA-4D2E-B362-979070459D0C}"/>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8F58EF4B-34D0-4C28-8EB5-96ACBDCE4A3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6BBEA1FA-855C-4172-8D41-0DCA95CA1011}"/>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87FF4276-9FF5-4322-9612-FBB2C683F83D}"/>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7B4436A-E6A5-4705-AD50-22693AB909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80F6B9E-7ACE-43DD-9BB3-FB5600E3F9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F582C7-D678-4719-8A30-E60EA08E25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C70408F-E57E-49AA-A9FB-314792CC05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640647-9F70-4971-A947-7A329F1DE2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145035</xdr:rowOff>
    </xdr:from>
    <xdr:to>
      <xdr:col>55</xdr:col>
      <xdr:colOff>50800</xdr:colOff>
      <xdr:row>85</xdr:row>
      <xdr:rowOff>75185</xdr:rowOff>
    </xdr:to>
    <xdr:sp macro="" textlink="">
      <xdr:nvSpPr>
        <xdr:cNvPr id="361" name="楕円 360">
          <a:extLst>
            <a:ext uri="{FF2B5EF4-FFF2-40B4-BE49-F238E27FC236}">
              <a16:creationId xmlns:a16="http://schemas.microsoft.com/office/drawing/2014/main" id="{4EE681B4-7A28-4CE8-B309-47D2E2BAA584}"/>
            </a:ext>
          </a:extLst>
        </xdr:cNvPr>
        <xdr:cNvSpPr/>
      </xdr:nvSpPr>
      <xdr:spPr>
        <a:xfrm>
          <a:off x="10426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123462</xdr:rowOff>
    </xdr:from>
    <xdr:ext cx="469744" cy="259045"/>
    <xdr:sp macro="" textlink="">
      <xdr:nvSpPr>
        <xdr:cNvPr id="362" name="【福祉施設】&#10;一人当たり面積該当値テキスト">
          <a:extLst>
            <a:ext uri="{FF2B5EF4-FFF2-40B4-BE49-F238E27FC236}">
              <a16:creationId xmlns:a16="http://schemas.microsoft.com/office/drawing/2014/main" id="{ABC634B7-39BF-4F87-A618-5EC94B3F5F7C}"/>
            </a:ext>
          </a:extLst>
        </xdr:cNvPr>
        <xdr:cNvSpPr txBox="1"/>
      </xdr:nvSpPr>
      <xdr:spPr>
        <a:xfrm>
          <a:off x="10515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3" name="楕円 362">
          <a:extLst>
            <a:ext uri="{FF2B5EF4-FFF2-40B4-BE49-F238E27FC236}">
              <a16:creationId xmlns:a16="http://schemas.microsoft.com/office/drawing/2014/main" id="{9F2EEB50-9A27-4CA5-8F58-4A1F234DDCDB}"/>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24385</xdr:rowOff>
    </xdr:from>
    <xdr:to>
      <xdr:col>55</xdr:col>
      <xdr:colOff>0</xdr:colOff>
      <xdr:row>85</xdr:row>
      <xdr:rowOff>26670</xdr:rowOff>
    </xdr:to>
    <xdr:cxnSp macro="">
      <xdr:nvCxnSpPr>
        <xdr:cNvPr id="364" name="直線コネクタ 363">
          <a:extLst>
            <a:ext uri="{FF2B5EF4-FFF2-40B4-BE49-F238E27FC236}">
              <a16:creationId xmlns:a16="http://schemas.microsoft.com/office/drawing/2014/main" id="{F5BB6964-4447-484D-B183-8BA4769B5BDB}"/>
            </a:ext>
          </a:extLst>
        </xdr:cNvPr>
        <xdr:cNvCxnSpPr/>
      </xdr:nvCxnSpPr>
      <xdr:spPr>
        <a:xfrm flipV="1">
          <a:off x="9639300" y="1459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5" name="楕円 364">
          <a:extLst>
            <a:ext uri="{FF2B5EF4-FFF2-40B4-BE49-F238E27FC236}">
              <a16:creationId xmlns:a16="http://schemas.microsoft.com/office/drawing/2014/main" id="{7926DC95-D297-45E5-9153-454905B80388}"/>
            </a:ext>
          </a:extLst>
        </xdr:cNvPr>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31242</xdr:rowOff>
    </xdr:to>
    <xdr:cxnSp macro="">
      <xdr:nvCxnSpPr>
        <xdr:cNvPr id="366" name="直線コネクタ 365">
          <a:extLst>
            <a:ext uri="{FF2B5EF4-FFF2-40B4-BE49-F238E27FC236}">
              <a16:creationId xmlns:a16="http://schemas.microsoft.com/office/drawing/2014/main" id="{1232559D-0C7E-47C0-B413-7B20CB8B69B9}"/>
            </a:ext>
          </a:extLst>
        </xdr:cNvPr>
        <xdr:cNvCxnSpPr/>
      </xdr:nvCxnSpPr>
      <xdr:spPr>
        <a:xfrm flipV="1">
          <a:off x="8750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154178</xdr:rowOff>
    </xdr:from>
    <xdr:to>
      <xdr:col>41</xdr:col>
      <xdr:colOff>101600</xdr:colOff>
      <xdr:row>85</xdr:row>
      <xdr:rowOff>84328</xdr:rowOff>
    </xdr:to>
    <xdr:sp macro="" textlink="">
      <xdr:nvSpPr>
        <xdr:cNvPr id="367" name="楕円 366">
          <a:extLst>
            <a:ext uri="{FF2B5EF4-FFF2-40B4-BE49-F238E27FC236}">
              <a16:creationId xmlns:a16="http://schemas.microsoft.com/office/drawing/2014/main" id="{79943700-3D23-431D-BA29-A67DE791E999}"/>
            </a:ext>
          </a:extLst>
        </xdr:cNvPr>
        <xdr:cNvSpPr/>
      </xdr:nvSpPr>
      <xdr:spPr>
        <a:xfrm>
          <a:off x="7810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33528</xdr:rowOff>
    </xdr:to>
    <xdr:cxnSp macro="">
      <xdr:nvCxnSpPr>
        <xdr:cNvPr id="368" name="直線コネクタ 367">
          <a:extLst>
            <a:ext uri="{FF2B5EF4-FFF2-40B4-BE49-F238E27FC236}">
              <a16:creationId xmlns:a16="http://schemas.microsoft.com/office/drawing/2014/main" id="{5C3B72AE-A35E-4F98-A9AC-38F4E5E83C4E}"/>
            </a:ext>
          </a:extLst>
        </xdr:cNvPr>
        <xdr:cNvCxnSpPr/>
      </xdr:nvCxnSpPr>
      <xdr:spPr>
        <a:xfrm flipV="1">
          <a:off x="7861300" y="1460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69" name="楕円 368">
          <a:extLst>
            <a:ext uri="{FF2B5EF4-FFF2-40B4-BE49-F238E27FC236}">
              <a16:creationId xmlns:a16="http://schemas.microsoft.com/office/drawing/2014/main" id="{73C1D069-73F1-4525-851B-D8DAF6660A84}"/>
            </a:ext>
          </a:extLst>
        </xdr:cNvPr>
        <xdr:cNvSpPr/>
      </xdr:nvSpPr>
      <xdr:spPr>
        <a:xfrm>
          <a:off x="692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33528</xdr:rowOff>
    </xdr:from>
    <xdr:to>
      <xdr:col>41</xdr:col>
      <xdr:colOff>50800</xdr:colOff>
      <xdr:row>85</xdr:row>
      <xdr:rowOff>38100</xdr:rowOff>
    </xdr:to>
    <xdr:cxnSp macro="">
      <xdr:nvCxnSpPr>
        <xdr:cNvPr id="370" name="直線コネクタ 369">
          <a:extLst>
            <a:ext uri="{FF2B5EF4-FFF2-40B4-BE49-F238E27FC236}">
              <a16:creationId xmlns:a16="http://schemas.microsoft.com/office/drawing/2014/main" id="{03AA48DA-2EFB-4D46-B0C2-128534C5E00B}"/>
            </a:ext>
          </a:extLst>
        </xdr:cNvPr>
        <xdr:cNvCxnSpPr/>
      </xdr:nvCxnSpPr>
      <xdr:spPr>
        <a:xfrm flipV="1">
          <a:off x="6972300" y="146067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96CF9492-C5BB-4D91-BF83-901E5F62F01B}"/>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49097DE4-33D6-494F-9B8B-F9D6F11772F4}"/>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29118B16-F2B2-47EF-89B9-81B61F88CA32}"/>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CF4DE063-548E-4C16-B1A3-22AD7CC4EE38}"/>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5" name="n_1mainValue【福祉施設】&#10;一人当たり面積">
          <a:extLst>
            <a:ext uri="{FF2B5EF4-FFF2-40B4-BE49-F238E27FC236}">
              <a16:creationId xmlns:a16="http://schemas.microsoft.com/office/drawing/2014/main" id="{1E1DFF30-ED61-4584-A221-99AFE420BF70}"/>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6" name="n_2mainValue【福祉施設】&#10;一人当たり面積">
          <a:extLst>
            <a:ext uri="{FF2B5EF4-FFF2-40B4-BE49-F238E27FC236}">
              <a16:creationId xmlns:a16="http://schemas.microsoft.com/office/drawing/2014/main" id="{EDA527A8-92BF-458A-9581-CB7932C7F1E6}"/>
            </a:ext>
          </a:extLst>
        </xdr:cNvPr>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75455</xdr:rowOff>
    </xdr:from>
    <xdr:ext cx="469744" cy="259045"/>
    <xdr:sp macro="" textlink="">
      <xdr:nvSpPr>
        <xdr:cNvPr id="377" name="n_3mainValue【福祉施設】&#10;一人当たり面積">
          <a:extLst>
            <a:ext uri="{FF2B5EF4-FFF2-40B4-BE49-F238E27FC236}">
              <a16:creationId xmlns:a16="http://schemas.microsoft.com/office/drawing/2014/main" id="{053B1895-712E-4212-85C5-CCF23734ABC2}"/>
            </a:ext>
          </a:extLst>
        </xdr:cNvPr>
        <xdr:cNvSpPr txBox="1"/>
      </xdr:nvSpPr>
      <xdr:spPr>
        <a:xfrm>
          <a:off x="7626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80027</xdr:rowOff>
    </xdr:from>
    <xdr:ext cx="469744" cy="259045"/>
    <xdr:sp macro="" textlink="">
      <xdr:nvSpPr>
        <xdr:cNvPr id="378" name="n_4mainValue【福祉施設】&#10;一人当たり面積">
          <a:extLst>
            <a:ext uri="{FF2B5EF4-FFF2-40B4-BE49-F238E27FC236}">
              <a16:creationId xmlns:a16="http://schemas.microsoft.com/office/drawing/2014/main" id="{648BEC9D-7EA2-46CC-A02B-78573067D2AF}"/>
            </a:ext>
          </a:extLst>
        </xdr:cNvPr>
        <xdr:cNvSpPr txBox="1"/>
      </xdr:nvSpPr>
      <xdr:spPr>
        <a:xfrm>
          <a:off x="6737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C7C56E2-269A-44B4-8853-F06516C357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6D8CAC4-174F-4060-99E7-E1470178E5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BE44C70-7FD1-4982-B000-E364C5DEAD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6450BD8-1673-442F-BB37-4DF033DA19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9CC7734-E28D-4244-A3EB-77FE449907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840F3D6-83D1-467F-B820-8FD6B81DB8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4970377-F031-47AA-8AC9-6261F8C50B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3B2C917-5306-4B6C-8B89-5CC5C9023C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309DCE2-473B-44FC-9F63-6D810DDBF7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393A7B7-E622-4DD2-82F6-392B7C7C12D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2F870CB-98BB-4C64-9B7C-F7313147F0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AD9D522-40D9-41F0-AD62-4A6551B594C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4DCC36D-1BBB-429F-9195-95ECF69921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FA7CF90F-F3FE-4AC4-9CD2-8077BA025D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2E772B3-9A2C-4FC7-B47E-25EBE4BA65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F9B6A32-6EC0-4DB5-98B3-AE25567B37E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E688AA1-6D79-4731-A461-BC3514759B1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398EF4C-EA15-41FD-83FB-CD1035C96DC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D3E69F3-779F-4249-945E-8D068D629C1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D1F97A8-5626-49A9-ABA8-5A79D1737C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12ECB3C7-ABC2-40BD-9F01-75E07613E80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401FE369-55EA-4999-96FF-443B7939BB6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7902913-AD6A-49FF-AF5D-733918EABCC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7739D79D-E778-4170-A673-8BFC5C6FA3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12A7799-8B37-4E4D-82D3-E73BAB4C74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600C2F9F-3280-4336-ACB0-020D0E6420DE}"/>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3B2D54A2-A5E3-4E23-B2AC-95E2A645CE27}"/>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4F98555E-7975-45A7-BA04-179A1F66ABB9}"/>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9BF803E5-D042-4FDA-BE77-A3B063E4AB36}"/>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84BE6B8-D5CE-4C24-9027-850B42295FCF}"/>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40F669A-A83B-47E2-96C4-34019DE4E207}"/>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E2FA9B69-F235-445A-88CB-3FA66C620A23}"/>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9EB4D72F-C229-4572-8B51-C67533345F98}"/>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CC221C48-7F27-4821-98CE-1CBB3BCD0671}"/>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4D534F05-13B1-4411-9CF1-B545076B3963}"/>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11B9BB3F-28A1-4342-843D-D7C1402E8BBD}"/>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7D315E0-0923-4BD9-B6C7-3182B7DDC9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D77CD67-6911-4BF6-BC09-137F58B35F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032F409-E92A-478B-88F4-D21C0E2FBF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0B4FA35-375A-4866-B46A-4ADB062DEAC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DEDA90A-4903-430E-A655-583B36A1DA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20" name="楕円 419">
          <a:extLst>
            <a:ext uri="{FF2B5EF4-FFF2-40B4-BE49-F238E27FC236}">
              <a16:creationId xmlns:a16="http://schemas.microsoft.com/office/drawing/2014/main" id="{A6B29BE8-F7C8-49A1-BB11-48DF6E3592AA}"/>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3AE168E-46EC-45A0-9D1E-339AFFF5C704}"/>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422" name="楕円 421">
          <a:extLst>
            <a:ext uri="{FF2B5EF4-FFF2-40B4-BE49-F238E27FC236}">
              <a16:creationId xmlns:a16="http://schemas.microsoft.com/office/drawing/2014/main" id="{79E705D0-5D53-462F-A5EF-CA9F8131C035}"/>
            </a:ext>
          </a:extLst>
        </xdr:cNvPr>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99061</xdr:rowOff>
    </xdr:to>
    <xdr:cxnSp macro="">
      <xdr:nvCxnSpPr>
        <xdr:cNvPr id="423" name="直線コネクタ 422">
          <a:extLst>
            <a:ext uri="{FF2B5EF4-FFF2-40B4-BE49-F238E27FC236}">
              <a16:creationId xmlns:a16="http://schemas.microsoft.com/office/drawing/2014/main" id="{B91E7978-8A0E-4BCC-9FF2-0DBEAF5A5FB4}"/>
            </a:ext>
          </a:extLst>
        </xdr:cNvPr>
        <xdr:cNvCxnSpPr/>
      </xdr:nvCxnSpPr>
      <xdr:spPr>
        <a:xfrm>
          <a:off x="3797300" y="179037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24" name="楕円 423">
          <a:extLst>
            <a:ext uri="{FF2B5EF4-FFF2-40B4-BE49-F238E27FC236}">
              <a16:creationId xmlns:a16="http://schemas.microsoft.com/office/drawing/2014/main" id="{DD93223F-CD0C-4CC3-8C8D-8F886F586456}"/>
            </a:ext>
          </a:extLst>
        </xdr:cNvPr>
        <xdr:cNvSpPr/>
      </xdr:nvSpPr>
      <xdr:spPr>
        <a:xfrm>
          <a:off x="2857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72934</xdr:rowOff>
    </xdr:to>
    <xdr:cxnSp macro="">
      <xdr:nvCxnSpPr>
        <xdr:cNvPr id="425" name="直線コネクタ 424">
          <a:extLst>
            <a:ext uri="{FF2B5EF4-FFF2-40B4-BE49-F238E27FC236}">
              <a16:creationId xmlns:a16="http://schemas.microsoft.com/office/drawing/2014/main" id="{C3892680-E2D2-4310-A31B-A56FC2C6BC1E}"/>
            </a:ext>
          </a:extLst>
        </xdr:cNvPr>
        <xdr:cNvCxnSpPr/>
      </xdr:nvCxnSpPr>
      <xdr:spPr>
        <a:xfrm>
          <a:off x="2908300" y="1786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26" name="楕円 425">
          <a:extLst>
            <a:ext uri="{FF2B5EF4-FFF2-40B4-BE49-F238E27FC236}">
              <a16:creationId xmlns:a16="http://schemas.microsoft.com/office/drawing/2014/main" id="{B3B58AAD-34B5-4AF7-87BF-E826A1DE2055}"/>
            </a:ext>
          </a:extLst>
        </xdr:cNvPr>
        <xdr:cNvSpPr/>
      </xdr:nvSpPr>
      <xdr:spPr>
        <a:xfrm>
          <a:off x="1968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27" name="直線コネクタ 426">
          <a:extLst>
            <a:ext uri="{FF2B5EF4-FFF2-40B4-BE49-F238E27FC236}">
              <a16:creationId xmlns:a16="http://schemas.microsoft.com/office/drawing/2014/main" id="{CE16AEBB-BD27-4E99-A69B-B6F44E24087A}"/>
            </a:ext>
          </a:extLst>
        </xdr:cNvPr>
        <xdr:cNvCxnSpPr/>
      </xdr:nvCxnSpPr>
      <xdr:spPr>
        <a:xfrm>
          <a:off x="2019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8" name="楕円 427">
          <a:extLst>
            <a:ext uri="{FF2B5EF4-FFF2-40B4-BE49-F238E27FC236}">
              <a16:creationId xmlns:a16="http://schemas.microsoft.com/office/drawing/2014/main" id="{9A48A8F0-1C39-42AD-A55A-2FDAB6F53655}"/>
            </a:ext>
          </a:extLst>
        </xdr:cNvPr>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4355</xdr:rowOff>
    </xdr:to>
    <xdr:cxnSp macro="">
      <xdr:nvCxnSpPr>
        <xdr:cNvPr id="429" name="直線コネクタ 428">
          <a:extLst>
            <a:ext uri="{FF2B5EF4-FFF2-40B4-BE49-F238E27FC236}">
              <a16:creationId xmlns:a16="http://schemas.microsoft.com/office/drawing/2014/main" id="{003BA1BA-45AA-4919-97BA-FB800A0A8E2D}"/>
            </a:ext>
          </a:extLst>
        </xdr:cNvPr>
        <xdr:cNvCxnSpPr/>
      </xdr:nvCxnSpPr>
      <xdr:spPr>
        <a:xfrm>
          <a:off x="1130300" y="178073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B28A5EB9-843C-4E36-93E6-32813B091453}"/>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4C8C0600-4E1A-41F7-B8D0-227A35940F17}"/>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52B7F30F-B6D1-4289-B6AB-B1E89FD5435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BAB7E6D0-21D2-488D-80D0-EC93FF662126}"/>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434" name="n_1mainValue【市民会館】&#10;有形固定資産減価償却率">
          <a:extLst>
            <a:ext uri="{FF2B5EF4-FFF2-40B4-BE49-F238E27FC236}">
              <a16:creationId xmlns:a16="http://schemas.microsoft.com/office/drawing/2014/main" id="{9DC597CB-75A9-497D-96EC-EC35765952A7}"/>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35" name="n_2mainValue【市民会館】&#10;有形固定資産減価償却率">
          <a:extLst>
            <a:ext uri="{FF2B5EF4-FFF2-40B4-BE49-F238E27FC236}">
              <a16:creationId xmlns:a16="http://schemas.microsoft.com/office/drawing/2014/main" id="{0D565674-67D3-407E-BCC2-CC6C807386B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36" name="n_3mainValue【市民会館】&#10;有形固定資産減価償却率">
          <a:extLst>
            <a:ext uri="{FF2B5EF4-FFF2-40B4-BE49-F238E27FC236}">
              <a16:creationId xmlns:a16="http://schemas.microsoft.com/office/drawing/2014/main" id="{677BB60D-BE4D-420E-A4B3-56972529D3A6}"/>
            </a:ext>
          </a:extLst>
        </xdr:cNvPr>
        <xdr:cNvSpPr txBox="1"/>
      </xdr:nvSpPr>
      <xdr:spPr>
        <a:xfrm>
          <a:off x="1816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7" name="n_4mainValue【市民会館】&#10;有形固定資産減価償却率">
          <a:extLst>
            <a:ext uri="{FF2B5EF4-FFF2-40B4-BE49-F238E27FC236}">
              <a16:creationId xmlns:a16="http://schemas.microsoft.com/office/drawing/2014/main" id="{D7C6EAF0-1DFC-47AD-96A8-E6E79789A196}"/>
            </a:ext>
          </a:extLst>
        </xdr:cNvPr>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655A0161-A60B-4175-94CE-DE2A27C0E3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B03CFB4-1F38-4115-AE31-D67CF30C1E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D7BA32A-CD47-4CE0-A61D-5E07EB23C0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98DACC3A-33D2-4728-B44E-F44B0AAF1D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48B3F18-04F5-4217-AD8A-79295B8E6A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D4AA0DE-19DF-460C-AC45-84592125EC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D97CD96-7BB1-498C-B3C5-D8548DE451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52322EE-ED5A-4A28-825B-3B2BCC7B6B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DCD3A95-7DB0-4F67-9427-8243978512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27AC48E-5E81-4198-BDAA-A0944B68EFC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1FAB505-F659-4A1F-A320-0917217ED4E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E8169C8C-4948-4385-8E8A-5D171995039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5018E9FB-1366-4C2B-9BA4-B16EDFC45D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EE2605B-F602-4D85-B5F8-ACAC1365E29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3A178B72-208C-4C37-93B8-B760A665092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50350707-5675-463A-96F6-951E60DEA84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503ABEA-471F-47D5-BDCF-FDE0DF164E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15F31F5-2E93-4A3F-9372-743681CE47F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AFFB7D-7746-4F91-833D-C09A3E562F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1E6153A2-5E0E-480E-9787-3848DD3780C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AF6077D4-A606-45ED-B468-2841009414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451EAC9-C3DA-44B1-A83F-6D70C1278F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2847EC99-921F-422A-AC1C-9434792587F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710A16C3-5E5F-4A6F-9B16-53BC52D825C4}"/>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F8C0A26B-B521-462E-95AA-F74558A0C7AC}"/>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38016E2D-6F15-4656-BEAA-1C50C3D45394}"/>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C431F07D-468E-4F35-80A1-D7BF59777BD2}"/>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8FF654C4-4A9D-4A19-87B8-2EA8411AAF75}"/>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24B5D1CB-AE37-4C15-B41C-9E10E5DB14BC}"/>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31CF9329-8569-4DEA-BF6C-5F015712849F}"/>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647CB4E5-DC1B-4E6D-98E3-DC11681D5AA8}"/>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963603A0-6809-45A3-8BC6-7864B231510F}"/>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4F570506-A0F6-488F-9A4F-77CDBD79F5BB}"/>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620C1367-9A08-437A-82B3-006742905204}"/>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206DAB5-1D26-4D9E-840D-88217241CC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FBA7E0-B898-44AF-9A88-E17F47EC07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6FA014C-BA30-4BA5-80A9-7F17084B74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F0E4A8D-FB23-41F6-97A8-337319DF73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E0833A8-D3A7-439B-A2DB-801AF7CA3E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77" name="楕円 476">
          <a:extLst>
            <a:ext uri="{FF2B5EF4-FFF2-40B4-BE49-F238E27FC236}">
              <a16:creationId xmlns:a16="http://schemas.microsoft.com/office/drawing/2014/main" id="{B564E0D4-4719-47A6-AD56-A4AFD18211C5}"/>
            </a:ext>
          </a:extLst>
        </xdr:cNvPr>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74947</xdr:rowOff>
    </xdr:from>
    <xdr:ext cx="469744" cy="259045"/>
    <xdr:sp macro="" textlink="">
      <xdr:nvSpPr>
        <xdr:cNvPr id="478" name="【市民会館】&#10;一人当たり面積該当値テキスト">
          <a:extLst>
            <a:ext uri="{FF2B5EF4-FFF2-40B4-BE49-F238E27FC236}">
              <a16:creationId xmlns:a16="http://schemas.microsoft.com/office/drawing/2014/main" id="{EC898F94-1E88-491F-824B-2AE15C508C82}"/>
            </a:ext>
          </a:extLst>
        </xdr:cNvPr>
        <xdr:cNvSpPr txBox="1"/>
      </xdr:nvSpPr>
      <xdr:spPr>
        <a:xfrm>
          <a:off x="10515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61595</xdr:rowOff>
    </xdr:from>
    <xdr:to>
      <xdr:col>50</xdr:col>
      <xdr:colOff>165100</xdr:colOff>
      <xdr:row>105</xdr:row>
      <xdr:rowOff>163195</xdr:rowOff>
    </xdr:to>
    <xdr:sp macro="" textlink="">
      <xdr:nvSpPr>
        <xdr:cNvPr id="479" name="楕円 478">
          <a:extLst>
            <a:ext uri="{FF2B5EF4-FFF2-40B4-BE49-F238E27FC236}">
              <a16:creationId xmlns:a16="http://schemas.microsoft.com/office/drawing/2014/main" id="{3EB7C303-E7C4-4C6A-9C50-121599CF4D67}"/>
            </a:ext>
          </a:extLst>
        </xdr:cNvPr>
        <xdr:cNvSpPr/>
      </xdr:nvSpPr>
      <xdr:spPr>
        <a:xfrm>
          <a:off x="9588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112395</xdr:rowOff>
    </xdr:to>
    <xdr:cxnSp macro="">
      <xdr:nvCxnSpPr>
        <xdr:cNvPr id="480" name="直線コネクタ 479">
          <a:extLst>
            <a:ext uri="{FF2B5EF4-FFF2-40B4-BE49-F238E27FC236}">
              <a16:creationId xmlns:a16="http://schemas.microsoft.com/office/drawing/2014/main" id="{13965050-B29E-4207-A2ED-57C2BCA9315F}"/>
            </a:ext>
          </a:extLst>
        </xdr:cNvPr>
        <xdr:cNvCxnSpPr/>
      </xdr:nvCxnSpPr>
      <xdr:spPr>
        <a:xfrm flipV="1">
          <a:off x="9639300" y="181051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81" name="楕円 480">
          <a:extLst>
            <a:ext uri="{FF2B5EF4-FFF2-40B4-BE49-F238E27FC236}">
              <a16:creationId xmlns:a16="http://schemas.microsoft.com/office/drawing/2014/main" id="{B43509FF-5918-4003-9620-E34B1961ED41}"/>
            </a:ext>
          </a:extLst>
        </xdr:cNvPr>
        <xdr:cNvSpPr/>
      </xdr:nvSpPr>
      <xdr:spPr>
        <a:xfrm>
          <a:off x="8699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112395</xdr:rowOff>
    </xdr:from>
    <xdr:to>
      <xdr:col>50</xdr:col>
      <xdr:colOff>114300</xdr:colOff>
      <xdr:row>105</xdr:row>
      <xdr:rowOff>121920</xdr:rowOff>
    </xdr:to>
    <xdr:cxnSp macro="">
      <xdr:nvCxnSpPr>
        <xdr:cNvPr id="482" name="直線コネクタ 481">
          <a:extLst>
            <a:ext uri="{FF2B5EF4-FFF2-40B4-BE49-F238E27FC236}">
              <a16:creationId xmlns:a16="http://schemas.microsoft.com/office/drawing/2014/main" id="{ED58FA46-01FC-4FFC-8A9A-E45D0695AC49}"/>
            </a:ext>
          </a:extLst>
        </xdr:cNvPr>
        <xdr:cNvCxnSpPr/>
      </xdr:nvCxnSpPr>
      <xdr:spPr>
        <a:xfrm flipV="1">
          <a:off x="8750300" y="18114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80645</xdr:rowOff>
    </xdr:from>
    <xdr:to>
      <xdr:col>41</xdr:col>
      <xdr:colOff>101600</xdr:colOff>
      <xdr:row>106</xdr:row>
      <xdr:rowOff>10795</xdr:rowOff>
    </xdr:to>
    <xdr:sp macro="" textlink="">
      <xdr:nvSpPr>
        <xdr:cNvPr id="483" name="楕円 482">
          <a:extLst>
            <a:ext uri="{FF2B5EF4-FFF2-40B4-BE49-F238E27FC236}">
              <a16:creationId xmlns:a16="http://schemas.microsoft.com/office/drawing/2014/main" id="{C7077F7A-40A5-41BD-A7A8-7E164F36B9FE}"/>
            </a:ext>
          </a:extLst>
        </xdr:cNvPr>
        <xdr:cNvSpPr/>
      </xdr:nvSpPr>
      <xdr:spPr>
        <a:xfrm>
          <a:off x="781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121920</xdr:rowOff>
    </xdr:from>
    <xdr:to>
      <xdr:col>45</xdr:col>
      <xdr:colOff>177800</xdr:colOff>
      <xdr:row>105</xdr:row>
      <xdr:rowOff>131445</xdr:rowOff>
    </xdr:to>
    <xdr:cxnSp macro="">
      <xdr:nvCxnSpPr>
        <xdr:cNvPr id="484" name="直線コネクタ 483">
          <a:extLst>
            <a:ext uri="{FF2B5EF4-FFF2-40B4-BE49-F238E27FC236}">
              <a16:creationId xmlns:a16="http://schemas.microsoft.com/office/drawing/2014/main" id="{996F8E16-8131-4A64-83D4-C8E46BFF7D1B}"/>
            </a:ext>
          </a:extLst>
        </xdr:cNvPr>
        <xdr:cNvCxnSpPr/>
      </xdr:nvCxnSpPr>
      <xdr:spPr>
        <a:xfrm flipV="1">
          <a:off x="7861300" y="1812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5" name="楕円 484">
          <a:extLst>
            <a:ext uri="{FF2B5EF4-FFF2-40B4-BE49-F238E27FC236}">
              <a16:creationId xmlns:a16="http://schemas.microsoft.com/office/drawing/2014/main" id="{3D3141B5-E5E4-40FB-8D88-908D7AEF48E9}"/>
            </a:ext>
          </a:extLst>
        </xdr:cNvPr>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131445</xdr:rowOff>
    </xdr:from>
    <xdr:to>
      <xdr:col>41</xdr:col>
      <xdr:colOff>50800</xdr:colOff>
      <xdr:row>105</xdr:row>
      <xdr:rowOff>140970</xdr:rowOff>
    </xdr:to>
    <xdr:cxnSp macro="">
      <xdr:nvCxnSpPr>
        <xdr:cNvPr id="486" name="直線コネクタ 485">
          <a:extLst>
            <a:ext uri="{FF2B5EF4-FFF2-40B4-BE49-F238E27FC236}">
              <a16:creationId xmlns:a16="http://schemas.microsoft.com/office/drawing/2014/main" id="{7499A1BD-3FC3-4E71-878C-AD875E121DD4}"/>
            </a:ext>
          </a:extLst>
        </xdr:cNvPr>
        <xdr:cNvCxnSpPr/>
      </xdr:nvCxnSpPr>
      <xdr:spPr>
        <a:xfrm flipV="1">
          <a:off x="6972300" y="1813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6322133C-7DF6-4095-97AF-1205E14B50FF}"/>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880BE2DF-8538-4425-B07F-F667D2454BAC}"/>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EAFBA2AC-37BC-4A54-9B72-3237FC3EF963}"/>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CBFFEE62-9769-4420-ABE6-3BBD2F14BC73}"/>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8272</xdr:rowOff>
    </xdr:from>
    <xdr:ext cx="469744" cy="259045"/>
    <xdr:sp macro="" textlink="">
      <xdr:nvSpPr>
        <xdr:cNvPr id="491" name="n_1mainValue【市民会館】&#10;一人当たり面積">
          <a:extLst>
            <a:ext uri="{FF2B5EF4-FFF2-40B4-BE49-F238E27FC236}">
              <a16:creationId xmlns:a16="http://schemas.microsoft.com/office/drawing/2014/main" id="{23BD6299-FA78-4879-93E4-CCF7D0F38A67}"/>
            </a:ext>
          </a:extLst>
        </xdr:cNvPr>
        <xdr:cNvSpPr txBox="1"/>
      </xdr:nvSpPr>
      <xdr:spPr>
        <a:xfrm>
          <a:off x="9391727"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707C845A-2EB0-4321-8998-0F26ECD9CE81}"/>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27322</xdr:rowOff>
    </xdr:from>
    <xdr:ext cx="469744" cy="259045"/>
    <xdr:sp macro="" textlink="">
      <xdr:nvSpPr>
        <xdr:cNvPr id="493" name="n_3mainValue【市民会館】&#10;一人当たり面積">
          <a:extLst>
            <a:ext uri="{FF2B5EF4-FFF2-40B4-BE49-F238E27FC236}">
              <a16:creationId xmlns:a16="http://schemas.microsoft.com/office/drawing/2014/main" id="{82F37E7E-19CB-40C6-8640-8792425CA133}"/>
            </a:ext>
          </a:extLst>
        </xdr:cNvPr>
        <xdr:cNvSpPr txBox="1"/>
      </xdr:nvSpPr>
      <xdr:spPr>
        <a:xfrm>
          <a:off x="7626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4" name="n_4mainValue【市民会館】&#10;一人当たり面積">
          <a:extLst>
            <a:ext uri="{FF2B5EF4-FFF2-40B4-BE49-F238E27FC236}">
              <a16:creationId xmlns:a16="http://schemas.microsoft.com/office/drawing/2014/main" id="{EB2ACF41-6FA5-40F2-A0F5-5C940D0E4AA5}"/>
            </a:ext>
          </a:extLst>
        </xdr:cNvPr>
        <xdr:cNvSpPr txBox="1"/>
      </xdr:nvSpPr>
      <xdr:spPr>
        <a:xfrm>
          <a:off x="6737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799113C-3B81-4A25-B039-62C7F79139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6E2D86B-07B4-435C-A02D-0B406CDDF3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3241761-DC73-4F34-9C84-C2DF689998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811E8EC-30FE-4985-90B8-58731DBF5FF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DE8E8C8-7AA4-4B29-AF6C-1081DE8F69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2C525D29-B2DE-4350-8360-02474685B6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A5304DF-AECA-438B-BE9F-EEB7331234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DD53CDA3-8DC9-432A-8F82-61C23BB08A5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278A5FB7-2ED9-4C36-B3B4-73CECD792C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DF97B474-6110-49FE-B749-C132FF2F44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B7A537E4-115F-4D0F-93B7-BCB48A89F7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1F8F5D4F-D3E8-4F8F-B476-CC9736CFFC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7BDD151A-4DE8-4FCA-8F02-E6870C5994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94738E45-316A-4A8A-801B-4BCFE7B139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6891C77C-D5D5-4A45-B999-A351EF8DC4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5CDDCC4F-E969-403A-B6CB-90F5767E6FD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2A094FE-B128-47D1-897C-20A3F1CE65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2E4EF68-970C-4BC3-A4E1-BFF3859217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370767D-CFDA-4D9D-9B4F-8F18F93CB5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98AC5B3-BD4D-4B55-9326-FB2318D5E7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611E05FA-D0E0-4616-BA49-33D5FD26FE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BDF00AC2-E21C-45AA-955B-49CBB375E2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359413C-7555-4348-B923-BC1F801177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614E3A5-799A-4909-8764-6ED9E3CCD4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79E63A6-5CBD-4BAC-B3C9-B1F671882F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677D1B1-5D13-485A-A53A-8484127FBE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DB2D87A-FEB5-4EE0-9A82-AF2ECB13D5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E3DDF205-6CA4-40BA-A686-7844875B00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E4AB5EEF-428D-4AFB-BB9A-5F614025D5F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C791DE47-C441-4423-B211-7CCC3CA150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D699F6BE-9FA6-4C88-A43E-80E6B718A6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36EDA3BA-1A54-4F60-9F29-150036E51A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3D0B754D-6D59-4FD1-9545-A10B21F9CC9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C89F18F-1607-407E-8769-155C6EE28E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60645522-46ED-4987-9B10-C344A83F73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32D4D842-0DA2-4F9F-BB83-B288B30C81B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66542AFC-3331-496B-A881-64DBB5752EE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55621FF0-EF34-465F-9632-6FAF2260F8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AACD9CEF-9752-46B4-B7EC-5955F9DC7B5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27484E59-8392-4C9F-BF5D-7EF2AA6D3F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C5884085-4376-418C-A29D-229F4ABF93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07E0772E-82B5-4C23-A246-4C27F0F5FACD}"/>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549B8E0A-C402-44EE-826B-A7E8366F0E18}"/>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088D970D-88EB-4364-A7D3-773563A932C6}"/>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88B4D7E9-6466-47D8-9F3F-1D39E4EEB06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90FC4EE6-5238-46CB-8F52-1D43FF658888}"/>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55C3E3A2-EBD5-44D3-AB14-D7814CA77CF9}"/>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7F9B9D8-9AF4-4C54-BC1F-5FC2D18EC4D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90BA7B81-B216-4FBC-A459-24E9B88E65D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a:extLst>
            <a:ext uri="{FF2B5EF4-FFF2-40B4-BE49-F238E27FC236}">
              <a16:creationId xmlns:a16="http://schemas.microsoft.com/office/drawing/2014/main" id="{01324A7E-24EF-4B2B-8610-4C4F6DAD02FC}"/>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a:extLst>
            <a:ext uri="{FF2B5EF4-FFF2-40B4-BE49-F238E27FC236}">
              <a16:creationId xmlns:a16="http://schemas.microsoft.com/office/drawing/2014/main" id="{B593633D-F80B-4465-88BF-8D074E47E59D}"/>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a:extLst>
            <a:ext uri="{FF2B5EF4-FFF2-40B4-BE49-F238E27FC236}">
              <a16:creationId xmlns:a16="http://schemas.microsoft.com/office/drawing/2014/main" id="{DC23FAD3-26B0-4A44-83FE-92C177F4A09C}"/>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63197D7-ADC3-4C88-BE74-B3B9CCB355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328A7EF-0121-4770-A63F-CBC856B3B6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1113CC0-780C-4898-90C2-9110B9E0AF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C9942DF-9FF5-45B5-8C6B-1591AED4A7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8F6506E-F8CF-4C4D-AD27-8AD706F770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552" name="楕円 551">
          <a:extLst>
            <a:ext uri="{FF2B5EF4-FFF2-40B4-BE49-F238E27FC236}">
              <a16:creationId xmlns:a16="http://schemas.microsoft.com/office/drawing/2014/main" id="{A1B4BEB6-BAD7-48B0-B588-CD5651408A47}"/>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96B262A9-508F-487D-B0E4-FEA2C88CAD5D}"/>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54" name="楕円 553">
          <a:extLst>
            <a:ext uri="{FF2B5EF4-FFF2-40B4-BE49-F238E27FC236}">
              <a16:creationId xmlns:a16="http://schemas.microsoft.com/office/drawing/2014/main" id="{2588471C-B50A-44C2-9D7C-242A93DB1FAF}"/>
            </a:ext>
          </a:extLst>
        </xdr:cNvPr>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153488</xdr:rowOff>
    </xdr:to>
    <xdr:cxnSp macro="">
      <xdr:nvCxnSpPr>
        <xdr:cNvPr id="555" name="直線コネクタ 554">
          <a:extLst>
            <a:ext uri="{FF2B5EF4-FFF2-40B4-BE49-F238E27FC236}">
              <a16:creationId xmlns:a16="http://schemas.microsoft.com/office/drawing/2014/main" id="{DB7A14B2-5AE0-4DB1-BC94-15B0E26765F7}"/>
            </a:ext>
          </a:extLst>
        </xdr:cNvPr>
        <xdr:cNvCxnSpPr/>
      </xdr:nvCxnSpPr>
      <xdr:spPr>
        <a:xfrm>
          <a:off x="15481300" y="1056948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6" name="楕円 555">
          <a:extLst>
            <a:ext uri="{FF2B5EF4-FFF2-40B4-BE49-F238E27FC236}">
              <a16:creationId xmlns:a16="http://schemas.microsoft.com/office/drawing/2014/main" id="{49EB56E3-E9FE-4B4A-98D8-29AED8D9C4CD}"/>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111034</xdr:rowOff>
    </xdr:to>
    <xdr:cxnSp macro="">
      <xdr:nvCxnSpPr>
        <xdr:cNvPr id="557" name="直線コネクタ 556">
          <a:extLst>
            <a:ext uri="{FF2B5EF4-FFF2-40B4-BE49-F238E27FC236}">
              <a16:creationId xmlns:a16="http://schemas.microsoft.com/office/drawing/2014/main" id="{C0C6A5EF-59AF-499A-A5C5-816A6FA516F9}"/>
            </a:ext>
          </a:extLst>
        </xdr:cNvPr>
        <xdr:cNvCxnSpPr/>
      </xdr:nvCxnSpPr>
      <xdr:spPr>
        <a:xfrm>
          <a:off x="14592300" y="1052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150041</xdr:rowOff>
    </xdr:from>
    <xdr:to>
      <xdr:col>72</xdr:col>
      <xdr:colOff>38100</xdr:colOff>
      <xdr:row>61</xdr:row>
      <xdr:rowOff>80191</xdr:rowOff>
    </xdr:to>
    <xdr:sp macro="" textlink="">
      <xdr:nvSpPr>
        <xdr:cNvPr id="558" name="楕円 557">
          <a:extLst>
            <a:ext uri="{FF2B5EF4-FFF2-40B4-BE49-F238E27FC236}">
              <a16:creationId xmlns:a16="http://schemas.microsoft.com/office/drawing/2014/main" id="{91D0CE1E-A6E1-4A75-9960-3F70C1FDA81C}"/>
            </a:ext>
          </a:extLst>
        </xdr:cNvPr>
        <xdr:cNvSpPr/>
      </xdr:nvSpPr>
      <xdr:spPr>
        <a:xfrm>
          <a:off x="13652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29391</xdr:rowOff>
    </xdr:from>
    <xdr:to>
      <xdr:col>76</xdr:col>
      <xdr:colOff>114300</xdr:colOff>
      <xdr:row>61</xdr:row>
      <xdr:rowOff>70213</xdr:rowOff>
    </xdr:to>
    <xdr:cxnSp macro="">
      <xdr:nvCxnSpPr>
        <xdr:cNvPr id="559" name="直線コネクタ 558">
          <a:extLst>
            <a:ext uri="{FF2B5EF4-FFF2-40B4-BE49-F238E27FC236}">
              <a16:creationId xmlns:a16="http://schemas.microsoft.com/office/drawing/2014/main" id="{5610E74E-FF47-48EF-8BA3-44A302D6FCDF}"/>
            </a:ext>
          </a:extLst>
        </xdr:cNvPr>
        <xdr:cNvCxnSpPr/>
      </xdr:nvCxnSpPr>
      <xdr:spPr>
        <a:xfrm>
          <a:off x="13703300" y="104878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60" name="楕円 559">
          <a:extLst>
            <a:ext uri="{FF2B5EF4-FFF2-40B4-BE49-F238E27FC236}">
              <a16:creationId xmlns:a16="http://schemas.microsoft.com/office/drawing/2014/main" id="{84C4E665-4AF8-4607-839B-37EFD14C56F4}"/>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29391</xdr:rowOff>
    </xdr:to>
    <xdr:cxnSp macro="">
      <xdr:nvCxnSpPr>
        <xdr:cNvPr id="561" name="直線コネクタ 560">
          <a:extLst>
            <a:ext uri="{FF2B5EF4-FFF2-40B4-BE49-F238E27FC236}">
              <a16:creationId xmlns:a16="http://schemas.microsoft.com/office/drawing/2014/main" id="{0DF0C0DE-76A8-4D2B-BDE5-4C9A11A4EC6E}"/>
            </a:ext>
          </a:extLst>
        </xdr:cNvPr>
        <xdr:cNvCxnSpPr/>
      </xdr:nvCxnSpPr>
      <xdr:spPr>
        <a:xfrm>
          <a:off x="12814300" y="1044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E5EFBA2B-8EE7-4390-8BFD-AFF8E018EB51}"/>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222B3CA-A252-4ACE-9DFC-50D5A54AD2B1}"/>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76F0BF53-1C28-4B0F-8496-659FF0A476A2}"/>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2D0FFC0F-D05E-49EF-8285-702A2F709E62}"/>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3B4010F-3A00-4F22-B0DE-190F0D2C9EC2}"/>
            </a:ext>
          </a:extLst>
        </xdr:cNvPr>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F9208E27-BEA8-4C13-8FC5-22D634293A88}"/>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71318</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F0F452D6-EF29-4444-A964-B396451153DE}"/>
            </a:ext>
          </a:extLst>
        </xdr:cNvPr>
        <xdr:cNvSpPr txBox="1"/>
      </xdr:nvSpPr>
      <xdr:spPr>
        <a:xfrm>
          <a:off x="13500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7B8A80B-1236-4D8E-9846-B8DE348213FA}"/>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EC9FF600-ABD6-4374-94F1-D1F43707C2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9068A9C6-7829-4211-98D5-C02AA39285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5B2D757-0F08-4C8D-8254-535CC2611C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289FBF2-8F78-42CE-8CE3-B086E527A1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E41F067-4C52-4B2A-A3B8-8FA5F24C92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465F5D5-EFA8-4DCB-AA14-7697D5125B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76E9A90-227B-4271-AC3B-3BA8B8617F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E98A586-A335-41F9-8AC9-956FB8C5C4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1C7451B3-3FEA-460D-9655-F5F8E93E3F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82F3A65-C16E-4B2B-A90E-BE4773EDA7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FFD90110-4C52-47D7-9F2B-3235AD5EBA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E613473-0C9B-4181-A409-622FA1BD3D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010649A-A1F2-40C0-A9D9-AEB81BF809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D7F3E6E6-FC94-4496-842C-04E2B27CC2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392FAD0-77C1-47E9-B22F-9500B3CD115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BF91B386-AC05-4217-81F3-A44D863CE9C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D4B40C27-12C5-4143-A4D9-728C5693E16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A24F4CB-61A5-4B5B-9C92-871C1A99DC9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E3A6D018-18C0-4401-B3EF-4F39E870E66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2F2A133-3619-4502-9983-357AEE61283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F9384E3-9805-43FF-AD25-1EB6CAB98F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656A7A60-7805-4512-8A2B-F86AC31D2A7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C21F117-8E92-47BF-90A7-F71D87830B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86776CB7-8753-400B-9102-C82C36A68069}"/>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1DE23622-AE74-47D4-8574-8FC16E2B2F2F}"/>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D9185005-08F2-44A3-9F61-2A765924A981}"/>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CDE44EF6-771B-4911-8D3F-A12CA49E5CFD}"/>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42623964-29F8-42DE-800D-23644ADBAC76}"/>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89966E0-0EC6-402D-9430-EAA848A55577}"/>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044C828E-C4FC-4206-ACA6-5C8429A75CE3}"/>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2B40E50D-1BBB-4072-9AB3-A384615082D2}"/>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1" name="フローチャート: 判断 600">
          <a:extLst>
            <a:ext uri="{FF2B5EF4-FFF2-40B4-BE49-F238E27FC236}">
              <a16:creationId xmlns:a16="http://schemas.microsoft.com/office/drawing/2014/main" id="{ED9C7D92-A698-41C0-B44C-5A5F574FB5BE}"/>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2" name="フローチャート: 判断 601">
          <a:extLst>
            <a:ext uri="{FF2B5EF4-FFF2-40B4-BE49-F238E27FC236}">
              <a16:creationId xmlns:a16="http://schemas.microsoft.com/office/drawing/2014/main" id="{FC9EF7B8-5D61-47F2-AC65-C842C0E79D5C}"/>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3" name="フローチャート: 判断 602">
          <a:extLst>
            <a:ext uri="{FF2B5EF4-FFF2-40B4-BE49-F238E27FC236}">
              <a16:creationId xmlns:a16="http://schemas.microsoft.com/office/drawing/2014/main" id="{A28EA686-1180-45BB-8478-84FBB0C7EA35}"/>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15B1073-63E9-4BE5-88E9-3AB9F86E6C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D4C6B98-6D21-4A12-ADF6-6D46B30590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E294304-4407-44CF-BF81-8275450717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D7F2D5F-45D0-45FB-B0C6-7B424D4547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BE3B4C-A9C9-4D19-8AB7-69B99DE39C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609" name="楕円 608">
          <a:extLst>
            <a:ext uri="{FF2B5EF4-FFF2-40B4-BE49-F238E27FC236}">
              <a16:creationId xmlns:a16="http://schemas.microsoft.com/office/drawing/2014/main" id="{C9AC494B-CE39-450F-A1A4-08F9719BFF8D}"/>
            </a:ext>
          </a:extLst>
        </xdr:cNvPr>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23F198DE-8B25-4F17-88A2-426C48FE3671}"/>
            </a:ext>
          </a:extLst>
        </xdr:cNvPr>
        <xdr:cNvSpPr txBox="1"/>
      </xdr:nvSpPr>
      <xdr:spPr>
        <a:xfrm>
          <a:off x="22199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11" name="楕円 610">
          <a:extLst>
            <a:ext uri="{FF2B5EF4-FFF2-40B4-BE49-F238E27FC236}">
              <a16:creationId xmlns:a16="http://schemas.microsoft.com/office/drawing/2014/main" id="{871154CD-C54B-498F-ABCD-4584914DC9AD}"/>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45720</xdr:rowOff>
    </xdr:to>
    <xdr:cxnSp macro="">
      <xdr:nvCxnSpPr>
        <xdr:cNvPr id="612" name="直線コネクタ 611">
          <a:extLst>
            <a:ext uri="{FF2B5EF4-FFF2-40B4-BE49-F238E27FC236}">
              <a16:creationId xmlns:a16="http://schemas.microsoft.com/office/drawing/2014/main" id="{2564D5A8-1698-458D-8B58-9156B8A766F3}"/>
            </a:ext>
          </a:extLst>
        </xdr:cNvPr>
        <xdr:cNvCxnSpPr/>
      </xdr:nvCxnSpPr>
      <xdr:spPr>
        <a:xfrm flipV="1">
          <a:off x="21323300" y="1049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3" name="楕円 612">
          <a:extLst>
            <a:ext uri="{FF2B5EF4-FFF2-40B4-BE49-F238E27FC236}">
              <a16:creationId xmlns:a16="http://schemas.microsoft.com/office/drawing/2014/main" id="{36BA2A99-88FC-4424-9556-8AC57834AFDF}"/>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57150</xdr:rowOff>
    </xdr:to>
    <xdr:cxnSp macro="">
      <xdr:nvCxnSpPr>
        <xdr:cNvPr id="614" name="直線コネクタ 613">
          <a:extLst>
            <a:ext uri="{FF2B5EF4-FFF2-40B4-BE49-F238E27FC236}">
              <a16:creationId xmlns:a16="http://schemas.microsoft.com/office/drawing/2014/main" id="{FF22F913-1D37-456B-8B41-B66C959E2AF6}"/>
            </a:ext>
          </a:extLst>
        </xdr:cNvPr>
        <xdr:cNvCxnSpPr/>
      </xdr:nvCxnSpPr>
      <xdr:spPr>
        <a:xfrm flipV="1">
          <a:off x="20434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xdr:rowOff>
    </xdr:from>
    <xdr:to>
      <xdr:col>102</xdr:col>
      <xdr:colOff>165100</xdr:colOff>
      <xdr:row>61</xdr:row>
      <xdr:rowOff>115570</xdr:rowOff>
    </xdr:to>
    <xdr:sp macro="" textlink="">
      <xdr:nvSpPr>
        <xdr:cNvPr id="615" name="楕円 614">
          <a:extLst>
            <a:ext uri="{FF2B5EF4-FFF2-40B4-BE49-F238E27FC236}">
              <a16:creationId xmlns:a16="http://schemas.microsoft.com/office/drawing/2014/main" id="{CA089BC9-8A48-4996-B307-57F35B10E9AE}"/>
            </a:ext>
          </a:extLst>
        </xdr:cNvPr>
        <xdr:cNvSpPr/>
      </xdr:nvSpPr>
      <xdr:spPr>
        <a:xfrm>
          <a:off x="19494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64770</xdr:rowOff>
    </xdr:to>
    <xdr:cxnSp macro="">
      <xdr:nvCxnSpPr>
        <xdr:cNvPr id="616" name="直線コネクタ 615">
          <a:extLst>
            <a:ext uri="{FF2B5EF4-FFF2-40B4-BE49-F238E27FC236}">
              <a16:creationId xmlns:a16="http://schemas.microsoft.com/office/drawing/2014/main" id="{E4A68938-4476-48CE-8657-7DE74D24CC5D}"/>
            </a:ext>
          </a:extLst>
        </xdr:cNvPr>
        <xdr:cNvCxnSpPr/>
      </xdr:nvCxnSpPr>
      <xdr:spPr>
        <a:xfrm flipV="1">
          <a:off x="19545300" y="1051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25400</xdr:rowOff>
    </xdr:from>
    <xdr:to>
      <xdr:col>98</xdr:col>
      <xdr:colOff>38100</xdr:colOff>
      <xdr:row>61</xdr:row>
      <xdr:rowOff>127000</xdr:rowOff>
    </xdr:to>
    <xdr:sp macro="" textlink="">
      <xdr:nvSpPr>
        <xdr:cNvPr id="617" name="楕円 616">
          <a:extLst>
            <a:ext uri="{FF2B5EF4-FFF2-40B4-BE49-F238E27FC236}">
              <a16:creationId xmlns:a16="http://schemas.microsoft.com/office/drawing/2014/main" id="{8B17786E-E5DC-4358-911B-5CE00C5695E8}"/>
            </a:ext>
          </a:extLst>
        </xdr:cNvPr>
        <xdr:cNvSpPr/>
      </xdr:nvSpPr>
      <xdr:spPr>
        <a:xfrm>
          <a:off x="18605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64770</xdr:rowOff>
    </xdr:from>
    <xdr:to>
      <xdr:col>102</xdr:col>
      <xdr:colOff>114300</xdr:colOff>
      <xdr:row>61</xdr:row>
      <xdr:rowOff>76200</xdr:rowOff>
    </xdr:to>
    <xdr:cxnSp macro="">
      <xdr:nvCxnSpPr>
        <xdr:cNvPr id="618" name="直線コネクタ 617">
          <a:extLst>
            <a:ext uri="{FF2B5EF4-FFF2-40B4-BE49-F238E27FC236}">
              <a16:creationId xmlns:a16="http://schemas.microsoft.com/office/drawing/2014/main" id="{896847A7-6EA1-415D-BBFF-7745D80E40B9}"/>
            </a:ext>
          </a:extLst>
        </xdr:cNvPr>
        <xdr:cNvCxnSpPr/>
      </xdr:nvCxnSpPr>
      <xdr:spPr>
        <a:xfrm flipV="1">
          <a:off x="18656300" y="10523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51C0AA22-4641-4B23-84FF-72F25BEC7282}"/>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0" name="n_2aveValue【保健センター・保健所】&#10;一人当たり面積">
          <a:extLst>
            <a:ext uri="{FF2B5EF4-FFF2-40B4-BE49-F238E27FC236}">
              <a16:creationId xmlns:a16="http://schemas.microsoft.com/office/drawing/2014/main" id="{C66A378B-7B87-4E1D-A8F7-F56B6693D9B5}"/>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1" name="n_3aveValue【保健センター・保健所】&#10;一人当たり面積">
          <a:extLst>
            <a:ext uri="{FF2B5EF4-FFF2-40B4-BE49-F238E27FC236}">
              <a16:creationId xmlns:a16="http://schemas.microsoft.com/office/drawing/2014/main" id="{E686B6CE-EB2B-4A0F-8189-A22DF2EDAF48}"/>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2" name="n_4aveValue【保健センター・保健所】&#10;一人当たり面積">
          <a:extLst>
            <a:ext uri="{FF2B5EF4-FFF2-40B4-BE49-F238E27FC236}">
              <a16:creationId xmlns:a16="http://schemas.microsoft.com/office/drawing/2014/main" id="{8641EA41-B654-4179-B6CE-2D75447E872F}"/>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113047</xdr:rowOff>
    </xdr:from>
    <xdr:ext cx="469744" cy="259045"/>
    <xdr:sp macro="" textlink="">
      <xdr:nvSpPr>
        <xdr:cNvPr id="623" name="n_1mainValue【保健センター・保健所】&#10;一人当たり面積">
          <a:extLst>
            <a:ext uri="{FF2B5EF4-FFF2-40B4-BE49-F238E27FC236}">
              <a16:creationId xmlns:a16="http://schemas.microsoft.com/office/drawing/2014/main" id="{C55D771F-9867-43CF-9A71-D1CB97D5A595}"/>
            </a:ext>
          </a:extLst>
        </xdr:cNvPr>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4" name="n_2mainValue【保健センター・保健所】&#10;一人当たり面積">
          <a:extLst>
            <a:ext uri="{FF2B5EF4-FFF2-40B4-BE49-F238E27FC236}">
              <a16:creationId xmlns:a16="http://schemas.microsoft.com/office/drawing/2014/main" id="{A77BBC95-BE98-4EF8-B4EE-3623439E5EE7}"/>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132097</xdr:rowOff>
    </xdr:from>
    <xdr:ext cx="469744" cy="259045"/>
    <xdr:sp macro="" textlink="">
      <xdr:nvSpPr>
        <xdr:cNvPr id="625" name="n_3mainValue【保健センター・保健所】&#10;一人当たり面積">
          <a:extLst>
            <a:ext uri="{FF2B5EF4-FFF2-40B4-BE49-F238E27FC236}">
              <a16:creationId xmlns:a16="http://schemas.microsoft.com/office/drawing/2014/main" id="{ACC49909-96B0-4132-8A87-03FA54A45B43}"/>
            </a:ext>
          </a:extLst>
        </xdr:cNvPr>
        <xdr:cNvSpPr txBox="1"/>
      </xdr:nvSpPr>
      <xdr:spPr>
        <a:xfrm>
          <a:off x="19310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143527</xdr:rowOff>
    </xdr:from>
    <xdr:ext cx="469744" cy="259045"/>
    <xdr:sp macro="" textlink="">
      <xdr:nvSpPr>
        <xdr:cNvPr id="626" name="n_4mainValue【保健センター・保健所】&#10;一人当たり面積">
          <a:extLst>
            <a:ext uri="{FF2B5EF4-FFF2-40B4-BE49-F238E27FC236}">
              <a16:creationId xmlns:a16="http://schemas.microsoft.com/office/drawing/2014/main" id="{678246AA-A5FC-461D-B779-F1930A6D5E16}"/>
            </a:ext>
          </a:extLst>
        </xdr:cNvPr>
        <xdr:cNvSpPr txBox="1"/>
      </xdr:nvSpPr>
      <xdr:spPr>
        <a:xfrm>
          <a:off x="18421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1AA5950-366B-4640-ABED-674A41117B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5749110-E3F8-47FD-8009-A1EEDB4230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9FAAEE87-59B7-4C05-8C8E-95D3A8149C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ECB582A-4DAB-49F7-BA08-264EE694A6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921A1FA9-C609-436C-B017-05EA8E141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B3F73224-3B06-4E69-B899-9A86E39289C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35DAC312-F215-4BD0-B1E6-615E4BD85F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6E06486F-1CE9-488D-B3A3-BE131F04367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4AA7200F-5539-4989-A4DA-BC90CDB70E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B2A8C61E-F6DF-4890-B428-7609FAE1F18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5BBD1AA1-1C9F-48E5-850F-F4317E8EDC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019DB92A-41D1-4784-9C55-3D13707BBC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D40B324A-1F29-44EE-9E90-BB49E1C1A5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A912719B-0743-49B3-98AE-C4503669B4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0B58EF86-8204-453D-A4B1-0AD23C46DB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8A377890-5BBE-4142-95C5-D2C0C6DE0AD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B5308388-6099-436C-8925-4250172C2A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EFA9AF2D-AFD3-4467-B241-A718740572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47783770-4F5A-4D74-B07F-9DBE70A7F6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2B7666A-E8FA-4EB6-B1FD-FC4E555440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F5792E61-D847-4E04-8721-A51027395C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373D858A-E75D-4DC9-AA1F-CB58E308C9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57360DC3-CEC7-45A9-B5F7-F1F7554487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A33DF441-C21A-4925-9EE7-287198AB7A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ED163D3F-B4DC-4580-86CD-933BB8CDB7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817E04E0-8DA2-4624-B291-C5BE3EFD3C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38448176-370D-4170-A67B-A3D1828F82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DDF87C37-85E9-4EA9-A4F0-92D425D73C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F4EEDD3D-A28E-4F58-8776-C7E09B01E9A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8BC2D053-EA6E-4615-A2DA-C0BC1F3C78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30005ED2-64EE-4651-A4EB-62726D3B0B8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06E3C88B-A63A-43F8-927C-F797645F95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36A6477E-1057-475E-93DF-C5681C7E9E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8B738CE1-ED14-4F85-AB37-97C568F9012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77EAC8FE-CBF2-4941-8B05-423C5BC87E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59E5AB1F-1B49-41D4-883D-D8069D2AA9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5BB15C8B-2765-40B5-BFCF-B4132703DC3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3C35B6DA-A3DB-43E4-8C90-A4B1130173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49A92652-9B0A-417B-B01F-0AE80D0170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27FFFDD-DA58-4CC0-B5C6-E026A97E28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25052DFC-488F-41AF-83F8-6C275857C8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68" name="直線コネクタ 667">
          <a:extLst>
            <a:ext uri="{FF2B5EF4-FFF2-40B4-BE49-F238E27FC236}">
              <a16:creationId xmlns:a16="http://schemas.microsoft.com/office/drawing/2014/main" id="{DC7AE1D8-52AB-43AF-8289-2C4111BD2444}"/>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9" name="【庁舎】&#10;有形固定資産減価償却率最小値テキスト">
          <a:extLst>
            <a:ext uri="{FF2B5EF4-FFF2-40B4-BE49-F238E27FC236}">
              <a16:creationId xmlns:a16="http://schemas.microsoft.com/office/drawing/2014/main" id="{2EECAA6C-A4F7-4ECE-87F6-CE580E09AF1E}"/>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0" name="直線コネクタ 669">
          <a:extLst>
            <a:ext uri="{FF2B5EF4-FFF2-40B4-BE49-F238E27FC236}">
              <a16:creationId xmlns:a16="http://schemas.microsoft.com/office/drawing/2014/main" id="{0E97E90E-7D3D-4373-BDD5-A64B18E6669C}"/>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1" name="【庁舎】&#10;有形固定資産減価償却率最大値テキスト">
          <a:extLst>
            <a:ext uri="{FF2B5EF4-FFF2-40B4-BE49-F238E27FC236}">
              <a16:creationId xmlns:a16="http://schemas.microsoft.com/office/drawing/2014/main" id="{AA3186DB-38FE-4B85-87A7-83933895498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a:extLst>
            <a:ext uri="{FF2B5EF4-FFF2-40B4-BE49-F238E27FC236}">
              <a16:creationId xmlns:a16="http://schemas.microsoft.com/office/drawing/2014/main" id="{0E290B24-B48D-4280-AD6A-248C5CEF9E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73" name="【庁舎】&#10;有形固定資産減価償却率平均値テキスト">
          <a:extLst>
            <a:ext uri="{FF2B5EF4-FFF2-40B4-BE49-F238E27FC236}">
              <a16:creationId xmlns:a16="http://schemas.microsoft.com/office/drawing/2014/main" id="{A874059D-4BD1-4FD5-ACC5-EBE3529177E6}"/>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4" name="フローチャート: 判断 673">
          <a:extLst>
            <a:ext uri="{FF2B5EF4-FFF2-40B4-BE49-F238E27FC236}">
              <a16:creationId xmlns:a16="http://schemas.microsoft.com/office/drawing/2014/main" id="{3C05E7FB-6A3F-4AAC-9F3A-5196B3805375}"/>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5" name="フローチャート: 判断 674">
          <a:extLst>
            <a:ext uri="{FF2B5EF4-FFF2-40B4-BE49-F238E27FC236}">
              <a16:creationId xmlns:a16="http://schemas.microsoft.com/office/drawing/2014/main" id="{D185C6F9-8B29-4166-8F10-47E61A77A1D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6" name="フローチャート: 判断 675">
          <a:extLst>
            <a:ext uri="{FF2B5EF4-FFF2-40B4-BE49-F238E27FC236}">
              <a16:creationId xmlns:a16="http://schemas.microsoft.com/office/drawing/2014/main" id="{A984BDC9-F0DE-4E7E-BB51-96FC06E6DAE7}"/>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7" name="フローチャート: 判断 676">
          <a:extLst>
            <a:ext uri="{FF2B5EF4-FFF2-40B4-BE49-F238E27FC236}">
              <a16:creationId xmlns:a16="http://schemas.microsoft.com/office/drawing/2014/main" id="{11E1124D-0547-4484-9AC1-0CF4C93DAE2B}"/>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78" name="フローチャート: 判断 677">
          <a:extLst>
            <a:ext uri="{FF2B5EF4-FFF2-40B4-BE49-F238E27FC236}">
              <a16:creationId xmlns:a16="http://schemas.microsoft.com/office/drawing/2014/main" id="{502339FB-DF92-4E93-9B98-87C6676D7D72}"/>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0604B98-3B8E-4CD2-8583-0BA1C98FCD4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6CB1432-C45D-4CA5-B9ED-C9576306DC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5C0C455-56AB-4A33-88AD-E0F114F0D0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C1FFD85-14BC-4055-B8C3-8C39D016DD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F522FC0-3EE1-4FA3-816B-8CB6E101A3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84" name="楕円 683">
          <a:extLst>
            <a:ext uri="{FF2B5EF4-FFF2-40B4-BE49-F238E27FC236}">
              <a16:creationId xmlns:a16="http://schemas.microsoft.com/office/drawing/2014/main" id="{098E9E06-BE1D-45AF-9EE4-1435B861E9E0}"/>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685" name="【庁舎】&#10;有形固定資産減価償却率該当値テキスト">
          <a:extLst>
            <a:ext uri="{FF2B5EF4-FFF2-40B4-BE49-F238E27FC236}">
              <a16:creationId xmlns:a16="http://schemas.microsoft.com/office/drawing/2014/main" id="{50689AD7-9287-4571-9C27-9217E45E596D}"/>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686" name="楕円 685">
          <a:extLst>
            <a:ext uri="{FF2B5EF4-FFF2-40B4-BE49-F238E27FC236}">
              <a16:creationId xmlns:a16="http://schemas.microsoft.com/office/drawing/2014/main" id="{96B45694-D561-40C8-BE48-2E49F35CB239}"/>
            </a:ext>
          </a:extLst>
        </xdr:cNvPr>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105592</xdr:rowOff>
    </xdr:to>
    <xdr:cxnSp macro="">
      <xdr:nvCxnSpPr>
        <xdr:cNvPr id="687" name="直線コネクタ 686">
          <a:extLst>
            <a:ext uri="{FF2B5EF4-FFF2-40B4-BE49-F238E27FC236}">
              <a16:creationId xmlns:a16="http://schemas.microsoft.com/office/drawing/2014/main" id="{C71006C3-9EF1-4E0D-9026-467CAF08A4B2}"/>
            </a:ext>
          </a:extLst>
        </xdr:cNvPr>
        <xdr:cNvCxnSpPr/>
      </xdr:nvCxnSpPr>
      <xdr:spPr>
        <a:xfrm>
          <a:off x="15481300" y="182776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688" name="楕円 687">
          <a:extLst>
            <a:ext uri="{FF2B5EF4-FFF2-40B4-BE49-F238E27FC236}">
              <a16:creationId xmlns:a16="http://schemas.microsoft.com/office/drawing/2014/main" id="{DBF4D3FF-A1D7-4F30-9A33-E9BACE564C23}"/>
            </a:ext>
          </a:extLst>
        </xdr:cNvPr>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103958</xdr:rowOff>
    </xdr:to>
    <xdr:cxnSp macro="">
      <xdr:nvCxnSpPr>
        <xdr:cNvPr id="689" name="直線コネクタ 688">
          <a:extLst>
            <a:ext uri="{FF2B5EF4-FFF2-40B4-BE49-F238E27FC236}">
              <a16:creationId xmlns:a16="http://schemas.microsoft.com/office/drawing/2014/main" id="{4E10D7E6-7A81-41B5-BBA3-F31804F013AE}"/>
            </a:ext>
          </a:extLst>
        </xdr:cNvPr>
        <xdr:cNvCxnSpPr/>
      </xdr:nvCxnSpPr>
      <xdr:spPr>
        <a:xfrm>
          <a:off x="14592300" y="182678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690" name="楕円 689">
          <a:extLst>
            <a:ext uri="{FF2B5EF4-FFF2-40B4-BE49-F238E27FC236}">
              <a16:creationId xmlns:a16="http://schemas.microsoft.com/office/drawing/2014/main" id="{7E409EA5-519F-4C3E-9FB7-6A718A761A46}"/>
            </a:ext>
          </a:extLst>
        </xdr:cNvPr>
        <xdr:cNvSpPr/>
      </xdr:nvSpPr>
      <xdr:spPr>
        <a:xfrm>
          <a:off x="1365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56606</xdr:rowOff>
    </xdr:from>
    <xdr:to>
      <xdr:col>76</xdr:col>
      <xdr:colOff>114300</xdr:colOff>
      <xdr:row>106</xdr:row>
      <xdr:rowOff>94162</xdr:rowOff>
    </xdr:to>
    <xdr:cxnSp macro="">
      <xdr:nvCxnSpPr>
        <xdr:cNvPr id="691" name="直線コネクタ 690">
          <a:extLst>
            <a:ext uri="{FF2B5EF4-FFF2-40B4-BE49-F238E27FC236}">
              <a16:creationId xmlns:a16="http://schemas.microsoft.com/office/drawing/2014/main" id="{C9AFBC76-B91C-47EE-ADC6-08430BEDF398}"/>
            </a:ext>
          </a:extLst>
        </xdr:cNvPr>
        <xdr:cNvCxnSpPr/>
      </xdr:nvCxnSpPr>
      <xdr:spPr>
        <a:xfrm>
          <a:off x="13703300" y="182303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92" name="楕円 691">
          <a:extLst>
            <a:ext uri="{FF2B5EF4-FFF2-40B4-BE49-F238E27FC236}">
              <a16:creationId xmlns:a16="http://schemas.microsoft.com/office/drawing/2014/main" id="{82BBD4A1-2D13-475B-BCDD-0E2146B22C04}"/>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56606</xdr:rowOff>
    </xdr:to>
    <xdr:cxnSp macro="">
      <xdr:nvCxnSpPr>
        <xdr:cNvPr id="693" name="直線コネクタ 692">
          <a:extLst>
            <a:ext uri="{FF2B5EF4-FFF2-40B4-BE49-F238E27FC236}">
              <a16:creationId xmlns:a16="http://schemas.microsoft.com/office/drawing/2014/main" id="{14B502F1-D55A-4089-8BF5-89B42C84D682}"/>
            </a:ext>
          </a:extLst>
        </xdr:cNvPr>
        <xdr:cNvCxnSpPr/>
      </xdr:nvCxnSpPr>
      <xdr:spPr>
        <a:xfrm>
          <a:off x="12814300" y="182090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94" name="n_1aveValue【庁舎】&#10;有形固定資産減価償却率">
          <a:extLst>
            <a:ext uri="{FF2B5EF4-FFF2-40B4-BE49-F238E27FC236}">
              <a16:creationId xmlns:a16="http://schemas.microsoft.com/office/drawing/2014/main" id="{C952B651-2833-4DFD-BCA4-3B30988DCEBA}"/>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95" name="n_2aveValue【庁舎】&#10;有形固定資産減価償却率">
          <a:extLst>
            <a:ext uri="{FF2B5EF4-FFF2-40B4-BE49-F238E27FC236}">
              <a16:creationId xmlns:a16="http://schemas.microsoft.com/office/drawing/2014/main" id="{75819AED-C7A7-4A99-A2CE-139CC364D31D}"/>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96" name="n_3aveValue【庁舎】&#10;有形固定資産減価償却率">
          <a:extLst>
            <a:ext uri="{FF2B5EF4-FFF2-40B4-BE49-F238E27FC236}">
              <a16:creationId xmlns:a16="http://schemas.microsoft.com/office/drawing/2014/main" id="{E3E08158-28F5-43E7-BB96-AE26F2DE1417}"/>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97" name="n_4aveValue【庁舎】&#10;有形固定資産減価償却率">
          <a:extLst>
            <a:ext uri="{FF2B5EF4-FFF2-40B4-BE49-F238E27FC236}">
              <a16:creationId xmlns:a16="http://schemas.microsoft.com/office/drawing/2014/main" id="{CC564856-09B5-4512-A8BE-713E73C442BA}"/>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698" name="n_1mainValue【庁舎】&#10;有形固定資産減価償却率">
          <a:extLst>
            <a:ext uri="{FF2B5EF4-FFF2-40B4-BE49-F238E27FC236}">
              <a16:creationId xmlns:a16="http://schemas.microsoft.com/office/drawing/2014/main" id="{4FA5CE2E-8975-4908-9529-D9E67CB3C574}"/>
            </a:ext>
          </a:extLst>
        </xdr:cNvPr>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699" name="n_2mainValue【庁舎】&#10;有形固定資産減価償却率">
          <a:extLst>
            <a:ext uri="{FF2B5EF4-FFF2-40B4-BE49-F238E27FC236}">
              <a16:creationId xmlns:a16="http://schemas.microsoft.com/office/drawing/2014/main" id="{B0593804-E42D-4CB8-A53D-B2E247C8C07E}"/>
            </a:ext>
          </a:extLst>
        </xdr:cNvPr>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700" name="n_3mainValue【庁舎】&#10;有形固定資産減価償却率">
          <a:extLst>
            <a:ext uri="{FF2B5EF4-FFF2-40B4-BE49-F238E27FC236}">
              <a16:creationId xmlns:a16="http://schemas.microsoft.com/office/drawing/2014/main" id="{A8F4C8ED-702D-4563-B4EE-910BDDFCFFB2}"/>
            </a:ext>
          </a:extLst>
        </xdr:cNvPr>
        <xdr:cNvSpPr txBox="1"/>
      </xdr:nvSpPr>
      <xdr:spPr>
        <a:xfrm>
          <a:off x="13500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701" name="n_4mainValue【庁舎】&#10;有形固定資産減価償却率">
          <a:extLst>
            <a:ext uri="{FF2B5EF4-FFF2-40B4-BE49-F238E27FC236}">
              <a16:creationId xmlns:a16="http://schemas.microsoft.com/office/drawing/2014/main" id="{24D6F316-9DEC-434B-8C6D-4825EC149003}"/>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22A0F195-E6B0-408B-BEC1-FBDF968413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A6D7964-1C03-4879-BB09-68744FA84B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F1633C7D-3ABB-4BC0-B815-955BCE78B6D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85E01311-CEFB-467A-A57D-5B23F0C1A0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E3BB18CD-905B-4A3A-B0F5-ED2DDA0AB4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BA4C49B7-CB18-4EAE-B157-63119D4E50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107EF0D-D010-4411-BC56-2B97D55D30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B8996F1A-4BB2-47FB-8249-F03D25ADFD3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B0A2D39-F2D9-4714-8A3A-2D16B91123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6027FCC0-6358-4A16-BA6A-5B0823842A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AE11FAD2-3F5D-4131-BDD7-2412551FCD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C7EF2AE5-813D-40F0-AD9B-9B1F7527038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D358DB71-EA58-4EC0-8F86-CEC31270C4B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E4BE421-DA54-4F3A-8D43-C44DC11821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64BC883F-F022-41E9-9CF4-D0251F5D13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F11D217C-5FB4-45E2-85C1-D2594F5DF4A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9E0279DB-E64F-48FF-96FD-975DFE4D5A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C2DC1A1C-7CB7-4EF1-93C8-D066496A37B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C34F1C3E-5B88-4CA5-9A1D-A6FEEE990EA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ECE6152-DBD0-4C62-B96D-5F98723AD3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EAD2BE3A-D27A-4395-84FF-8248CEC92F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F1AA6EAB-CF1E-4AFC-986D-5176E5C161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B1795F5A-7B68-4C91-9C37-8EA67C35E3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5" name="直線コネクタ 724">
          <a:extLst>
            <a:ext uri="{FF2B5EF4-FFF2-40B4-BE49-F238E27FC236}">
              <a16:creationId xmlns:a16="http://schemas.microsoft.com/office/drawing/2014/main" id="{B03E0E7B-5664-4948-A312-6E96B6511DF5}"/>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6" name="【庁舎】&#10;一人当たり面積最小値テキスト">
          <a:extLst>
            <a:ext uri="{FF2B5EF4-FFF2-40B4-BE49-F238E27FC236}">
              <a16:creationId xmlns:a16="http://schemas.microsoft.com/office/drawing/2014/main" id="{C5C3B3B6-F0A3-4F67-8703-F60A7760F38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7" name="直線コネクタ 726">
          <a:extLst>
            <a:ext uri="{FF2B5EF4-FFF2-40B4-BE49-F238E27FC236}">
              <a16:creationId xmlns:a16="http://schemas.microsoft.com/office/drawing/2014/main" id="{F8B2775B-58E9-492E-BDC7-1E5B5E3AB49B}"/>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28" name="【庁舎】&#10;一人当たり面積最大値テキスト">
          <a:extLst>
            <a:ext uri="{FF2B5EF4-FFF2-40B4-BE49-F238E27FC236}">
              <a16:creationId xmlns:a16="http://schemas.microsoft.com/office/drawing/2014/main" id="{78FB57C4-E853-45C1-97C7-147BF2A39AD3}"/>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29" name="直線コネクタ 728">
          <a:extLst>
            <a:ext uri="{FF2B5EF4-FFF2-40B4-BE49-F238E27FC236}">
              <a16:creationId xmlns:a16="http://schemas.microsoft.com/office/drawing/2014/main" id="{4ACC2B40-4891-400A-9C3A-EEA148FC6417}"/>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730" name="【庁舎】&#10;一人当たり面積平均値テキスト">
          <a:extLst>
            <a:ext uri="{FF2B5EF4-FFF2-40B4-BE49-F238E27FC236}">
              <a16:creationId xmlns:a16="http://schemas.microsoft.com/office/drawing/2014/main" id="{E6698C61-4D63-4426-ABFE-8FFE2BA788C4}"/>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1" name="フローチャート: 判断 730">
          <a:extLst>
            <a:ext uri="{FF2B5EF4-FFF2-40B4-BE49-F238E27FC236}">
              <a16:creationId xmlns:a16="http://schemas.microsoft.com/office/drawing/2014/main" id="{10A810B6-F0D3-4F42-B8AA-72D3D16888BE}"/>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2" name="フローチャート: 判断 731">
          <a:extLst>
            <a:ext uri="{FF2B5EF4-FFF2-40B4-BE49-F238E27FC236}">
              <a16:creationId xmlns:a16="http://schemas.microsoft.com/office/drawing/2014/main" id="{ACA04F12-A957-498D-B2DE-A22D5F9EBE47}"/>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3" name="フローチャート: 判断 732">
          <a:extLst>
            <a:ext uri="{FF2B5EF4-FFF2-40B4-BE49-F238E27FC236}">
              <a16:creationId xmlns:a16="http://schemas.microsoft.com/office/drawing/2014/main" id="{EF1FB22E-17F5-4239-8841-90B543B658AF}"/>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4" name="フローチャート: 判断 733">
          <a:extLst>
            <a:ext uri="{FF2B5EF4-FFF2-40B4-BE49-F238E27FC236}">
              <a16:creationId xmlns:a16="http://schemas.microsoft.com/office/drawing/2014/main" id="{70E8AC94-26A8-45E5-8AA2-68AAAA4EB84B}"/>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5" name="フローチャート: 判断 734">
          <a:extLst>
            <a:ext uri="{FF2B5EF4-FFF2-40B4-BE49-F238E27FC236}">
              <a16:creationId xmlns:a16="http://schemas.microsoft.com/office/drawing/2014/main" id="{3DE3D00C-0759-4E32-A5B2-DF1560D4995F}"/>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EE52333-2904-416F-B511-85A3FDF815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118F2A9-9B46-42D9-9EF2-E28D06D95B5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14837FA-3921-4299-8B53-AB09EF7AFD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CDFC60EF-128A-4937-B623-5EBE76FF1F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C2BB615-75D8-48C9-A6BF-11351C82809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113030</xdr:rowOff>
    </xdr:from>
    <xdr:to>
      <xdr:col>116</xdr:col>
      <xdr:colOff>114300</xdr:colOff>
      <xdr:row>105</xdr:row>
      <xdr:rowOff>43180</xdr:rowOff>
    </xdr:to>
    <xdr:sp macro="" textlink="">
      <xdr:nvSpPr>
        <xdr:cNvPr id="741" name="楕円 740">
          <a:extLst>
            <a:ext uri="{FF2B5EF4-FFF2-40B4-BE49-F238E27FC236}">
              <a16:creationId xmlns:a16="http://schemas.microsoft.com/office/drawing/2014/main" id="{AE2BA5F3-0286-4ECC-A36A-5BAA4B82B515}"/>
            </a:ext>
          </a:extLst>
        </xdr:cNvPr>
        <xdr:cNvSpPr/>
      </xdr:nvSpPr>
      <xdr:spPr>
        <a:xfrm>
          <a:off x="22110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135907</xdr:rowOff>
    </xdr:from>
    <xdr:ext cx="469744" cy="259045"/>
    <xdr:sp macro="" textlink="">
      <xdr:nvSpPr>
        <xdr:cNvPr id="742" name="【庁舎】&#10;一人当たり面積該当値テキスト">
          <a:extLst>
            <a:ext uri="{FF2B5EF4-FFF2-40B4-BE49-F238E27FC236}">
              <a16:creationId xmlns:a16="http://schemas.microsoft.com/office/drawing/2014/main" id="{7FD63019-4631-4797-B47C-E8D06C21A7E8}"/>
            </a:ext>
          </a:extLst>
        </xdr:cNvPr>
        <xdr:cNvSpPr txBox="1"/>
      </xdr:nvSpPr>
      <xdr:spPr>
        <a:xfrm>
          <a:off x="22199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126364</xdr:rowOff>
    </xdr:from>
    <xdr:to>
      <xdr:col>112</xdr:col>
      <xdr:colOff>38100</xdr:colOff>
      <xdr:row>105</xdr:row>
      <xdr:rowOff>56514</xdr:rowOff>
    </xdr:to>
    <xdr:sp macro="" textlink="">
      <xdr:nvSpPr>
        <xdr:cNvPr id="743" name="楕円 742">
          <a:extLst>
            <a:ext uri="{FF2B5EF4-FFF2-40B4-BE49-F238E27FC236}">
              <a16:creationId xmlns:a16="http://schemas.microsoft.com/office/drawing/2014/main" id="{D10FFAC1-F789-4CE4-8CE2-F881E83DB738}"/>
            </a:ext>
          </a:extLst>
        </xdr:cNvPr>
        <xdr:cNvSpPr/>
      </xdr:nvSpPr>
      <xdr:spPr>
        <a:xfrm>
          <a:off x="2127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163830</xdr:rowOff>
    </xdr:from>
    <xdr:to>
      <xdr:col>116</xdr:col>
      <xdr:colOff>63500</xdr:colOff>
      <xdr:row>105</xdr:row>
      <xdr:rowOff>5714</xdr:rowOff>
    </xdr:to>
    <xdr:cxnSp macro="">
      <xdr:nvCxnSpPr>
        <xdr:cNvPr id="744" name="直線コネクタ 743">
          <a:extLst>
            <a:ext uri="{FF2B5EF4-FFF2-40B4-BE49-F238E27FC236}">
              <a16:creationId xmlns:a16="http://schemas.microsoft.com/office/drawing/2014/main" id="{C1DCE517-4FF7-4B10-A58A-160E4AC52672}"/>
            </a:ext>
          </a:extLst>
        </xdr:cNvPr>
        <xdr:cNvCxnSpPr/>
      </xdr:nvCxnSpPr>
      <xdr:spPr>
        <a:xfrm flipV="1">
          <a:off x="21323300" y="179946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137795</xdr:rowOff>
    </xdr:from>
    <xdr:to>
      <xdr:col>107</xdr:col>
      <xdr:colOff>101600</xdr:colOff>
      <xdr:row>105</xdr:row>
      <xdr:rowOff>67945</xdr:rowOff>
    </xdr:to>
    <xdr:sp macro="" textlink="">
      <xdr:nvSpPr>
        <xdr:cNvPr id="745" name="楕円 744">
          <a:extLst>
            <a:ext uri="{FF2B5EF4-FFF2-40B4-BE49-F238E27FC236}">
              <a16:creationId xmlns:a16="http://schemas.microsoft.com/office/drawing/2014/main" id="{F3444AE8-CA8B-4E75-9DB3-AF12C575C208}"/>
            </a:ext>
          </a:extLst>
        </xdr:cNvPr>
        <xdr:cNvSpPr/>
      </xdr:nvSpPr>
      <xdr:spPr>
        <a:xfrm>
          <a:off x="20383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5714</xdr:rowOff>
    </xdr:from>
    <xdr:to>
      <xdr:col>111</xdr:col>
      <xdr:colOff>177800</xdr:colOff>
      <xdr:row>105</xdr:row>
      <xdr:rowOff>17145</xdr:rowOff>
    </xdr:to>
    <xdr:cxnSp macro="">
      <xdr:nvCxnSpPr>
        <xdr:cNvPr id="746" name="直線コネクタ 745">
          <a:extLst>
            <a:ext uri="{FF2B5EF4-FFF2-40B4-BE49-F238E27FC236}">
              <a16:creationId xmlns:a16="http://schemas.microsoft.com/office/drawing/2014/main" id="{FBF4CCCD-9C4B-4A70-9CFC-648B225FD9F2}"/>
            </a:ext>
          </a:extLst>
        </xdr:cNvPr>
        <xdr:cNvCxnSpPr/>
      </xdr:nvCxnSpPr>
      <xdr:spPr>
        <a:xfrm flipV="1">
          <a:off x="20434300" y="18007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149225</xdr:rowOff>
    </xdr:from>
    <xdr:to>
      <xdr:col>102</xdr:col>
      <xdr:colOff>165100</xdr:colOff>
      <xdr:row>105</xdr:row>
      <xdr:rowOff>79375</xdr:rowOff>
    </xdr:to>
    <xdr:sp macro="" textlink="">
      <xdr:nvSpPr>
        <xdr:cNvPr id="747" name="楕円 746">
          <a:extLst>
            <a:ext uri="{FF2B5EF4-FFF2-40B4-BE49-F238E27FC236}">
              <a16:creationId xmlns:a16="http://schemas.microsoft.com/office/drawing/2014/main" id="{E7412CD9-ABFE-4E38-9D24-1EB074FCA55B}"/>
            </a:ext>
          </a:extLst>
        </xdr:cNvPr>
        <xdr:cNvSpPr/>
      </xdr:nvSpPr>
      <xdr:spPr>
        <a:xfrm>
          <a:off x="19494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17145</xdr:rowOff>
    </xdr:from>
    <xdr:to>
      <xdr:col>107</xdr:col>
      <xdr:colOff>50800</xdr:colOff>
      <xdr:row>105</xdr:row>
      <xdr:rowOff>28575</xdr:rowOff>
    </xdr:to>
    <xdr:cxnSp macro="">
      <xdr:nvCxnSpPr>
        <xdr:cNvPr id="748" name="直線コネクタ 747">
          <a:extLst>
            <a:ext uri="{FF2B5EF4-FFF2-40B4-BE49-F238E27FC236}">
              <a16:creationId xmlns:a16="http://schemas.microsoft.com/office/drawing/2014/main" id="{EBCE7C7A-21DD-4E29-95E8-C697BB7B4847}"/>
            </a:ext>
          </a:extLst>
        </xdr:cNvPr>
        <xdr:cNvCxnSpPr/>
      </xdr:nvCxnSpPr>
      <xdr:spPr>
        <a:xfrm flipV="1">
          <a:off x="19545300" y="18019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160655</xdr:rowOff>
    </xdr:from>
    <xdr:to>
      <xdr:col>98</xdr:col>
      <xdr:colOff>38100</xdr:colOff>
      <xdr:row>105</xdr:row>
      <xdr:rowOff>90805</xdr:rowOff>
    </xdr:to>
    <xdr:sp macro="" textlink="">
      <xdr:nvSpPr>
        <xdr:cNvPr id="749" name="楕円 748">
          <a:extLst>
            <a:ext uri="{FF2B5EF4-FFF2-40B4-BE49-F238E27FC236}">
              <a16:creationId xmlns:a16="http://schemas.microsoft.com/office/drawing/2014/main" id="{47EA1F05-720D-4C97-B006-20986428B430}"/>
            </a:ext>
          </a:extLst>
        </xdr:cNvPr>
        <xdr:cNvSpPr/>
      </xdr:nvSpPr>
      <xdr:spPr>
        <a:xfrm>
          <a:off x="18605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28575</xdr:rowOff>
    </xdr:from>
    <xdr:to>
      <xdr:col>102</xdr:col>
      <xdr:colOff>114300</xdr:colOff>
      <xdr:row>105</xdr:row>
      <xdr:rowOff>40005</xdr:rowOff>
    </xdr:to>
    <xdr:cxnSp macro="">
      <xdr:nvCxnSpPr>
        <xdr:cNvPr id="750" name="直線コネクタ 749">
          <a:extLst>
            <a:ext uri="{FF2B5EF4-FFF2-40B4-BE49-F238E27FC236}">
              <a16:creationId xmlns:a16="http://schemas.microsoft.com/office/drawing/2014/main" id="{1230C04B-3386-4BDE-A925-5262E5FBF2D6}"/>
            </a:ext>
          </a:extLst>
        </xdr:cNvPr>
        <xdr:cNvCxnSpPr/>
      </xdr:nvCxnSpPr>
      <xdr:spPr>
        <a:xfrm flipV="1">
          <a:off x="18656300" y="180308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751" name="n_1aveValue【庁舎】&#10;一人当たり面積">
          <a:extLst>
            <a:ext uri="{FF2B5EF4-FFF2-40B4-BE49-F238E27FC236}">
              <a16:creationId xmlns:a16="http://schemas.microsoft.com/office/drawing/2014/main" id="{21E15683-1AC6-46FE-9757-3931A09D1752}"/>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752" name="n_2aveValue【庁舎】&#10;一人当たり面積">
          <a:extLst>
            <a:ext uri="{FF2B5EF4-FFF2-40B4-BE49-F238E27FC236}">
              <a16:creationId xmlns:a16="http://schemas.microsoft.com/office/drawing/2014/main" id="{1F68055C-99B4-49DF-A6FC-9B2A2ACF9A78}"/>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753" name="n_3aveValue【庁舎】&#10;一人当たり面積">
          <a:extLst>
            <a:ext uri="{FF2B5EF4-FFF2-40B4-BE49-F238E27FC236}">
              <a16:creationId xmlns:a16="http://schemas.microsoft.com/office/drawing/2014/main" id="{6FE31D54-C1E4-403E-B378-10B471C5791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754" name="n_4aveValue【庁舎】&#10;一人当たり面積">
          <a:extLst>
            <a:ext uri="{FF2B5EF4-FFF2-40B4-BE49-F238E27FC236}">
              <a16:creationId xmlns:a16="http://schemas.microsoft.com/office/drawing/2014/main" id="{962AB413-B42F-47C8-84FD-E2DC948A37B1}"/>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73041</xdr:rowOff>
    </xdr:from>
    <xdr:ext cx="469744" cy="259045"/>
    <xdr:sp macro="" textlink="">
      <xdr:nvSpPr>
        <xdr:cNvPr id="755" name="n_1mainValue【庁舎】&#10;一人当たり面積">
          <a:extLst>
            <a:ext uri="{FF2B5EF4-FFF2-40B4-BE49-F238E27FC236}">
              <a16:creationId xmlns:a16="http://schemas.microsoft.com/office/drawing/2014/main" id="{5BBEBEB8-81A6-4A94-9480-8835FC519175}"/>
            </a:ext>
          </a:extLst>
        </xdr:cNvPr>
        <xdr:cNvSpPr txBox="1"/>
      </xdr:nvSpPr>
      <xdr:spPr>
        <a:xfrm>
          <a:off x="210757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84472</xdr:rowOff>
    </xdr:from>
    <xdr:ext cx="469744" cy="259045"/>
    <xdr:sp macro="" textlink="">
      <xdr:nvSpPr>
        <xdr:cNvPr id="756" name="n_2mainValue【庁舎】&#10;一人当たり面積">
          <a:extLst>
            <a:ext uri="{FF2B5EF4-FFF2-40B4-BE49-F238E27FC236}">
              <a16:creationId xmlns:a16="http://schemas.microsoft.com/office/drawing/2014/main" id="{7F04962F-F8C5-455D-A11E-B790304D4EB3}"/>
            </a:ext>
          </a:extLst>
        </xdr:cNvPr>
        <xdr:cNvSpPr txBox="1"/>
      </xdr:nvSpPr>
      <xdr:spPr>
        <a:xfrm>
          <a:off x="201994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95902</xdr:rowOff>
    </xdr:from>
    <xdr:ext cx="469744" cy="259045"/>
    <xdr:sp macro="" textlink="">
      <xdr:nvSpPr>
        <xdr:cNvPr id="757" name="n_3mainValue【庁舎】&#10;一人当たり面積">
          <a:extLst>
            <a:ext uri="{FF2B5EF4-FFF2-40B4-BE49-F238E27FC236}">
              <a16:creationId xmlns:a16="http://schemas.microsoft.com/office/drawing/2014/main" id="{66B18745-0973-45CD-BA7D-6B834C7D1867}"/>
            </a:ext>
          </a:extLst>
        </xdr:cNvPr>
        <xdr:cNvSpPr txBox="1"/>
      </xdr:nvSpPr>
      <xdr:spPr>
        <a:xfrm>
          <a:off x="19310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107332</xdr:rowOff>
    </xdr:from>
    <xdr:ext cx="469744" cy="259045"/>
    <xdr:sp macro="" textlink="">
      <xdr:nvSpPr>
        <xdr:cNvPr id="758" name="n_4mainValue【庁舎】&#10;一人当たり面積">
          <a:extLst>
            <a:ext uri="{FF2B5EF4-FFF2-40B4-BE49-F238E27FC236}">
              <a16:creationId xmlns:a16="http://schemas.microsoft.com/office/drawing/2014/main" id="{C36AED45-2B0C-4737-BB52-1AE855571DD3}"/>
            </a:ext>
          </a:extLst>
        </xdr:cNvPr>
        <xdr:cNvSpPr txBox="1"/>
      </xdr:nvSpPr>
      <xdr:spPr>
        <a:xfrm>
          <a:off x="18421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36477AC6-284F-4393-8BD0-689F18BF0E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78005E20-DF3A-4E68-A17E-E03FD4E69E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60A62C5E-35FD-42CD-A577-F8E01C0854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図書館・市民会館については、他の類似団体と比較しても同程度の老朽化といえる。体育館については、近年、中学校等の体育館を更新したため、体育館・プールは類似団体と比較して、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一方で、庁舎・福祉施設・保健センターについては、類似団体と比較しても、大きく老朽化が進んでいる。</a:t>
          </a:r>
        </a:p>
        <a:p>
          <a:r>
            <a:rPr kumimoji="1" lang="ja-JP" altLang="en-US" sz="1300">
              <a:latin typeface="ＭＳ Ｐゴシック" panose="020B0600070205080204" pitchFamily="50" charset="-128"/>
              <a:ea typeface="ＭＳ Ｐゴシック" panose="020B0600070205080204" pitchFamily="50" charset="-128"/>
            </a:rPr>
            <a:t>②一人当たりの面積では、体育館、市民会館・庁舎・保健センターが類似団体と比較しても大きい。</a:t>
          </a:r>
        </a:p>
        <a:p>
          <a:r>
            <a:rPr kumimoji="1" lang="ja-JP" altLang="en-US" sz="1300">
              <a:latin typeface="ＭＳ Ｐゴシック" panose="020B0600070205080204" pitchFamily="50" charset="-128"/>
              <a:ea typeface="ＭＳ Ｐゴシック" panose="020B0600070205080204" pitchFamily="50" charset="-128"/>
            </a:rPr>
            <a:t>①、②の対策として、公共施設等総合管理計画及び個別施設計画に基づき施設の統廃合を検討を行い、適正規模での更新・改修等を行っていく必要がある。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新設された地域デジタル社会推進費</a:t>
          </a:r>
          <a:r>
            <a:rPr kumimoji="1" lang="ja-JP" altLang="ja-JP" sz="1100">
              <a:solidFill>
                <a:schemeClr val="dk1"/>
              </a:solidFill>
              <a:effectLst/>
              <a:latin typeface="+mn-lt"/>
              <a:ea typeface="+mn-ea"/>
              <a:cs typeface="+mn-cs"/>
            </a:rPr>
            <a:t>の増加などで、基準財政需要額が増加した一方で、</a:t>
          </a:r>
          <a:r>
            <a:rPr kumimoji="1" lang="ja-JP" altLang="en-US" sz="1100">
              <a:solidFill>
                <a:schemeClr val="dk1"/>
              </a:solidFill>
              <a:effectLst/>
              <a:latin typeface="+mn-lt"/>
              <a:ea typeface="+mn-ea"/>
              <a:cs typeface="+mn-cs"/>
            </a:rPr>
            <a:t>新型コロナウイルスの影響等による</a:t>
          </a:r>
          <a:r>
            <a:rPr kumimoji="1" lang="ja-JP" altLang="ja-JP" sz="1100">
              <a:solidFill>
                <a:schemeClr val="dk1"/>
              </a:solidFill>
              <a:effectLst/>
              <a:latin typeface="+mn-lt"/>
              <a:ea typeface="+mn-ea"/>
              <a:cs typeface="+mn-cs"/>
            </a:rPr>
            <a:t>法人税割の</a:t>
          </a:r>
          <a:r>
            <a:rPr kumimoji="1" lang="ja-JP" altLang="en-US" sz="1100">
              <a:solidFill>
                <a:schemeClr val="dk1"/>
              </a:solidFill>
              <a:effectLst/>
              <a:latin typeface="+mn-lt"/>
              <a:ea typeface="+mn-ea"/>
              <a:cs typeface="+mn-cs"/>
            </a:rPr>
            <a:t>減や固定資産の評価替えに伴う固定資産税の減などにより基準財政</a:t>
          </a:r>
          <a:r>
            <a:rPr kumimoji="1" lang="ja-JP" altLang="ja-JP" sz="1100">
              <a:solidFill>
                <a:schemeClr val="dk1"/>
              </a:solidFill>
              <a:effectLst/>
              <a:latin typeface="+mn-lt"/>
              <a:ea typeface="+mn-ea"/>
              <a:cs typeface="+mn-cs"/>
            </a:rPr>
            <a:t>収入額が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した。その結果、財政力指数は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普通交付税や地方特例交付金などの経常一般財源が</a:t>
          </a:r>
          <a:r>
            <a:rPr kumimoji="1" lang="ja-JP" altLang="ja-JP" sz="1100">
              <a:solidFill>
                <a:schemeClr val="dk1"/>
              </a:solidFill>
              <a:effectLst/>
              <a:latin typeface="+mn-lt"/>
              <a:ea typeface="+mn-ea"/>
              <a:cs typeface="+mn-cs"/>
            </a:rPr>
            <a:t>増加したことにより、前年度と比較して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今後も事業見直しにより経費縮減を進め、経常経費の削減に努める。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114723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23694"/>
          <a:ext cx="8382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2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66</xdr:row>
      <xdr:rowOff>10160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730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66</xdr:row>
      <xdr:rowOff>98637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7303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71137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89764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物件費は新型コロナウイルス感染症対策に係る</a:t>
          </a:r>
          <a:r>
            <a:rPr kumimoji="1" lang="ja-JP" altLang="en-US" sz="1100">
              <a:solidFill>
                <a:schemeClr val="dk1"/>
              </a:solidFill>
              <a:effectLst/>
              <a:latin typeface="+mn-lt"/>
              <a:ea typeface="+mn-ea"/>
              <a:cs typeface="+mn-cs"/>
            </a:rPr>
            <a:t>接種</a:t>
          </a:r>
          <a:r>
            <a:rPr kumimoji="1" lang="ja-JP" altLang="ja-JP" sz="1100">
              <a:solidFill>
                <a:schemeClr val="dk1"/>
              </a:solidFill>
              <a:effectLst/>
              <a:latin typeface="+mn-lt"/>
              <a:ea typeface="+mn-ea"/>
              <a:cs typeface="+mn-cs"/>
            </a:rPr>
            <a:t>事業費の増</a:t>
          </a:r>
          <a:r>
            <a:rPr kumimoji="1" lang="ja-JP" altLang="en-US" sz="1100">
              <a:solidFill>
                <a:schemeClr val="dk1"/>
              </a:solidFill>
              <a:effectLst/>
              <a:latin typeface="+mn-lt"/>
              <a:ea typeface="+mn-ea"/>
              <a:cs typeface="+mn-cs"/>
            </a:rPr>
            <a:t>などにより、増加となった</a:t>
          </a:r>
          <a:r>
            <a:rPr kumimoji="1" lang="ja-JP" altLang="ja-JP" sz="1100">
              <a:solidFill>
                <a:schemeClr val="dk1"/>
              </a:solidFill>
              <a:effectLst/>
              <a:latin typeface="+mn-lt"/>
              <a:ea typeface="+mn-ea"/>
              <a:cs typeface="+mn-cs"/>
            </a:rPr>
            <a:t>。一方、「職員定員管理適正化計画」に基づき職員数の削減を行っているため、人件費は減少基調にあるものの、令和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年度においては退職者の</a:t>
          </a:r>
          <a:r>
            <a:rPr kumimoji="1" lang="ja-JP" altLang="en-US" sz="1100">
              <a:solidFill>
                <a:schemeClr val="dk1"/>
              </a:solidFill>
              <a:effectLst/>
              <a:latin typeface="+mn-lt"/>
              <a:ea typeface="+mn-ea"/>
              <a:cs typeface="+mn-cs"/>
            </a:rPr>
            <a:t>増加による退職金の増により</a:t>
          </a:r>
          <a:r>
            <a:rPr kumimoji="1" lang="ja-JP" altLang="ja-JP" sz="1100">
              <a:solidFill>
                <a:schemeClr val="dk1"/>
              </a:solidFill>
              <a:effectLst/>
              <a:latin typeface="+mn-lt"/>
              <a:ea typeface="+mn-ea"/>
              <a:cs typeface="+mn-cs"/>
            </a:rPr>
            <a:t>人件費については増加となった。今後も事業の見直しや民間委託、市役所の機構改革などによる業務の効率化を進めることにより、引き続き適正な職員数に努める。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68785</xdr:rowOff>
    </xdr:from>
    <xdr:to>
      <xdr:col>23</xdr:col>
      <xdr:colOff>133350</xdr:colOff>
      <xdr:row>82</xdr:row>
      <xdr:rowOff>126439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27685"/>
          <a:ext cx="8382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116086</xdr:rowOff>
    </xdr:from>
    <xdr:to>
      <xdr:col>19</xdr:col>
      <xdr:colOff>133350</xdr:colOff>
      <xdr:row>82</xdr:row>
      <xdr:rowOff>68785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3536"/>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49954</xdr:rowOff>
    </xdr:from>
    <xdr:to>
      <xdr:col>15</xdr:col>
      <xdr:colOff>82550</xdr:colOff>
      <xdr:row>81</xdr:row>
      <xdr:rowOff>116086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49954</xdr:rowOff>
    </xdr:from>
    <xdr:to>
      <xdr:col>11</xdr:col>
      <xdr:colOff>31750</xdr:colOff>
      <xdr:row>81</xdr:row>
      <xdr:rowOff>54136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37404"/>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75639</xdr:rowOff>
    </xdr:from>
    <xdr:to>
      <xdr:col>23</xdr:col>
      <xdr:colOff>184150</xdr:colOff>
      <xdr:row>83</xdr:row>
      <xdr:rowOff>5789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92166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17985</xdr:rowOff>
    </xdr:from>
    <xdr:to>
      <xdr:col>19</xdr:col>
      <xdr:colOff>184150</xdr:colOff>
      <xdr:row>82</xdr:row>
      <xdr:rowOff>119585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129762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65286</xdr:rowOff>
    </xdr:from>
    <xdr:to>
      <xdr:col>15</xdr:col>
      <xdr:colOff>133350</xdr:colOff>
      <xdr:row>81</xdr:row>
      <xdr:rowOff>166886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170604</xdr:rowOff>
    </xdr:from>
    <xdr:to>
      <xdr:col>11</xdr:col>
      <xdr:colOff>82550</xdr:colOff>
      <xdr:row>81</xdr:row>
      <xdr:rowOff>100754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110931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3336</xdr:rowOff>
    </xdr:from>
    <xdr:to>
      <xdr:col>7</xdr:col>
      <xdr:colOff>31750</xdr:colOff>
      <xdr:row>81</xdr:row>
      <xdr:rowOff>104936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115113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ラスパイレス指数は国や類似団体と比較しても低い水準となっている。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945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20461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114300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0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127705</xdr:rowOff>
    </xdr:from>
    <xdr:to>
      <xdr:col>73</xdr:col>
      <xdr:colOff>44450</xdr:colOff>
      <xdr:row>81</xdr:row>
      <xdr:rowOff>57855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68032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141111</xdr:rowOff>
    </xdr:from>
    <xdr:to>
      <xdr:col>68</xdr:col>
      <xdr:colOff>203200</xdr:colOff>
      <xdr:row>81</xdr:row>
      <xdr:rowOff>71261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81438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「職員定員管理適正化計画」に基づき職員数の削減を行っている。職員数は平成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　今後も事業の見直しや民間委託、市役所の機構改革やデジタル技術の活用などを進め、業務効率化をはかり、引き続き適正な職員数の維持に努める。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43497</xdr:rowOff>
    </xdr:from>
    <xdr:to>
      <xdr:col>81</xdr:col>
      <xdr:colOff>44450</xdr:colOff>
      <xdr:row>60</xdr:row>
      <xdr:rowOff>63103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0497"/>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38973</xdr:rowOff>
    </xdr:from>
    <xdr:to>
      <xdr:col>77</xdr:col>
      <xdr:colOff>44450</xdr:colOff>
      <xdr:row>60</xdr:row>
      <xdr:rowOff>43497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5973"/>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20875</xdr:rowOff>
    </xdr:from>
    <xdr:to>
      <xdr:col>72</xdr:col>
      <xdr:colOff>203200</xdr:colOff>
      <xdr:row>60</xdr:row>
      <xdr:rowOff>38973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0787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154622</xdr:rowOff>
    </xdr:from>
    <xdr:to>
      <xdr:col>68</xdr:col>
      <xdr:colOff>152400</xdr:colOff>
      <xdr:row>60</xdr:row>
      <xdr:rowOff>20875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70172"/>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12303</xdr:rowOff>
    </xdr:from>
    <xdr:to>
      <xdr:col>81</xdr:col>
      <xdr:colOff>95250</xdr:colOff>
      <xdr:row>60</xdr:row>
      <xdr:rowOff>113903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28830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4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164147</xdr:rowOff>
    </xdr:from>
    <xdr:to>
      <xdr:col>77</xdr:col>
      <xdr:colOff>95250</xdr:colOff>
      <xdr:row>60</xdr:row>
      <xdr:rowOff>94297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104474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159623</xdr:rowOff>
    </xdr:from>
    <xdr:to>
      <xdr:col>73</xdr:col>
      <xdr:colOff>44450</xdr:colOff>
      <xdr:row>60</xdr:row>
      <xdr:rowOff>89773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99950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141525</xdr:rowOff>
    </xdr:from>
    <xdr:to>
      <xdr:col>68</xdr:col>
      <xdr:colOff>203200</xdr:colOff>
      <xdr:row>60</xdr:row>
      <xdr:rowOff>71675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81852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年度から過疎対策事業債を発行していることや繰上償還を毎年行っていることで近年は減少傾向にあり、令和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類似団体を下回った。</a:t>
          </a:r>
          <a:endParaRPr lang="ja-JP" altLang="ja-JP" sz="1400">
            <a:effectLst/>
          </a:endParaRPr>
        </a:p>
        <a:p>
          <a:r>
            <a:rPr kumimoji="1" lang="ja-JP" altLang="ja-JP" sz="1100">
              <a:solidFill>
                <a:schemeClr val="dk1"/>
              </a:solidFill>
              <a:effectLst/>
              <a:latin typeface="+mn-lt"/>
              <a:ea typeface="+mn-ea"/>
              <a:cs typeface="+mn-cs"/>
            </a:rPr>
            <a:t>　しかし、今後は、</a:t>
          </a:r>
          <a:r>
            <a:rPr kumimoji="1" lang="ja-JP" altLang="en-US" sz="1100">
              <a:solidFill>
                <a:schemeClr val="dk1"/>
              </a:solidFill>
              <a:effectLst/>
              <a:latin typeface="+mn-lt"/>
              <a:ea typeface="+mn-ea"/>
              <a:cs typeface="+mn-cs"/>
            </a:rPr>
            <a:t>大型事業である駅周辺整備事業</a:t>
          </a:r>
          <a:r>
            <a:rPr kumimoji="1" lang="ja-JP" altLang="ja-JP" sz="1100">
              <a:solidFill>
                <a:schemeClr val="dk1"/>
              </a:solidFill>
              <a:effectLst/>
              <a:latin typeface="+mn-lt"/>
              <a:ea typeface="+mn-ea"/>
              <a:cs typeface="+mn-cs"/>
            </a:rPr>
            <a:t>の元金償還が開始することや、老朽化した公共施設の大規模改修などの影響により、公債費は上昇する見込である。このため、引き続き繰上償還を行い公債費負担の軽減に努める必要がある。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3903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13909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884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148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72269</xdr:rowOff>
    </xdr:from>
    <xdr:to>
      <xdr:col>68</xdr:col>
      <xdr:colOff>152400</xdr:colOff>
      <xdr:row>43</xdr:row>
      <xdr:rowOff>83759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46765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と同じく</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となった。要因としては、公営企業の地方債現在高の減少や市債の繰上償還の実施により、交付税措置を除いた実質的借入金が減少したことや</a:t>
          </a:r>
          <a:r>
            <a:rPr kumimoji="1" lang="ja-JP" altLang="en-US" sz="1100">
              <a:solidFill>
                <a:schemeClr val="dk1"/>
              </a:solidFill>
              <a:effectLst/>
              <a:latin typeface="+mn-lt"/>
              <a:ea typeface="+mn-ea"/>
              <a:cs typeface="+mn-cs"/>
            </a:rPr>
            <a:t>財政調整基金や</a:t>
          </a:r>
          <a:r>
            <a:rPr kumimoji="1" lang="ja-JP" altLang="ja-JP" sz="1100">
              <a:solidFill>
                <a:schemeClr val="dk1"/>
              </a:solidFill>
              <a:effectLst/>
              <a:latin typeface="+mn-lt"/>
              <a:ea typeface="+mn-ea"/>
              <a:cs typeface="+mn-cs"/>
            </a:rPr>
            <a:t>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603</xdr:rowOff>
    </xdr:from>
    <xdr:to>
      <xdr:col>72</xdr:col>
      <xdr:colOff>203200</xdr:colOff>
      <xdr:row>15</xdr:row>
      <xdr:rowOff>112808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572353"/>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112808</xdr:rowOff>
    </xdr:from>
    <xdr:to>
      <xdr:col>68</xdr:col>
      <xdr:colOff>152400</xdr:colOff>
      <xdr:row>16</xdr:row>
      <xdr:rowOff>46927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84558"/>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121253</xdr:rowOff>
    </xdr:from>
    <xdr:to>
      <xdr:col>73</xdr:col>
      <xdr:colOff>44450</xdr:colOff>
      <xdr:row>15</xdr:row>
      <xdr:rowOff>51403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61580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2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62008</xdr:rowOff>
    </xdr:from>
    <xdr:to>
      <xdr:col>68</xdr:col>
      <xdr:colOff>203200</xdr:colOff>
      <xdr:row>15</xdr:row>
      <xdr:rowOff>163608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3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2335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167577</xdr:rowOff>
    </xdr:from>
    <xdr:to>
      <xdr:col>64</xdr:col>
      <xdr:colOff>152400</xdr:colOff>
      <xdr:row>16</xdr:row>
      <xdr:rowOff>97727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7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107904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63500</xdr:rowOff>
    </xdr:from>
    <xdr:ext cx="9201150" cy="425758"/>
    <xdr:sp macro="" textlink="">
      <xdr:nvSpPr>
        <xdr:cNvPr id="469" name="テキスト ボックス 468">
          <a:extLst>
            <a:ext uri="{FF2B5EF4-FFF2-40B4-BE49-F238E27FC236}">
              <a16:creationId xmlns:a16="http://schemas.microsoft.com/office/drawing/2014/main" id="{B70E37D6-5495-43C4-999F-A6C02F772197}"/>
            </a:ext>
          </a:extLst>
        </xdr:cNvPr>
        <xdr:cNvSpPr txBox="1"/>
      </xdr:nvSpPr>
      <xdr:spPr>
        <a:xfrm>
          <a:off x="698500" y="435610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「職員定員管理適正化計画」に基づき職員数の削減を行っている。職員数は平成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人から令和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164</a:t>
          </a:r>
          <a:r>
            <a:rPr kumimoji="1" lang="ja-JP" altLang="ja-JP" sz="1000">
              <a:solidFill>
                <a:schemeClr val="dk1"/>
              </a:solidFill>
              <a:effectLst/>
              <a:latin typeface="+mn-lt"/>
              <a:ea typeface="+mn-ea"/>
              <a:cs typeface="+mn-cs"/>
            </a:rPr>
            <a:t>人となり、人口千人当たり職員数は類似団体と比較して著しく低くなっている。これに伴い、近年、人件費は減少基調にあるが</a:t>
          </a:r>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3</a:t>
          </a:r>
          <a:r>
            <a:rPr kumimoji="1" lang="ja-JP" altLang="ja-JP" sz="1000" b="0" i="0" baseline="0">
              <a:solidFill>
                <a:schemeClr val="dk1"/>
              </a:solidFill>
              <a:effectLst/>
              <a:latin typeface="+mn-lt"/>
              <a:ea typeface="+mn-ea"/>
              <a:cs typeface="+mn-cs"/>
            </a:rPr>
            <a:t>年度は、退職者数の増及び要因となり人件費が増加した。</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今後も事業の見直しや民間委託、市役所の機構改革、デジタル技術の活用などによる業務の効率化を進めることにより、引き続き適正な職員数に努める。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8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154214</xdr:rowOff>
    </xdr:from>
    <xdr:to>
      <xdr:col>15</xdr:col>
      <xdr:colOff>98425</xdr:colOff>
      <xdr:row>33</xdr:row>
      <xdr:rowOff>124278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34</xdr:row>
      <xdr:rowOff>18143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4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103414</xdr:rowOff>
    </xdr:from>
    <xdr:to>
      <xdr:col>11</xdr:col>
      <xdr:colOff>60325</xdr:colOff>
      <xdr:row>33</xdr:row>
      <xdr:rowOff>33564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43741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物件費は類似団体を下回っているものの、各種システムの運用経費</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かかる費用の増額などにより上昇基調で推移しているが、令和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年度については</a:t>
          </a:r>
          <a:r>
            <a:rPr kumimoji="1" lang="ja-JP" altLang="en-US" sz="1050" b="0" i="0" baseline="0">
              <a:solidFill>
                <a:schemeClr val="dk1"/>
              </a:solidFill>
              <a:effectLst/>
              <a:latin typeface="+mn-lt"/>
              <a:ea typeface="+mn-ea"/>
              <a:cs typeface="+mn-cs"/>
            </a:rPr>
            <a:t>特定財源の増加などにより昨年度と比較してわずかに</a:t>
          </a:r>
          <a:r>
            <a:rPr kumimoji="1" lang="ja-JP" altLang="ja-JP" sz="1050" b="0" i="0" baseline="0">
              <a:solidFill>
                <a:schemeClr val="dk1"/>
              </a:solidFill>
              <a:effectLst/>
              <a:latin typeface="+mn-lt"/>
              <a:ea typeface="+mn-ea"/>
              <a:cs typeface="+mn-cs"/>
            </a:rPr>
            <a:t>減少している。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今後は指定管理制度の導入や業務の民間委託が進み、また、行政事務の</a:t>
          </a:r>
          <a:r>
            <a:rPr kumimoji="1" lang="en-US" altLang="ja-JP" sz="1050" b="0" i="0" baseline="0">
              <a:solidFill>
                <a:schemeClr val="dk1"/>
              </a:solidFill>
              <a:effectLst/>
              <a:latin typeface="+mn-lt"/>
              <a:ea typeface="+mn-ea"/>
              <a:cs typeface="+mn-cs"/>
            </a:rPr>
            <a:t>ICT</a:t>
          </a:r>
          <a:r>
            <a:rPr kumimoji="1" lang="ja-JP" altLang="ja-JP" sz="1050" b="0" i="0" baseline="0">
              <a:solidFill>
                <a:schemeClr val="dk1"/>
              </a:solidFill>
              <a:effectLst/>
              <a:latin typeface="+mn-lt"/>
              <a:ea typeface="+mn-ea"/>
              <a:cs typeface="+mn-cs"/>
            </a:rPr>
            <a:t>化の推進に伴うシステム導入などにより委託料がさらに増加することも予想されるため、公共施設の見直し等で、維持管理費用の削減に努める。</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73660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1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16</xdr:row>
      <xdr:rowOff>20320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月から子ども医療費助成事業において現物給付を導入したことなどにより増加している。また、令和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新型コロナウイルス感染症対策に係る給付金支給事業</a:t>
          </a:r>
          <a:r>
            <a:rPr kumimoji="1" lang="ja-JP" altLang="ja-JP" sz="1100">
              <a:solidFill>
                <a:schemeClr val="dk1"/>
              </a:solidFill>
              <a:effectLst/>
              <a:latin typeface="+mn-lt"/>
              <a:ea typeface="+mn-ea"/>
              <a:cs typeface="+mn-cs"/>
            </a:rPr>
            <a:t>などにより増加している。今後は、高齢化に伴い医療費の増加等が見込まれることから、介護生活保護の審査の適正化や、市単独助成の事業は財政力を考慮しながら事業の取捨選択を行い、歳出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76200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その他の内容は他会計への繰出金で、類似団体と比較して低い水準となっている。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ついて経常収支比率が類似団体平均を大きく上回っているのは、ごみ処理と消防業務を行っている一部事務組合への分担金が多額なためである。さらに、今後はごみ処理施設建設や火葬場整備など、大型事業が予定されているため、分担金が増大することが予測され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引き続き、一部事務組合の運営に注視し、適正な運営を求めていく。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69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65278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786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年度は、令和元年度以前から実施している繰上償還の効果による減額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年度借入の小学校建設事業等の償還終了により減額となった。前年度と比較して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しており、類似団体と比較して</a:t>
          </a:r>
          <a:r>
            <a:rPr kumimoji="1" lang="ja-JP" altLang="en-US" sz="1100">
              <a:solidFill>
                <a:schemeClr val="dk1"/>
              </a:solidFill>
              <a:effectLst/>
              <a:latin typeface="+mn-lt"/>
              <a:ea typeface="+mn-ea"/>
              <a:cs typeface="+mn-cs"/>
            </a:rPr>
            <a:t>も低い</a:t>
          </a:r>
          <a:r>
            <a:rPr kumimoji="1" lang="ja-JP" altLang="ja-JP" sz="1100">
              <a:solidFill>
                <a:schemeClr val="dk1"/>
              </a:solidFill>
              <a:effectLst/>
              <a:latin typeface="+mn-lt"/>
              <a:ea typeface="+mn-ea"/>
              <a:cs typeface="+mn-cs"/>
            </a:rPr>
            <a:t>数値となっ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後年度には大型事業である</a:t>
          </a:r>
          <a:r>
            <a:rPr kumimoji="1" lang="ja-JP" altLang="ja-JP" sz="1100">
              <a:solidFill>
                <a:schemeClr val="dk1"/>
              </a:solidFill>
              <a:effectLst/>
              <a:latin typeface="+mn-lt"/>
              <a:ea typeface="+mn-ea"/>
              <a:cs typeface="+mn-cs"/>
            </a:rPr>
            <a:t>駅周辺開発事業、公共施設の老朽化対策などにより、さらに公債費の増大が推計されるため、今後も市債の繰上償還を継続的に行うとともに、中期財政計画に基づき計画的な財政運営に努めていく。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79</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5532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16511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16511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84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16511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近年は、市債発行の抑制を図りながら、市債の繰上償還を実施して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年度は退職者の増に伴い人件費等の増加があったた</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維持補修費や補助費が減少したことにより、</a:t>
          </a:r>
          <a:r>
            <a:rPr kumimoji="1" lang="ja-JP" altLang="ja-JP" sz="1100" b="0" i="0" baseline="0">
              <a:solidFill>
                <a:schemeClr val="dk1"/>
              </a:solidFill>
              <a:effectLst/>
              <a:latin typeface="+mn-lt"/>
              <a:ea typeface="+mn-ea"/>
              <a:cs typeface="+mn-cs"/>
            </a:rPr>
            <a:t>経常収支比率に占める公債費以外の割合は前年度と比較し</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た。また</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ポイント減と改善した。</a:t>
          </a:r>
          <a:r>
            <a:rPr kumimoji="1" lang="ja-JP" altLang="ja-JP" sz="1100" b="0" i="0" baseline="0">
              <a:solidFill>
                <a:schemeClr val="dk1"/>
              </a:solidFill>
              <a:effectLst/>
              <a:latin typeface="+mn-lt"/>
              <a:ea typeface="+mn-ea"/>
              <a:cs typeface="+mn-cs"/>
            </a:rPr>
            <a:t>経常経費に占める一部事務組合への繰出等が大きいことから今後も一部事務組合や公営企業へ効率のよい財政運営を求めていく。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65761"/>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28702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19558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084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61925</xdr:rowOff>
    </xdr:from>
    <xdr:to>
      <xdr:col>29</xdr:col>
      <xdr:colOff>127000</xdr:colOff>
      <xdr:row>17</xdr:row>
      <xdr:rowOff>92115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4200"/>
          <a:ext cx="647700" cy="3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92115</xdr:rowOff>
    </xdr:from>
    <xdr:to>
      <xdr:col>26</xdr:col>
      <xdr:colOff>50800</xdr:colOff>
      <xdr:row>17</xdr:row>
      <xdr:rowOff>146293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4390"/>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146293</xdr:rowOff>
    </xdr:from>
    <xdr:to>
      <xdr:col>22</xdr:col>
      <xdr:colOff>114300</xdr:colOff>
      <xdr:row>18</xdr:row>
      <xdr:rowOff>20049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8568"/>
          <a:ext cx="698500" cy="4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20049</xdr:rowOff>
    </xdr:from>
    <xdr:to>
      <xdr:col>18</xdr:col>
      <xdr:colOff>177800</xdr:colOff>
      <xdr:row>18</xdr:row>
      <xdr:rowOff>39337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53774"/>
          <a:ext cx="698500" cy="1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11125</xdr:rowOff>
    </xdr:from>
    <xdr:to>
      <xdr:col>29</xdr:col>
      <xdr:colOff>177800</xdr:colOff>
      <xdr:row>17</xdr:row>
      <xdr:rowOff>112725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41315</xdr:rowOff>
    </xdr:from>
    <xdr:to>
      <xdr:col>26</xdr:col>
      <xdr:colOff>101600</xdr:colOff>
      <xdr:row>17</xdr:row>
      <xdr:rowOff>142915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127692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95493</xdr:rowOff>
    </xdr:from>
    <xdr:to>
      <xdr:col>22</xdr:col>
      <xdr:colOff>165100</xdr:colOff>
      <xdr:row>18</xdr:row>
      <xdr:rowOff>25643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140699</xdr:rowOff>
    </xdr:from>
    <xdr:to>
      <xdr:col>19</xdr:col>
      <xdr:colOff>38100</xdr:colOff>
      <xdr:row>18</xdr:row>
      <xdr:rowOff>70849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0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55625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159987</xdr:rowOff>
    </xdr:from>
    <xdr:to>
      <xdr:col>15</xdr:col>
      <xdr:colOff>101600</xdr:colOff>
      <xdr:row>18</xdr:row>
      <xdr:rowOff>90137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2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74914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0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xdr:rowOff>
    </xdr:from>
    <xdr:to>
      <xdr:col>29</xdr:col>
      <xdr:colOff>127000</xdr:colOff>
      <xdr:row>36</xdr:row>
      <xdr:rowOff>81933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953345"/>
          <a:ext cx="647700" cy="8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xdr:rowOff>
    </xdr:from>
    <xdr:to>
      <xdr:col>26</xdr:col>
      <xdr:colOff>50800</xdr:colOff>
      <xdr:row>36</xdr:row>
      <xdr:rowOff>1858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53345"/>
          <a:ext cx="6985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202503</xdr:rowOff>
    </xdr:from>
    <xdr:to>
      <xdr:col>22</xdr:col>
      <xdr:colOff>114300</xdr:colOff>
      <xdr:row>36</xdr:row>
      <xdr:rowOff>1858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12853"/>
          <a:ext cx="698500" cy="14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127784</xdr:rowOff>
    </xdr:from>
    <xdr:to>
      <xdr:col>18</xdr:col>
      <xdr:colOff>177800</xdr:colOff>
      <xdr:row>35</xdr:row>
      <xdr:rowOff>202503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38134"/>
          <a:ext cx="698500" cy="7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31133</xdr:rowOff>
    </xdr:from>
    <xdr:to>
      <xdr:col>29</xdr:col>
      <xdr:colOff>177800</xdr:colOff>
      <xdr:row>36</xdr:row>
      <xdr:rowOff>132733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8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3210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292195</xdr:rowOff>
    </xdr:from>
    <xdr:to>
      <xdr:col>26</xdr:col>
      <xdr:colOff>101600</xdr:colOff>
      <xdr:row>36</xdr:row>
      <xdr:rowOff>50895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0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35672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98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293958</xdr:rowOff>
    </xdr:from>
    <xdr:to>
      <xdr:col>22</xdr:col>
      <xdr:colOff>165100</xdr:colOff>
      <xdr:row>36</xdr:row>
      <xdr:rowOff>52658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37435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151703</xdr:rowOff>
    </xdr:from>
    <xdr:to>
      <xdr:col>19</xdr:col>
      <xdr:colOff>38100</xdr:colOff>
      <xdr:row>35</xdr:row>
      <xdr:rowOff>253303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263480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76984</xdr:rowOff>
    </xdr:from>
    <xdr:to>
      <xdr:col>15</xdr:col>
      <xdr:colOff>101600</xdr:colOff>
      <xdr:row>35</xdr:row>
      <xdr:rowOff>178584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8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188761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5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39181</xdr:rowOff>
    </xdr:from>
    <xdr:to>
      <xdr:col>24</xdr:col>
      <xdr:colOff>63500</xdr:colOff>
      <xdr:row>36</xdr:row>
      <xdr:rowOff>77243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1381"/>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77243</xdr:rowOff>
    </xdr:from>
    <xdr:to>
      <xdr:col>19</xdr:col>
      <xdr:colOff>177800</xdr:colOff>
      <xdr:row>38</xdr:row>
      <xdr:rowOff>956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9443"/>
          <a:ext cx="8890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956</xdr:rowOff>
    </xdr:from>
    <xdr:to>
      <xdr:col>15</xdr:col>
      <xdr:colOff>50800</xdr:colOff>
      <xdr:row>38</xdr:row>
      <xdr:rowOff>82566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125657</xdr:rowOff>
    </xdr:from>
    <xdr:to>
      <xdr:col>10</xdr:col>
      <xdr:colOff>114300</xdr:colOff>
      <xdr:row>38</xdr:row>
      <xdr:rowOff>82566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9307"/>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159831</xdr:rowOff>
    </xdr:from>
    <xdr:to>
      <xdr:col>24</xdr:col>
      <xdr:colOff>114300</xdr:colOff>
      <xdr:row>36</xdr:row>
      <xdr:rowOff>89981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138258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26443</xdr:rowOff>
    </xdr:from>
    <xdr:to>
      <xdr:col>20</xdr:col>
      <xdr:colOff>38100</xdr:colOff>
      <xdr:row>36</xdr:row>
      <xdr:rowOff>128043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121606</xdr:rowOff>
    </xdr:from>
    <xdr:to>
      <xdr:col>15</xdr:col>
      <xdr:colOff>101600</xdr:colOff>
      <xdr:row>38</xdr:row>
      <xdr:rowOff>51757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31766</xdr:rowOff>
    </xdr:from>
    <xdr:to>
      <xdr:col>10</xdr:col>
      <xdr:colOff>165100</xdr:colOff>
      <xdr:row>38</xdr:row>
      <xdr:rowOff>133366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124493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74857</xdr:rowOff>
    </xdr:from>
    <xdr:to>
      <xdr:col>6</xdr:col>
      <xdr:colOff>38100</xdr:colOff>
      <xdr:row>38</xdr:row>
      <xdr:rowOff>5007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167584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129674</xdr:rowOff>
    </xdr:from>
    <xdr:to>
      <xdr:col>24</xdr:col>
      <xdr:colOff>63500</xdr:colOff>
      <xdr:row>57</xdr:row>
      <xdr:rowOff>41652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30874"/>
          <a:ext cx="838200" cy="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41652</xdr:rowOff>
    </xdr:from>
    <xdr:to>
      <xdr:col>19</xdr:col>
      <xdr:colOff>177800</xdr:colOff>
      <xdr:row>57</xdr:row>
      <xdr:rowOff>42752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14302"/>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42752</xdr:rowOff>
    </xdr:from>
    <xdr:to>
      <xdr:col>15</xdr:col>
      <xdr:colOff>50800</xdr:colOff>
      <xdr:row>57</xdr:row>
      <xdr:rowOff>99118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15402"/>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99118</xdr:rowOff>
    </xdr:from>
    <xdr:to>
      <xdr:col>10</xdr:col>
      <xdr:colOff>114300</xdr:colOff>
      <xdr:row>57</xdr:row>
      <xdr:rowOff>119812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1768"/>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78874</xdr:rowOff>
    </xdr:from>
    <xdr:to>
      <xdr:col>24</xdr:col>
      <xdr:colOff>114300</xdr:colOff>
      <xdr:row>57</xdr:row>
      <xdr:rowOff>9024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57301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162302</xdr:rowOff>
    </xdr:from>
    <xdr:to>
      <xdr:col>20</xdr:col>
      <xdr:colOff>38100</xdr:colOff>
      <xdr:row>57</xdr:row>
      <xdr:rowOff>92452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83579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163402</xdr:rowOff>
    </xdr:from>
    <xdr:to>
      <xdr:col>15</xdr:col>
      <xdr:colOff>101600</xdr:colOff>
      <xdr:row>57</xdr:row>
      <xdr:rowOff>93552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48318</xdr:rowOff>
    </xdr:from>
    <xdr:to>
      <xdr:col>10</xdr:col>
      <xdr:colOff>165100</xdr:colOff>
      <xdr:row>57</xdr:row>
      <xdr:rowOff>149918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141045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69012</xdr:rowOff>
    </xdr:from>
    <xdr:to>
      <xdr:col>6</xdr:col>
      <xdr:colOff>38100</xdr:colOff>
      <xdr:row>57</xdr:row>
      <xdr:rowOff>170612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161739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94132</xdr:rowOff>
    </xdr:from>
    <xdr:to>
      <xdr:col>24</xdr:col>
      <xdr:colOff>63500</xdr:colOff>
      <xdr:row>78</xdr:row>
      <xdr:rowOff>131375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7232"/>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94132</xdr:rowOff>
    </xdr:from>
    <xdr:to>
      <xdr:col>19</xdr:col>
      <xdr:colOff>177800</xdr:colOff>
      <xdr:row>78</xdr:row>
      <xdr:rowOff>142881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7232"/>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142881</xdr:rowOff>
    </xdr:from>
    <xdr:to>
      <xdr:col>15</xdr:col>
      <xdr:colOff>50800</xdr:colOff>
      <xdr:row>78</xdr:row>
      <xdr:rowOff>148730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59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99924</xdr:rowOff>
    </xdr:from>
    <xdr:to>
      <xdr:col>10</xdr:col>
      <xdr:colOff>114300</xdr:colOff>
      <xdr:row>78</xdr:row>
      <xdr:rowOff>148730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3024"/>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80575</xdr:rowOff>
    </xdr:from>
    <xdr:to>
      <xdr:col>24</xdr:col>
      <xdr:colOff>114300</xdr:colOff>
      <xdr:row>79</xdr:row>
      <xdr:rowOff>10725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166952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43332</xdr:rowOff>
    </xdr:from>
    <xdr:to>
      <xdr:col>20</xdr:col>
      <xdr:colOff>38100</xdr:colOff>
      <xdr:row>78</xdr:row>
      <xdr:rowOff>144932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92081</xdr:rowOff>
    </xdr:from>
    <xdr:to>
      <xdr:col>15</xdr:col>
      <xdr:colOff>101600</xdr:colOff>
      <xdr:row>79</xdr:row>
      <xdr:rowOff>22231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13358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97930</xdr:rowOff>
    </xdr:from>
    <xdr:to>
      <xdr:col>10</xdr:col>
      <xdr:colOff>165100</xdr:colOff>
      <xdr:row>79</xdr:row>
      <xdr:rowOff>28080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49124</xdr:rowOff>
    </xdr:from>
    <xdr:to>
      <xdr:col>6</xdr:col>
      <xdr:colOff>38100</xdr:colOff>
      <xdr:row>78</xdr:row>
      <xdr:rowOff>150724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123520</xdr:rowOff>
    </xdr:from>
    <xdr:to>
      <xdr:col>24</xdr:col>
      <xdr:colOff>63500</xdr:colOff>
      <xdr:row>97</xdr:row>
      <xdr:rowOff>67996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11270"/>
          <a:ext cx="838200" cy="2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67996</xdr:rowOff>
    </xdr:from>
    <xdr:to>
      <xdr:col>19</xdr:col>
      <xdr:colOff>177800</xdr:colOff>
      <xdr:row>97</xdr:row>
      <xdr:rowOff>150113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98646"/>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150113</xdr:rowOff>
    </xdr:from>
    <xdr:to>
      <xdr:col>15</xdr:col>
      <xdr:colOff>50800</xdr:colOff>
      <xdr:row>98</xdr:row>
      <xdr:rowOff>31407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0763"/>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18745</xdr:rowOff>
    </xdr:from>
    <xdr:to>
      <xdr:col>10</xdr:col>
      <xdr:colOff>114300</xdr:colOff>
      <xdr:row>98</xdr:row>
      <xdr:rowOff>31407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20845"/>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72720</xdr:rowOff>
    </xdr:from>
    <xdr:to>
      <xdr:col>24</xdr:col>
      <xdr:colOff>114300</xdr:colOff>
      <xdr:row>96</xdr:row>
      <xdr:rowOff>2870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95597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17196</xdr:rowOff>
    </xdr:from>
    <xdr:to>
      <xdr:col>20</xdr:col>
      <xdr:colOff>38100</xdr:colOff>
      <xdr:row>97</xdr:row>
      <xdr:rowOff>118796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135323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99313</xdr:rowOff>
    </xdr:from>
    <xdr:to>
      <xdr:col>15</xdr:col>
      <xdr:colOff>101600</xdr:colOff>
      <xdr:row>98</xdr:row>
      <xdr:rowOff>29463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20590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152057</xdr:rowOff>
    </xdr:from>
    <xdr:to>
      <xdr:col>10</xdr:col>
      <xdr:colOff>165100</xdr:colOff>
      <xdr:row>98</xdr:row>
      <xdr:rowOff>82207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73334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139395</xdr:rowOff>
    </xdr:from>
    <xdr:to>
      <xdr:col>6</xdr:col>
      <xdr:colOff>38100</xdr:colOff>
      <xdr:row>98</xdr:row>
      <xdr:rowOff>69545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60672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133234</xdr:rowOff>
    </xdr:from>
    <xdr:to>
      <xdr:col>55</xdr:col>
      <xdr:colOff>0</xdr:colOff>
      <xdr:row>34</xdr:row>
      <xdr:rowOff>108558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76734"/>
          <a:ext cx="838200" cy="6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133234</xdr:rowOff>
    </xdr:from>
    <xdr:to>
      <xdr:col>50</xdr:col>
      <xdr:colOff>114300</xdr:colOff>
      <xdr:row>35</xdr:row>
      <xdr:rowOff>86286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76734"/>
          <a:ext cx="889000" cy="8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86286</xdr:rowOff>
    </xdr:from>
    <xdr:to>
      <xdr:col>45</xdr:col>
      <xdr:colOff>177800</xdr:colOff>
      <xdr:row>35</xdr:row>
      <xdr:rowOff>111706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087036"/>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76084</xdr:rowOff>
    </xdr:from>
    <xdr:to>
      <xdr:col>41</xdr:col>
      <xdr:colOff>50800</xdr:colOff>
      <xdr:row>35</xdr:row>
      <xdr:rowOff>111706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76834"/>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98763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57758</xdr:rowOff>
    </xdr:from>
    <xdr:to>
      <xdr:col>55</xdr:col>
      <xdr:colOff>50800</xdr:colOff>
      <xdr:row>34</xdr:row>
      <xdr:rowOff>159358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80635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82434</xdr:rowOff>
    </xdr:from>
    <xdr:to>
      <xdr:col>50</xdr:col>
      <xdr:colOff>165100</xdr:colOff>
      <xdr:row>31</xdr:row>
      <xdr:rowOff>12584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29111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35486</xdr:rowOff>
    </xdr:from>
    <xdr:to>
      <xdr:col>46</xdr:col>
      <xdr:colOff>38100</xdr:colOff>
      <xdr:row>35</xdr:row>
      <xdr:rowOff>137086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153613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1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60906</xdr:rowOff>
    </xdr:from>
    <xdr:to>
      <xdr:col>41</xdr:col>
      <xdr:colOff>101600</xdr:colOff>
      <xdr:row>35</xdr:row>
      <xdr:rowOff>162506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7583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25284</xdr:rowOff>
    </xdr:from>
    <xdr:to>
      <xdr:col>36</xdr:col>
      <xdr:colOff>165100</xdr:colOff>
      <xdr:row>35</xdr:row>
      <xdr:rowOff>126884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143411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80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110333</xdr:rowOff>
    </xdr:from>
    <xdr:to>
      <xdr:col>55</xdr:col>
      <xdr:colOff>0</xdr:colOff>
      <xdr:row>55</xdr:row>
      <xdr:rowOff>139105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40083"/>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139105</xdr:rowOff>
    </xdr:from>
    <xdr:to>
      <xdr:col>50</xdr:col>
      <xdr:colOff>114300</xdr:colOff>
      <xdr:row>56</xdr:row>
      <xdr:rowOff>96449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6885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84295</xdr:rowOff>
    </xdr:from>
    <xdr:to>
      <xdr:col>45</xdr:col>
      <xdr:colOff>177800</xdr:colOff>
      <xdr:row>56</xdr:row>
      <xdr:rowOff>96449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8549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139601</xdr:rowOff>
    </xdr:from>
    <xdr:to>
      <xdr:col>41</xdr:col>
      <xdr:colOff>50800</xdr:colOff>
      <xdr:row>56</xdr:row>
      <xdr:rowOff>84295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69351"/>
          <a:ext cx="889000" cy="1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59533</xdr:rowOff>
    </xdr:from>
    <xdr:to>
      <xdr:col>55</xdr:col>
      <xdr:colOff>50800</xdr:colOff>
      <xdr:row>55</xdr:row>
      <xdr:rowOff>161133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82410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88305</xdr:rowOff>
    </xdr:from>
    <xdr:to>
      <xdr:col>50</xdr:col>
      <xdr:colOff>165100</xdr:colOff>
      <xdr:row>56</xdr:row>
      <xdr:rowOff>18455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34982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45649</xdr:rowOff>
    </xdr:from>
    <xdr:to>
      <xdr:col>46</xdr:col>
      <xdr:colOff>38100</xdr:colOff>
      <xdr:row>56</xdr:row>
      <xdr:rowOff>147249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138376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33495</xdr:rowOff>
    </xdr:from>
    <xdr:to>
      <xdr:col>41</xdr:col>
      <xdr:colOff>101600</xdr:colOff>
      <xdr:row>56</xdr:row>
      <xdr:rowOff>135095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126222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88801</xdr:rowOff>
    </xdr:from>
    <xdr:to>
      <xdr:col>36</xdr:col>
      <xdr:colOff>165100</xdr:colOff>
      <xdr:row>56</xdr:row>
      <xdr:rowOff>18951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35478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59386</xdr:rowOff>
    </xdr:from>
    <xdr:to>
      <xdr:col>55</xdr:col>
      <xdr:colOff>0</xdr:colOff>
      <xdr:row>78</xdr:row>
      <xdr:rowOff>89115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32486"/>
          <a:ext cx="8382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59386</xdr:rowOff>
    </xdr:from>
    <xdr:to>
      <xdr:col>50</xdr:col>
      <xdr:colOff>114300</xdr:colOff>
      <xdr:row>78</xdr:row>
      <xdr:rowOff>108649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3248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142393</xdr:rowOff>
    </xdr:from>
    <xdr:to>
      <xdr:col>45</xdr:col>
      <xdr:colOff>177800</xdr:colOff>
      <xdr:row>78</xdr:row>
      <xdr:rowOff>108649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44043"/>
          <a:ext cx="8890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33350</xdr:rowOff>
    </xdr:from>
    <xdr:to>
      <xdr:col>41</xdr:col>
      <xdr:colOff>50800</xdr:colOff>
      <xdr:row>77</xdr:row>
      <xdr:rowOff>142393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35000"/>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38315</xdr:rowOff>
    </xdr:from>
    <xdr:to>
      <xdr:col>55</xdr:col>
      <xdr:colOff>50800</xdr:colOff>
      <xdr:row>78</xdr:row>
      <xdr:rowOff>139915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124692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8586</xdr:rowOff>
    </xdr:from>
    <xdr:to>
      <xdr:col>50</xdr:col>
      <xdr:colOff>165100</xdr:colOff>
      <xdr:row>78</xdr:row>
      <xdr:rowOff>110186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57849</xdr:rowOff>
    </xdr:from>
    <xdr:to>
      <xdr:col>46</xdr:col>
      <xdr:colOff>38100</xdr:colOff>
      <xdr:row>78</xdr:row>
      <xdr:rowOff>159449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150576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91593</xdr:rowOff>
    </xdr:from>
    <xdr:to>
      <xdr:col>41</xdr:col>
      <xdr:colOff>101600</xdr:colOff>
      <xdr:row>78</xdr:row>
      <xdr:rowOff>21743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3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154000</xdr:rowOff>
    </xdr:from>
    <xdr:to>
      <xdr:col>36</xdr:col>
      <xdr:colOff>165100</xdr:colOff>
      <xdr:row>77</xdr:row>
      <xdr:rowOff>84150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100677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157958</xdr:rowOff>
    </xdr:from>
    <xdr:to>
      <xdr:col>55</xdr:col>
      <xdr:colOff>0</xdr:colOff>
      <xdr:row>97</xdr:row>
      <xdr:rowOff>7082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171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157958</xdr:rowOff>
    </xdr:from>
    <xdr:to>
      <xdr:col>50</xdr:col>
      <xdr:colOff>114300</xdr:colOff>
      <xdr:row>97</xdr:row>
      <xdr:rowOff>81331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17158"/>
          <a:ext cx="8890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81331</xdr:rowOff>
    </xdr:from>
    <xdr:to>
      <xdr:col>45</xdr:col>
      <xdr:colOff>177800</xdr:colOff>
      <xdr:row>97</xdr:row>
      <xdr:rowOff>138908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11981"/>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138908</xdr:rowOff>
    </xdr:from>
    <xdr:to>
      <xdr:col>41</xdr:col>
      <xdr:colOff>50800</xdr:colOff>
      <xdr:row>98</xdr:row>
      <xdr:rowOff>33187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69558"/>
          <a:ext cx="889000" cy="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127732</xdr:rowOff>
    </xdr:from>
    <xdr:to>
      <xdr:col>55</xdr:col>
      <xdr:colOff>50800</xdr:colOff>
      <xdr:row>97</xdr:row>
      <xdr:rowOff>57882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150609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107158</xdr:rowOff>
    </xdr:from>
    <xdr:to>
      <xdr:col>50</xdr:col>
      <xdr:colOff>165100</xdr:colOff>
      <xdr:row>97</xdr:row>
      <xdr:rowOff>37308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53835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34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30531</xdr:rowOff>
    </xdr:from>
    <xdr:to>
      <xdr:col>46</xdr:col>
      <xdr:colOff>38100</xdr:colOff>
      <xdr:row>97</xdr:row>
      <xdr:rowOff>132131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123258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88108</xdr:rowOff>
    </xdr:from>
    <xdr:to>
      <xdr:col>41</xdr:col>
      <xdr:colOff>101600</xdr:colOff>
      <xdr:row>98</xdr:row>
      <xdr:rowOff>18258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153837</xdr:rowOff>
    </xdr:from>
    <xdr:to>
      <xdr:col>36</xdr:col>
      <xdr:colOff>165100</xdr:colOff>
      <xdr:row>98</xdr:row>
      <xdr:rowOff>83987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75114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66254</xdr:rowOff>
    </xdr:from>
    <xdr:to>
      <xdr:col>85</xdr:col>
      <xdr:colOff>127000</xdr:colOff>
      <xdr:row>39</xdr:row>
      <xdr:rowOff>72067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52804"/>
          <a:ext cx="8382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50578</xdr:rowOff>
    </xdr:from>
    <xdr:to>
      <xdr:col>81</xdr:col>
      <xdr:colOff>50800</xdr:colOff>
      <xdr:row>39</xdr:row>
      <xdr:rowOff>72067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371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58939</xdr:rowOff>
    </xdr:from>
    <xdr:to>
      <xdr:col>76</xdr:col>
      <xdr:colOff>114300</xdr:colOff>
      <xdr:row>39</xdr:row>
      <xdr:rowOff>50578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74039"/>
          <a:ext cx="889000" cy="1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58939</xdr:rowOff>
    </xdr:from>
    <xdr:to>
      <xdr:col>71</xdr:col>
      <xdr:colOff>177800</xdr:colOff>
      <xdr:row>39</xdr:row>
      <xdr:rowOff>66418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74039"/>
          <a:ext cx="8890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15454</xdr:rowOff>
    </xdr:from>
    <xdr:to>
      <xdr:col>85</xdr:col>
      <xdr:colOff>177800</xdr:colOff>
      <xdr:row>39</xdr:row>
      <xdr:rowOff>117054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101831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1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21267</xdr:rowOff>
    </xdr:from>
    <xdr:to>
      <xdr:col>81</xdr:col>
      <xdr:colOff>101600</xdr:colOff>
      <xdr:row>39</xdr:row>
      <xdr:rowOff>122867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113994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800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171228</xdr:rowOff>
    </xdr:from>
    <xdr:to>
      <xdr:col>76</xdr:col>
      <xdr:colOff>165100</xdr:colOff>
      <xdr:row>39</xdr:row>
      <xdr:rowOff>101378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92505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77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8139</xdr:rowOff>
    </xdr:from>
    <xdr:to>
      <xdr:col>72</xdr:col>
      <xdr:colOff>38100</xdr:colOff>
      <xdr:row>38</xdr:row>
      <xdr:rowOff>109739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126266</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2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15618</xdr:rowOff>
    </xdr:from>
    <xdr:to>
      <xdr:col>67</xdr:col>
      <xdr:colOff>101600</xdr:colOff>
      <xdr:row>39</xdr:row>
      <xdr:rowOff>117218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108345</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109131</xdr:rowOff>
    </xdr:from>
    <xdr:to>
      <xdr:col>85</xdr:col>
      <xdr:colOff>127000</xdr:colOff>
      <xdr:row>73</xdr:row>
      <xdr:rowOff>32347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453531"/>
          <a:ext cx="838200" cy="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32347</xdr:rowOff>
    </xdr:from>
    <xdr:to>
      <xdr:col>81</xdr:col>
      <xdr:colOff>50800</xdr:colOff>
      <xdr:row>73</xdr:row>
      <xdr:rowOff>107099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548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107099</xdr:rowOff>
    </xdr:from>
    <xdr:to>
      <xdr:col>76</xdr:col>
      <xdr:colOff>114300</xdr:colOff>
      <xdr:row>73</xdr:row>
      <xdr:rowOff>120510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622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120510</xdr:rowOff>
    </xdr:from>
    <xdr:to>
      <xdr:col>71</xdr:col>
      <xdr:colOff>177800</xdr:colOff>
      <xdr:row>73</xdr:row>
      <xdr:rowOff>157556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636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58331</xdr:rowOff>
    </xdr:from>
    <xdr:to>
      <xdr:col>85</xdr:col>
      <xdr:colOff>177800</xdr:colOff>
      <xdr:row>72</xdr:row>
      <xdr:rowOff>159931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81208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152997</xdr:rowOff>
    </xdr:from>
    <xdr:to>
      <xdr:col>81</xdr:col>
      <xdr:colOff>101600</xdr:colOff>
      <xdr:row>73</xdr:row>
      <xdr:rowOff>83147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99674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2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56299</xdr:rowOff>
    </xdr:from>
    <xdr:to>
      <xdr:col>76</xdr:col>
      <xdr:colOff>165100</xdr:colOff>
      <xdr:row>73</xdr:row>
      <xdr:rowOff>157899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5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2976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3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69710</xdr:rowOff>
    </xdr:from>
    <xdr:to>
      <xdr:col>72</xdr:col>
      <xdr:colOff>38100</xdr:colOff>
      <xdr:row>73</xdr:row>
      <xdr:rowOff>171310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16387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106756</xdr:rowOff>
    </xdr:from>
    <xdr:to>
      <xdr:col>67</xdr:col>
      <xdr:colOff>101600</xdr:colOff>
      <xdr:row>74</xdr:row>
      <xdr:rowOff>36906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6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53433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72200</xdr:rowOff>
    </xdr:from>
    <xdr:to>
      <xdr:col>85</xdr:col>
      <xdr:colOff>127000</xdr:colOff>
      <xdr:row>97</xdr:row>
      <xdr:rowOff>158662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531400"/>
          <a:ext cx="838200" cy="2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19901</xdr:rowOff>
    </xdr:from>
    <xdr:to>
      <xdr:col>81</xdr:col>
      <xdr:colOff>50800</xdr:colOff>
      <xdr:row>97</xdr:row>
      <xdr:rowOff>158662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650551"/>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19901</xdr:rowOff>
    </xdr:from>
    <xdr:to>
      <xdr:col>76</xdr:col>
      <xdr:colOff>114300</xdr:colOff>
      <xdr:row>97</xdr:row>
      <xdr:rowOff>41884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41884</xdr:rowOff>
    </xdr:from>
    <xdr:to>
      <xdr:col>71</xdr:col>
      <xdr:colOff>177800</xdr:colOff>
      <xdr:row>98</xdr:row>
      <xdr:rowOff>59347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672534"/>
          <a:ext cx="889000" cy="18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21400</xdr:rowOff>
    </xdr:from>
    <xdr:to>
      <xdr:col>85</xdr:col>
      <xdr:colOff>177800</xdr:colOff>
      <xdr:row>96</xdr:row>
      <xdr:rowOff>123000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44277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3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107862</xdr:rowOff>
    </xdr:from>
    <xdr:to>
      <xdr:col>81</xdr:col>
      <xdr:colOff>101600</xdr:colOff>
      <xdr:row>98</xdr:row>
      <xdr:rowOff>38012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29139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140551</xdr:rowOff>
    </xdr:from>
    <xdr:to>
      <xdr:col>76</xdr:col>
      <xdr:colOff>165100</xdr:colOff>
      <xdr:row>97</xdr:row>
      <xdr:rowOff>70701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87228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162534</xdr:rowOff>
    </xdr:from>
    <xdr:to>
      <xdr:col>72</xdr:col>
      <xdr:colOff>38100</xdr:colOff>
      <xdr:row>97</xdr:row>
      <xdr:rowOff>92684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109211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8547</xdr:rowOff>
    </xdr:from>
    <xdr:to>
      <xdr:col>67</xdr:col>
      <xdr:colOff>101600</xdr:colOff>
      <xdr:row>98</xdr:row>
      <xdr:rowOff>110147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101274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90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95733</xdr:rowOff>
    </xdr:from>
    <xdr:to>
      <xdr:col>116</xdr:col>
      <xdr:colOff>63500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696933"/>
          <a:ext cx="8382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41097</xdr:rowOff>
    </xdr:from>
    <xdr:to>
      <xdr:col>107</xdr:col>
      <xdr:colOff>50800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56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31344</xdr:rowOff>
    </xdr:from>
    <xdr:to>
      <xdr:col>102</xdr:col>
      <xdr:colOff>114300</xdr:colOff>
      <xdr:row>59</xdr:row>
      <xdr:rowOff>41097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46894"/>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44933</xdr:rowOff>
    </xdr:from>
    <xdr:to>
      <xdr:col>116</xdr:col>
      <xdr:colOff>114300</xdr:colOff>
      <xdr:row>56</xdr:row>
      <xdr:rowOff>146533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6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67810</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4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161747</xdr:rowOff>
    </xdr:from>
    <xdr:to>
      <xdr:col>102</xdr:col>
      <xdr:colOff>165100</xdr:colOff>
      <xdr:row>59</xdr:row>
      <xdr:rowOff>91897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83024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151994</xdr:rowOff>
    </xdr:from>
    <xdr:to>
      <xdr:col>98</xdr:col>
      <xdr:colOff>38100</xdr:colOff>
      <xdr:row>59</xdr:row>
      <xdr:rowOff>82144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73271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12522</xdr:rowOff>
    </xdr:from>
    <xdr:to>
      <xdr:col>116</xdr:col>
      <xdr:colOff>63500</xdr:colOff>
      <xdr:row>76</xdr:row>
      <xdr:rowOff>14218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71272"/>
          <a:ext cx="8382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14218</xdr:rowOff>
    </xdr:from>
    <xdr:to>
      <xdr:col>111</xdr:col>
      <xdr:colOff>177800</xdr:colOff>
      <xdr:row>76</xdr:row>
      <xdr:rowOff>33896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04441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33896</xdr:rowOff>
    </xdr:from>
    <xdr:to>
      <xdr:col>107</xdr:col>
      <xdr:colOff>50800</xdr:colOff>
      <xdr:row>76</xdr:row>
      <xdr:rowOff>54014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54014</xdr:rowOff>
    </xdr:from>
    <xdr:to>
      <xdr:col>102</xdr:col>
      <xdr:colOff>114300</xdr:colOff>
      <xdr:row>76</xdr:row>
      <xdr:rowOff>101981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84214"/>
          <a:ext cx="889000" cy="4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133172</xdr:rowOff>
    </xdr:from>
    <xdr:to>
      <xdr:col>116</xdr:col>
      <xdr:colOff>114300</xdr:colOff>
      <xdr:row>75</xdr:row>
      <xdr:rowOff>63322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156049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134868</xdr:rowOff>
    </xdr:from>
    <xdr:to>
      <xdr:col>112</xdr:col>
      <xdr:colOff>38100</xdr:colOff>
      <xdr:row>76</xdr:row>
      <xdr:rowOff>65018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7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154546</xdr:rowOff>
    </xdr:from>
    <xdr:to>
      <xdr:col>107</xdr:col>
      <xdr:colOff>101600</xdr:colOff>
      <xdr:row>76</xdr:row>
      <xdr:rowOff>84696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75823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3214</xdr:rowOff>
    </xdr:from>
    <xdr:to>
      <xdr:col>102</xdr:col>
      <xdr:colOff>165100</xdr:colOff>
      <xdr:row>76</xdr:row>
      <xdr:rowOff>104814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95941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51181</xdr:rowOff>
    </xdr:from>
    <xdr:to>
      <xdr:col>98</xdr:col>
      <xdr:colOff>38100</xdr:colOff>
      <xdr:row>76</xdr:row>
      <xdr:rowOff>152781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143908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年度において扶助費が住民一人当たり</a:t>
          </a:r>
          <a:r>
            <a:rPr kumimoji="1" lang="en-US" altLang="ja-JP" sz="1100">
              <a:solidFill>
                <a:schemeClr val="dk1"/>
              </a:solidFill>
              <a:effectLst/>
              <a:latin typeface="+mn-lt"/>
              <a:ea typeface="+mn-ea"/>
              <a:cs typeface="+mn-cs"/>
            </a:rPr>
            <a:t>107,774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大きく増加している。これは新型コロナウイルス感染症対策に係る給付金事業等の増加によるものである。また、補助費等について類似団体と比較して一人当たりコストが高い水準となっているが、　これは、ごみ処理や消防業務を行っている一部事務組合への分担金の額が大きいためである。さらに、今後はごみ処理施設建設や火葬場整備などの大型事業が予定されているため、分担金が増大することが予測されている。　</a:t>
          </a:r>
          <a:endParaRPr lang="ja-JP" altLang="ja-JP" sz="1400">
            <a:effectLst/>
          </a:endParaRPr>
        </a:p>
        <a:p>
          <a:r>
            <a:rPr kumimoji="1" lang="ja-JP" altLang="ja-JP" sz="1100">
              <a:solidFill>
                <a:schemeClr val="dk1"/>
              </a:solidFill>
              <a:effectLst/>
              <a:latin typeface="+mn-lt"/>
              <a:ea typeface="+mn-ea"/>
              <a:cs typeface="+mn-cs"/>
            </a:rPr>
            <a:t>　一方で、人件費については、「職員定員管理適正化計画」に基づき職員数の削減を行っているため、職員数は平成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人となり、人口千人当たり職員数は類似団体と比較して著しく低くなっている。</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増加しているのは、</a:t>
          </a:r>
          <a:r>
            <a:rPr kumimoji="1" lang="ja-JP" altLang="en-US" sz="1100">
              <a:solidFill>
                <a:schemeClr val="dk1"/>
              </a:solidFill>
              <a:effectLst/>
              <a:latin typeface="+mn-lt"/>
              <a:ea typeface="+mn-ea"/>
              <a:cs typeface="+mn-cs"/>
            </a:rPr>
            <a:t>退職者の増により退職金が増加</a:t>
          </a:r>
          <a:r>
            <a:rPr kumimoji="1"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年度に大きく上昇しているのは、ほっと石川観光プラン推進ファンドへ貸付を行ったからである。</a:t>
          </a:r>
          <a:endParaRPr lang="ja-JP" altLang="ja-JP" sz="1400">
            <a:effectLst/>
          </a:endParaRPr>
        </a:p>
        <a:p>
          <a:r>
            <a:rPr kumimoji="1" lang="ja-JP" altLang="ja-JP" sz="1100" baseline="0">
              <a:solidFill>
                <a:schemeClr val="dk1"/>
              </a:solidFill>
              <a:effectLst/>
              <a:latin typeface="+mn-lt"/>
              <a:ea typeface="+mn-ea"/>
              <a:cs typeface="+mn-cs"/>
            </a:rPr>
            <a:t>　公債</a:t>
          </a:r>
          <a:r>
            <a:rPr kumimoji="1" lang="ja-JP" altLang="ja-JP" sz="1100">
              <a:solidFill>
                <a:schemeClr val="dk1"/>
              </a:solidFill>
              <a:effectLst/>
              <a:latin typeface="+mn-lt"/>
              <a:ea typeface="+mn-ea"/>
              <a:cs typeface="+mn-cs"/>
            </a:rPr>
            <a:t>費は類似団体と比較し一人当たりコストが高い水準となっているが、羽咋中学校建設関係費にかかる市債等の償還元金の増加が要因であり、今後は、駅周辺整備や老朽化した公共施設の大規模改修などの財源として地方債の借入れが増加することが予想されることから、その償還に伴い公債費についても増加が見込まれる。</a:t>
          </a:r>
          <a:endParaRPr lang="ja-JP" altLang="ja-JP" sz="1400">
            <a:effectLst/>
          </a:endParaRPr>
        </a:p>
        <a:p>
          <a:r>
            <a:rPr kumimoji="1" lang="ja-JP" altLang="ja-JP" sz="1100">
              <a:solidFill>
                <a:schemeClr val="dk1"/>
              </a:solidFill>
              <a:effectLst/>
              <a:latin typeface="+mn-lt"/>
              <a:ea typeface="+mn-ea"/>
              <a:cs typeface="+mn-cs"/>
            </a:rPr>
            <a:t>　繰出金が逓増しているのは、高齢化の進展にともない、介護給付費、医療費が逓増しているためである。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20,570
20,431
81.85
14,001,156
13,811,940
154,947
7,360,988
12,238,842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97246</xdr:rowOff>
    </xdr:from>
    <xdr:to>
      <xdr:col>24</xdr:col>
      <xdr:colOff>63500</xdr:colOff>
      <xdr:row>33</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8364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66222</xdr:rowOff>
    </xdr:from>
    <xdr:to>
      <xdr:col>19</xdr:col>
      <xdr:colOff>177800</xdr:colOff>
      <xdr:row>33</xdr:row>
      <xdr:rowOff>135455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24072"/>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87122</xdr:rowOff>
    </xdr:from>
    <xdr:to>
      <xdr:col>15</xdr:col>
      <xdr:colOff>50800</xdr:colOff>
      <xdr:row>33</xdr:row>
      <xdr:rowOff>135455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497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72426</xdr:rowOff>
    </xdr:from>
    <xdr:to>
      <xdr:col>10</xdr:col>
      <xdr:colOff>114300</xdr:colOff>
      <xdr:row>33</xdr:row>
      <xdr:rowOff>87122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302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46446</xdr:rowOff>
    </xdr:from>
    <xdr:to>
      <xdr:col>24</xdr:col>
      <xdr:colOff>114300</xdr:colOff>
      <xdr:row>32</xdr:row>
      <xdr:rowOff>148046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69323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15422</xdr:rowOff>
    </xdr:from>
    <xdr:to>
      <xdr:col>20</xdr:col>
      <xdr:colOff>38100</xdr:colOff>
      <xdr:row>33</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133549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84655</xdr:rowOff>
    </xdr:from>
    <xdr:to>
      <xdr:col>15</xdr:col>
      <xdr:colOff>101600</xdr:colOff>
      <xdr:row>34</xdr:row>
      <xdr:rowOff>14805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36322</xdr:rowOff>
    </xdr:from>
    <xdr:to>
      <xdr:col>10</xdr:col>
      <xdr:colOff>165100</xdr:colOff>
      <xdr:row>33</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154449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21626</xdr:rowOff>
    </xdr:from>
    <xdr:to>
      <xdr:col>6</xdr:col>
      <xdr:colOff>38100</xdr:colOff>
      <xdr:row>33</xdr:row>
      <xdr:rowOff>123226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139753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105951</xdr:rowOff>
    </xdr:from>
    <xdr:to>
      <xdr:col>24</xdr:col>
      <xdr:colOff>63500</xdr:colOff>
      <xdr:row>56</xdr:row>
      <xdr:rowOff>142253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192801"/>
          <a:ext cx="838200" cy="5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105951</xdr:rowOff>
    </xdr:from>
    <xdr:to>
      <xdr:col>19</xdr:col>
      <xdr:colOff>177800</xdr:colOff>
      <xdr:row>58</xdr:row>
      <xdr:rowOff>1641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192801"/>
          <a:ext cx="889000" cy="7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1641</xdr:rowOff>
    </xdr:from>
    <xdr:to>
      <xdr:col>15</xdr:col>
      <xdr:colOff>50800</xdr:colOff>
      <xdr:row>58</xdr:row>
      <xdr:rowOff>64521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5741"/>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64521</xdr:rowOff>
    </xdr:from>
    <xdr:to>
      <xdr:col>10</xdr:col>
      <xdr:colOff>114300</xdr:colOff>
      <xdr:row>58</xdr:row>
      <xdr:rowOff>112070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862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91453</xdr:rowOff>
    </xdr:from>
    <xdr:to>
      <xdr:col>24</xdr:col>
      <xdr:colOff>114300</xdr:colOff>
      <xdr:row>57</xdr:row>
      <xdr:rowOff>21603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114330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55151</xdr:rowOff>
    </xdr:from>
    <xdr:to>
      <xdr:col>20</xdr:col>
      <xdr:colOff>38100</xdr:colOff>
      <xdr:row>53</xdr:row>
      <xdr:rowOff>156751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147878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3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122291</xdr:rowOff>
    </xdr:from>
    <xdr:to>
      <xdr:col>15</xdr:col>
      <xdr:colOff>101600</xdr:colOff>
      <xdr:row>58</xdr:row>
      <xdr:rowOff>52441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68968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13721</xdr:rowOff>
    </xdr:from>
    <xdr:to>
      <xdr:col>10</xdr:col>
      <xdr:colOff>165100</xdr:colOff>
      <xdr:row>58</xdr:row>
      <xdr:rowOff>115321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131848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61270</xdr:rowOff>
    </xdr:from>
    <xdr:to>
      <xdr:col>6</xdr:col>
      <xdr:colOff>38100</xdr:colOff>
      <xdr:row>58</xdr:row>
      <xdr:rowOff>162870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153997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144904</xdr:rowOff>
    </xdr:from>
    <xdr:to>
      <xdr:col>24</xdr:col>
      <xdr:colOff>63500</xdr:colOff>
      <xdr:row>76</xdr:row>
      <xdr:rowOff>152082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03654"/>
          <a:ext cx="838200" cy="1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152082</xdr:rowOff>
    </xdr:from>
    <xdr:to>
      <xdr:col>19</xdr:col>
      <xdr:colOff>177800</xdr:colOff>
      <xdr:row>77</xdr:row>
      <xdr:rowOff>26879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82282"/>
          <a:ext cx="8890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26879</xdr:rowOff>
    </xdr:from>
    <xdr:to>
      <xdr:col>15</xdr:col>
      <xdr:colOff>50800</xdr:colOff>
      <xdr:row>77</xdr:row>
      <xdr:rowOff>65298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28529"/>
          <a:ext cx="889000" cy="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65298</xdr:rowOff>
    </xdr:from>
    <xdr:to>
      <xdr:col>10</xdr:col>
      <xdr:colOff>114300</xdr:colOff>
      <xdr:row>77</xdr:row>
      <xdr:rowOff>112032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6948"/>
          <a:ext cx="8890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94104</xdr:rowOff>
    </xdr:from>
    <xdr:to>
      <xdr:col>24</xdr:col>
      <xdr:colOff>114300</xdr:colOff>
      <xdr:row>76</xdr:row>
      <xdr:rowOff>24254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72531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3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101282</xdr:rowOff>
    </xdr:from>
    <xdr:to>
      <xdr:col>20</xdr:col>
      <xdr:colOff>38100</xdr:colOff>
      <xdr:row>77</xdr:row>
      <xdr:rowOff>31432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22559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147529</xdr:rowOff>
    </xdr:from>
    <xdr:to>
      <xdr:col>15</xdr:col>
      <xdr:colOff>101600</xdr:colOff>
      <xdr:row>77</xdr:row>
      <xdr:rowOff>77679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14498</xdr:rowOff>
    </xdr:from>
    <xdr:to>
      <xdr:col>10</xdr:col>
      <xdr:colOff>165100</xdr:colOff>
      <xdr:row>77</xdr:row>
      <xdr:rowOff>116098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107225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61232</xdr:rowOff>
    </xdr:from>
    <xdr:to>
      <xdr:col>6</xdr:col>
      <xdr:colOff>38100</xdr:colOff>
      <xdr:row>77</xdr:row>
      <xdr:rowOff>162832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153959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5981</xdr:rowOff>
    </xdr:from>
    <xdr:to>
      <xdr:col>24</xdr:col>
      <xdr:colOff>63500</xdr:colOff>
      <xdr:row>97</xdr:row>
      <xdr:rowOff>127673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36631"/>
          <a:ext cx="8382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127673</xdr:rowOff>
    </xdr:from>
    <xdr:to>
      <xdr:col>19</xdr:col>
      <xdr:colOff>177800</xdr:colOff>
      <xdr:row>98</xdr:row>
      <xdr:rowOff>4356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58323"/>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4356</xdr:rowOff>
    </xdr:from>
    <xdr:to>
      <xdr:col>15</xdr:col>
      <xdr:colOff>50800</xdr:colOff>
      <xdr:row>98</xdr:row>
      <xdr:rowOff>58598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06456"/>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58598</xdr:rowOff>
    </xdr:from>
    <xdr:to>
      <xdr:col>10</xdr:col>
      <xdr:colOff>114300</xdr:colOff>
      <xdr:row>98</xdr:row>
      <xdr:rowOff>66306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60698"/>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126631</xdr:rowOff>
    </xdr:from>
    <xdr:to>
      <xdr:col>24</xdr:col>
      <xdr:colOff>114300</xdr:colOff>
      <xdr:row>97</xdr:row>
      <xdr:rowOff>56781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149508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76873</xdr:rowOff>
    </xdr:from>
    <xdr:to>
      <xdr:col>20</xdr:col>
      <xdr:colOff>38100</xdr:colOff>
      <xdr:row>98</xdr:row>
      <xdr:rowOff>7023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23550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125006</xdr:rowOff>
    </xdr:from>
    <xdr:to>
      <xdr:col>15</xdr:col>
      <xdr:colOff>101600</xdr:colOff>
      <xdr:row>98</xdr:row>
      <xdr:rowOff>55156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7798</xdr:rowOff>
    </xdr:from>
    <xdr:to>
      <xdr:col>10</xdr:col>
      <xdr:colOff>165100</xdr:colOff>
      <xdr:row>98</xdr:row>
      <xdr:rowOff>109398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100525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15506</xdr:rowOff>
    </xdr:from>
    <xdr:to>
      <xdr:col>6</xdr:col>
      <xdr:colOff>38100</xdr:colOff>
      <xdr:row>98</xdr:row>
      <xdr:rowOff>117106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133633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152044</xdr:rowOff>
    </xdr:from>
    <xdr:to>
      <xdr:col>55</xdr:col>
      <xdr:colOff>0</xdr:colOff>
      <xdr:row>37</xdr:row>
      <xdr:rowOff>157988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9569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152044</xdr:rowOff>
    </xdr:from>
    <xdr:to>
      <xdr:col>50</xdr:col>
      <xdr:colOff>114300</xdr:colOff>
      <xdr:row>37</xdr:row>
      <xdr:rowOff>152730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9569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37</xdr:row>
      <xdr:rowOff>152730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8563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128041</xdr:rowOff>
    </xdr:from>
    <xdr:to>
      <xdr:col>41</xdr:col>
      <xdr:colOff>50800</xdr:colOff>
      <xdr:row>37</xdr:row>
      <xdr:rowOff>141986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169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101244</xdr:rowOff>
    </xdr:from>
    <xdr:to>
      <xdr:col>50</xdr:col>
      <xdr:colOff>165100</xdr:colOff>
      <xdr:row>38</xdr:row>
      <xdr:rowOff>31394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22521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101930</xdr:rowOff>
    </xdr:from>
    <xdr:to>
      <xdr:col>46</xdr:col>
      <xdr:colOff>38100</xdr:colOff>
      <xdr:row>38</xdr:row>
      <xdr:rowOff>32080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23207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91186</xdr:rowOff>
    </xdr:from>
    <xdr:to>
      <xdr:col>41</xdr:col>
      <xdr:colOff>101600</xdr:colOff>
      <xdr:row>38</xdr:row>
      <xdr:rowOff>21336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25103</xdr:rowOff>
    </xdr:from>
    <xdr:to>
      <xdr:col>55</xdr:col>
      <xdr:colOff>0</xdr:colOff>
      <xdr:row>56</xdr:row>
      <xdr:rowOff>10816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54853"/>
          <a:ext cx="8382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115217</xdr:rowOff>
    </xdr:from>
    <xdr:to>
      <xdr:col>50</xdr:col>
      <xdr:colOff>114300</xdr:colOff>
      <xdr:row>55</xdr:row>
      <xdr:rowOff>25103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373517"/>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109776</xdr:rowOff>
    </xdr:from>
    <xdr:to>
      <xdr:col>45</xdr:col>
      <xdr:colOff>177800</xdr:colOff>
      <xdr:row>54</xdr:row>
      <xdr:rowOff>115217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68076"/>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14976</xdr:rowOff>
    </xdr:from>
    <xdr:to>
      <xdr:col>41</xdr:col>
      <xdr:colOff>50800</xdr:colOff>
      <xdr:row>54</xdr:row>
      <xdr:rowOff>109776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30376"/>
          <a:ext cx="889000" cy="4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131466</xdr:rowOff>
    </xdr:from>
    <xdr:to>
      <xdr:col>55</xdr:col>
      <xdr:colOff>50800</xdr:colOff>
      <xdr:row>56</xdr:row>
      <xdr:rowOff>61616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109893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145753</xdr:rowOff>
    </xdr:from>
    <xdr:to>
      <xdr:col>50</xdr:col>
      <xdr:colOff>165100</xdr:colOff>
      <xdr:row>55</xdr:row>
      <xdr:rowOff>75903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92430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64417</xdr:rowOff>
    </xdr:from>
    <xdr:to>
      <xdr:col>46</xdr:col>
      <xdr:colOff>38100</xdr:colOff>
      <xdr:row>54</xdr:row>
      <xdr:rowOff>166017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58976</xdr:rowOff>
    </xdr:from>
    <xdr:to>
      <xdr:col>41</xdr:col>
      <xdr:colOff>101600</xdr:colOff>
      <xdr:row>54</xdr:row>
      <xdr:rowOff>160576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5653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135626</xdr:rowOff>
    </xdr:from>
    <xdr:to>
      <xdr:col>36</xdr:col>
      <xdr:colOff>165100</xdr:colOff>
      <xdr:row>52</xdr:row>
      <xdr:rowOff>65776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82303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65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72560</xdr:rowOff>
    </xdr:from>
    <xdr:to>
      <xdr:col>55</xdr:col>
      <xdr:colOff>0</xdr:colOff>
      <xdr:row>75</xdr:row>
      <xdr:rowOff>38544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16960"/>
          <a:ext cx="838200" cy="4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38544</xdr:rowOff>
    </xdr:from>
    <xdr:to>
      <xdr:col>50</xdr:col>
      <xdr:colOff>114300</xdr:colOff>
      <xdr:row>77</xdr:row>
      <xdr:rowOff>165554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97294"/>
          <a:ext cx="889000" cy="4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160868</xdr:rowOff>
    </xdr:from>
    <xdr:to>
      <xdr:col>45</xdr:col>
      <xdr:colOff>177800</xdr:colOff>
      <xdr:row>77</xdr:row>
      <xdr:rowOff>165554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25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3889</xdr:rowOff>
    </xdr:from>
    <xdr:to>
      <xdr:col>41</xdr:col>
      <xdr:colOff>50800</xdr:colOff>
      <xdr:row>77</xdr:row>
      <xdr:rowOff>160868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62639"/>
          <a:ext cx="889000" cy="4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21760</xdr:rowOff>
    </xdr:from>
    <xdr:to>
      <xdr:col>55</xdr:col>
      <xdr:colOff>50800</xdr:colOff>
      <xdr:row>72</xdr:row>
      <xdr:rowOff>123360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44637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159194</xdr:rowOff>
    </xdr:from>
    <xdr:to>
      <xdr:col>50</xdr:col>
      <xdr:colOff>165100</xdr:colOff>
      <xdr:row>75</xdr:row>
      <xdr:rowOff>89344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105871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114754</xdr:rowOff>
    </xdr:from>
    <xdr:to>
      <xdr:col>46</xdr:col>
      <xdr:colOff>38100</xdr:colOff>
      <xdr:row>78</xdr:row>
      <xdr:rowOff>44904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36031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110068</xdr:rowOff>
    </xdr:from>
    <xdr:to>
      <xdr:col>41</xdr:col>
      <xdr:colOff>101600</xdr:colOff>
      <xdr:row>78</xdr:row>
      <xdr:rowOff>40218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31345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124539</xdr:rowOff>
    </xdr:from>
    <xdr:to>
      <xdr:col>36</xdr:col>
      <xdr:colOff>165100</xdr:colOff>
      <xdr:row>75</xdr:row>
      <xdr:rowOff>54689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71216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160519</xdr:rowOff>
    </xdr:from>
    <xdr:to>
      <xdr:col>55</xdr:col>
      <xdr:colOff>0</xdr:colOff>
      <xdr:row>93</xdr:row>
      <xdr:rowOff>21743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933919"/>
          <a:ext cx="8382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21743</xdr:rowOff>
    </xdr:from>
    <xdr:to>
      <xdr:col>50</xdr:col>
      <xdr:colOff>114300</xdr:colOff>
      <xdr:row>95</xdr:row>
      <xdr:rowOff>83317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966593"/>
          <a:ext cx="889000" cy="4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83317</xdr:rowOff>
    </xdr:from>
    <xdr:to>
      <xdr:col>45</xdr:col>
      <xdr:colOff>177800</xdr:colOff>
      <xdr:row>95</xdr:row>
      <xdr:rowOff>93490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71067"/>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93490</xdr:rowOff>
    </xdr:from>
    <xdr:to>
      <xdr:col>41</xdr:col>
      <xdr:colOff>50800</xdr:colOff>
      <xdr:row>95</xdr:row>
      <xdr:rowOff>155752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81240"/>
          <a:ext cx="889000" cy="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109719</xdr:rowOff>
    </xdr:from>
    <xdr:to>
      <xdr:col>55</xdr:col>
      <xdr:colOff>50800</xdr:colOff>
      <xdr:row>93</xdr:row>
      <xdr:rowOff>39869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132596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142393</xdr:rowOff>
    </xdr:from>
    <xdr:to>
      <xdr:col>50</xdr:col>
      <xdr:colOff>165100</xdr:colOff>
      <xdr:row>93</xdr:row>
      <xdr:rowOff>72543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89070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6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32517</xdr:rowOff>
    </xdr:from>
    <xdr:to>
      <xdr:col>46</xdr:col>
      <xdr:colOff>38100</xdr:colOff>
      <xdr:row>95</xdr:row>
      <xdr:rowOff>134117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150644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9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42690</xdr:rowOff>
    </xdr:from>
    <xdr:to>
      <xdr:col>41</xdr:col>
      <xdr:colOff>101600</xdr:colOff>
      <xdr:row>95</xdr:row>
      <xdr:rowOff>144290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160817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104952</xdr:rowOff>
    </xdr:from>
    <xdr:to>
      <xdr:col>36</xdr:col>
      <xdr:colOff>165100</xdr:colOff>
      <xdr:row>96</xdr:row>
      <xdr:rowOff>35102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51629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49083</xdr:rowOff>
    </xdr:from>
    <xdr:to>
      <xdr:col>85</xdr:col>
      <xdr:colOff>127000</xdr:colOff>
      <xdr:row>36</xdr:row>
      <xdr:rowOff>99787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21283"/>
          <a:ext cx="8382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139380</xdr:rowOff>
    </xdr:from>
    <xdr:to>
      <xdr:col>81</xdr:col>
      <xdr:colOff>50800</xdr:colOff>
      <xdr:row>36</xdr:row>
      <xdr:rowOff>99787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40130"/>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139380</xdr:rowOff>
    </xdr:from>
    <xdr:to>
      <xdr:col>76</xdr:col>
      <xdr:colOff>114300</xdr:colOff>
      <xdr:row>36</xdr:row>
      <xdr:rowOff>104999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40130"/>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89911</xdr:rowOff>
    </xdr:from>
    <xdr:to>
      <xdr:col>71</xdr:col>
      <xdr:colOff>177800</xdr:colOff>
      <xdr:row>36</xdr:row>
      <xdr:rowOff>104999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6211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169733</xdr:rowOff>
    </xdr:from>
    <xdr:to>
      <xdr:col>85</xdr:col>
      <xdr:colOff>177800</xdr:colOff>
      <xdr:row>36</xdr:row>
      <xdr:rowOff>99883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148160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48987</xdr:rowOff>
    </xdr:from>
    <xdr:to>
      <xdr:col>81</xdr:col>
      <xdr:colOff>101600</xdr:colOff>
      <xdr:row>36</xdr:row>
      <xdr:rowOff>150587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141714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88580</xdr:rowOff>
    </xdr:from>
    <xdr:to>
      <xdr:col>76</xdr:col>
      <xdr:colOff>165100</xdr:colOff>
      <xdr:row>36</xdr:row>
      <xdr:rowOff>18730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35257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54199</xdr:rowOff>
    </xdr:from>
    <xdr:to>
      <xdr:col>72</xdr:col>
      <xdr:colOff>38100</xdr:colOff>
      <xdr:row>36</xdr:row>
      <xdr:rowOff>155799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146926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39111</xdr:rowOff>
    </xdr:from>
    <xdr:to>
      <xdr:col>67</xdr:col>
      <xdr:colOff>101600</xdr:colOff>
      <xdr:row>36</xdr:row>
      <xdr:rowOff>140711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131838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136445</xdr:rowOff>
    </xdr:from>
    <xdr:to>
      <xdr:col>85</xdr:col>
      <xdr:colOff>127000</xdr:colOff>
      <xdr:row>58</xdr:row>
      <xdr:rowOff>4684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09095"/>
          <a:ext cx="8382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136445</xdr:rowOff>
    </xdr:from>
    <xdr:to>
      <xdr:col>81</xdr:col>
      <xdr:colOff>50800</xdr:colOff>
      <xdr:row>58</xdr:row>
      <xdr:rowOff>60299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09095"/>
          <a:ext cx="8890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50328</xdr:rowOff>
    </xdr:from>
    <xdr:to>
      <xdr:col>76</xdr:col>
      <xdr:colOff>114300</xdr:colOff>
      <xdr:row>58</xdr:row>
      <xdr:rowOff>60299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9442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50328</xdr:rowOff>
    </xdr:from>
    <xdr:to>
      <xdr:col>71</xdr:col>
      <xdr:colOff>177800</xdr:colOff>
      <xdr:row>59</xdr:row>
      <xdr:rowOff>4902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94428"/>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125334</xdr:rowOff>
    </xdr:from>
    <xdr:to>
      <xdr:col>85</xdr:col>
      <xdr:colOff>177800</xdr:colOff>
      <xdr:row>58</xdr:row>
      <xdr:rowOff>55484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103761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85645</xdr:rowOff>
    </xdr:from>
    <xdr:to>
      <xdr:col>81</xdr:col>
      <xdr:colOff>101600</xdr:colOff>
      <xdr:row>58</xdr:row>
      <xdr:rowOff>15795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9499</xdr:rowOff>
    </xdr:from>
    <xdr:to>
      <xdr:col>76</xdr:col>
      <xdr:colOff>165100</xdr:colOff>
      <xdr:row>58</xdr:row>
      <xdr:rowOff>111099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170978</xdr:rowOff>
    </xdr:from>
    <xdr:to>
      <xdr:col>72</xdr:col>
      <xdr:colOff>38100</xdr:colOff>
      <xdr:row>58</xdr:row>
      <xdr:rowOff>101128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92255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125552</xdr:rowOff>
    </xdr:from>
    <xdr:to>
      <xdr:col>67</xdr:col>
      <xdr:colOff>101600</xdr:colOff>
      <xdr:row>59</xdr:row>
      <xdr:rowOff>55702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46829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66253</xdr:rowOff>
    </xdr:from>
    <xdr:to>
      <xdr:col>85</xdr:col>
      <xdr:colOff>127000</xdr:colOff>
      <xdr:row>79</xdr:row>
      <xdr:rowOff>72067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0803"/>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50578</xdr:rowOff>
    </xdr:from>
    <xdr:to>
      <xdr:col>81</xdr:col>
      <xdr:colOff>50800</xdr:colOff>
      <xdr:row>79</xdr:row>
      <xdr:rowOff>72067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9512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58939</xdr:rowOff>
    </xdr:from>
    <xdr:to>
      <xdr:col>76</xdr:col>
      <xdr:colOff>114300</xdr:colOff>
      <xdr:row>79</xdr:row>
      <xdr:rowOff>50578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32039"/>
          <a:ext cx="889000" cy="16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58939</xdr:rowOff>
    </xdr:from>
    <xdr:to>
      <xdr:col>71</xdr:col>
      <xdr:colOff>177800</xdr:colOff>
      <xdr:row>79</xdr:row>
      <xdr:rowOff>66418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32039"/>
          <a:ext cx="889000" cy="17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15453</xdr:rowOff>
    </xdr:from>
    <xdr:to>
      <xdr:col>85</xdr:col>
      <xdr:colOff>177800</xdr:colOff>
      <xdr:row>79</xdr:row>
      <xdr:rowOff>117053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101830</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74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21267</xdr:rowOff>
    </xdr:from>
    <xdr:to>
      <xdr:col>81</xdr:col>
      <xdr:colOff>101600</xdr:colOff>
      <xdr:row>79</xdr:row>
      <xdr:rowOff>122867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113994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5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171228</xdr:rowOff>
    </xdr:from>
    <xdr:to>
      <xdr:col>76</xdr:col>
      <xdr:colOff>165100</xdr:colOff>
      <xdr:row>79</xdr:row>
      <xdr:rowOff>101378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92505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8139</xdr:rowOff>
    </xdr:from>
    <xdr:to>
      <xdr:col>72</xdr:col>
      <xdr:colOff>38100</xdr:colOff>
      <xdr:row>78</xdr:row>
      <xdr:rowOff>109739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126266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1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15618</xdr:rowOff>
    </xdr:from>
    <xdr:to>
      <xdr:col>67</xdr:col>
      <xdr:colOff>101600</xdr:colOff>
      <xdr:row>79</xdr:row>
      <xdr:rowOff>117218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108345</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5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109043</xdr:rowOff>
    </xdr:from>
    <xdr:to>
      <xdr:col>85</xdr:col>
      <xdr:colOff>127000</xdr:colOff>
      <xdr:row>93</xdr:row>
      <xdr:rowOff>32347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82443"/>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32347</xdr:rowOff>
    </xdr:from>
    <xdr:to>
      <xdr:col>81</xdr:col>
      <xdr:colOff>50800</xdr:colOff>
      <xdr:row>93</xdr:row>
      <xdr:rowOff>107099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77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107099</xdr:rowOff>
    </xdr:from>
    <xdr:to>
      <xdr:col>76</xdr:col>
      <xdr:colOff>114300</xdr:colOff>
      <xdr:row>93</xdr:row>
      <xdr:rowOff>120510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51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120510</xdr:rowOff>
    </xdr:from>
    <xdr:to>
      <xdr:col>71</xdr:col>
      <xdr:colOff>177800</xdr:colOff>
      <xdr:row>93</xdr:row>
      <xdr:rowOff>157556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065360"/>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58243</xdr:rowOff>
    </xdr:from>
    <xdr:to>
      <xdr:col>85</xdr:col>
      <xdr:colOff>177800</xdr:colOff>
      <xdr:row>92</xdr:row>
      <xdr:rowOff>159843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81120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152997</xdr:rowOff>
    </xdr:from>
    <xdr:to>
      <xdr:col>81</xdr:col>
      <xdr:colOff>101600</xdr:colOff>
      <xdr:row>93</xdr:row>
      <xdr:rowOff>83147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99674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56299</xdr:rowOff>
    </xdr:from>
    <xdr:to>
      <xdr:col>76</xdr:col>
      <xdr:colOff>165100</xdr:colOff>
      <xdr:row>93</xdr:row>
      <xdr:rowOff>157899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2976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69710</xdr:rowOff>
    </xdr:from>
    <xdr:to>
      <xdr:col>72</xdr:col>
      <xdr:colOff>38100</xdr:colOff>
      <xdr:row>93</xdr:row>
      <xdr:rowOff>171310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16387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106756</xdr:rowOff>
    </xdr:from>
    <xdr:to>
      <xdr:col>67</xdr:col>
      <xdr:colOff>101600</xdr:colOff>
      <xdr:row>94</xdr:row>
      <xdr:rowOff>36906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53433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新型コロナウイルス感染症対策として定額給付金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実施したためである。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年度が大きく増加しているのは、</a:t>
          </a:r>
          <a:r>
            <a:rPr kumimoji="1" lang="ja-JP" altLang="en-US" sz="1100">
              <a:solidFill>
                <a:schemeClr val="dk1"/>
              </a:solidFill>
              <a:effectLst/>
              <a:latin typeface="+mn-lt"/>
              <a:ea typeface="+mn-ea"/>
              <a:cs typeface="+mn-cs"/>
            </a:rPr>
            <a:t>新型コロナウイルス感染症対策として地域商品券発行事業を拡大したことや、ほっと石川観光プラン推進ファンドへ貸付を行ったためである。</a:t>
          </a:r>
          <a:endParaRPr lang="ja-JP" altLang="ja-JP" sz="1400">
            <a:effectLst/>
          </a:endParaRPr>
        </a:p>
        <a:p>
          <a:r>
            <a:rPr kumimoji="1" lang="ja-JP" altLang="ja-JP" sz="1100">
              <a:solidFill>
                <a:schemeClr val="dk1"/>
              </a:solidFill>
              <a:effectLst/>
              <a:latin typeface="+mn-lt"/>
              <a:ea typeface="+mn-ea"/>
              <a:cs typeface="+mn-cs"/>
            </a:rPr>
            <a:t>　民生費が逓増しているのは、高齢化の進展にともない、介護給付費、医療費が逓増しているためである。</a:t>
          </a:r>
          <a:endParaRPr lang="ja-JP" altLang="ja-JP" sz="1400">
            <a:effectLst/>
          </a:endParaRPr>
        </a:p>
        <a:p>
          <a:r>
            <a:rPr kumimoji="1" lang="ja-JP" altLang="ja-JP" sz="1100">
              <a:solidFill>
                <a:schemeClr val="dk1"/>
              </a:solidFill>
              <a:effectLst/>
              <a:latin typeface="+mn-lt"/>
              <a:ea typeface="+mn-ea"/>
              <a:cs typeface="+mn-cs"/>
            </a:rPr>
            <a:t>　消防費が令和元年度に増加し類似団体を上回ったのは、消防団ポンプ車の更新をしたためである。</a:t>
          </a:r>
          <a:endParaRPr lang="ja-JP" altLang="ja-JP" sz="1400">
            <a:effectLst/>
          </a:endParaRPr>
        </a:p>
        <a:p>
          <a:r>
            <a:rPr kumimoji="1" lang="ja-JP" altLang="ja-JP" sz="1100">
              <a:solidFill>
                <a:schemeClr val="dk1"/>
              </a:solidFill>
              <a:effectLst/>
              <a:latin typeface="+mn-lt"/>
              <a:ea typeface="+mn-ea"/>
              <a:cs typeface="+mn-cs"/>
            </a:rPr>
            <a:t>　土木費が令和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年度に増加しているのは、羽咋駅周辺整備</a:t>
          </a:r>
          <a:r>
            <a:rPr kumimoji="1" lang="ja-JP" altLang="en-US" sz="1100">
              <a:solidFill>
                <a:schemeClr val="dk1"/>
              </a:solidFill>
              <a:effectLst/>
              <a:latin typeface="+mn-lt"/>
              <a:ea typeface="+mn-ea"/>
              <a:cs typeface="+mn-cs"/>
            </a:rPr>
            <a:t>に伴う造成工事や定住促進宅地造成事業</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実施した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年度末で、財政調整基金は</a:t>
          </a:r>
          <a:r>
            <a:rPr kumimoji="1" lang="en-US" altLang="ja-JP" sz="1100" baseline="0">
              <a:solidFill>
                <a:schemeClr val="dk1"/>
              </a:solidFill>
              <a:effectLst/>
              <a:latin typeface="+mn-lt"/>
              <a:ea typeface="+mn-ea"/>
              <a:cs typeface="+mn-cs"/>
            </a:rPr>
            <a:t>11.8</a:t>
          </a:r>
          <a:r>
            <a:rPr kumimoji="1" lang="ja-JP" altLang="ja-JP" sz="1100" baseline="0">
              <a:solidFill>
                <a:schemeClr val="dk1"/>
              </a:solidFill>
              <a:effectLst/>
              <a:latin typeface="+mn-lt"/>
              <a:ea typeface="+mn-ea"/>
              <a:cs typeface="+mn-cs"/>
            </a:rPr>
            <a:t>億円であり、適正規模といわれる標準財政規模の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を上回っているが、安定的な財政運営に加えて、災害に対する備えとして、令和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年度以降も継続的な積み立てを行っていく。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実質単年度収支は、平成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年連続の黒字となっている。平成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年度に「財政再建緊急プログラム」を策定し、人件費の削減をはじめとする歳出削減に取り組んだ結果、平成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年度決算では、実質単年度収支は約</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1,800</a:t>
          </a:r>
          <a:r>
            <a:rPr kumimoji="1" lang="ja-JP" altLang="ja-JP" sz="1100" baseline="0">
              <a:solidFill>
                <a:schemeClr val="dk1"/>
              </a:solidFill>
              <a:effectLst/>
              <a:latin typeface="+mn-lt"/>
              <a:ea typeface="+mn-ea"/>
              <a:cs typeface="+mn-cs"/>
            </a:rPr>
            <a:t>万円の黒字となった。それ以降、令和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年度まで</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年連続の黒字となっている。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全会計について赤字額はない。今後も経費の削減などを行い黒字化を維持できるように努める。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一般会計においても地方債の繰上償還を確実に実施するとともに、人件費の抑制、公共施設総合管理計画に基づき公共施設の見直し等による経常経費の削減に努め、財政の安定化に努める。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14001156</v>
      </c>
      <c r="BO4" s="483"/>
      <c r="BP4" s="483"/>
      <c r="BQ4" s="483"/>
      <c r="BR4" s="483"/>
      <c r="BS4" s="483"/>
      <c r="BT4" s="483"/>
      <c r="BU4" s="484"/>
      <c r="BV4" s="482">
        <v>14669223</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2.1</v>
      </c>
      <c r="CU4" s="623"/>
      <c r="CV4" s="623"/>
      <c r="CW4" s="623"/>
      <c r="CX4" s="623"/>
      <c r="CY4" s="623"/>
      <c r="CZ4" s="623"/>
      <c r="DA4" s="624"/>
      <c r="DB4" s="622">
        <v>1.4</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13811940</v>
      </c>
      <c r="BO5" s="454"/>
      <c r="BP5" s="454"/>
      <c r="BQ5" s="454"/>
      <c r="BR5" s="454"/>
      <c r="BS5" s="454"/>
      <c r="BT5" s="454"/>
      <c r="BU5" s="455"/>
      <c r="BV5" s="453">
        <v>14428840</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86.6</v>
      </c>
      <c r="CU5" s="451"/>
      <c r="CV5" s="451"/>
      <c r="CW5" s="451"/>
      <c r="CX5" s="451"/>
      <c r="CY5" s="451"/>
      <c r="CZ5" s="451"/>
      <c r="DA5" s="452"/>
      <c r="DB5" s="450">
        <v>92.9</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189216</v>
      </c>
      <c r="BO6" s="454"/>
      <c r="BP6" s="454"/>
      <c r="BQ6" s="454"/>
      <c r="BR6" s="454"/>
      <c r="BS6" s="454"/>
      <c r="BT6" s="454"/>
      <c r="BU6" s="455"/>
      <c r="BV6" s="453">
        <v>240383</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89.9</v>
      </c>
      <c r="CU6" s="597"/>
      <c r="CV6" s="597"/>
      <c r="CW6" s="597"/>
      <c r="CX6" s="597"/>
      <c r="CY6" s="597"/>
      <c r="CZ6" s="597"/>
      <c r="DA6" s="598"/>
      <c r="DB6" s="596">
        <v>96</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94</v>
      </c>
      <c r="AV7" s="512"/>
      <c r="AW7" s="512"/>
      <c r="AX7" s="512"/>
      <c r="AY7" s="467" t="s">
        <v>105</v>
      </c>
      <c r="AZ7" s="468"/>
      <c r="BA7" s="468"/>
      <c r="BB7" s="468"/>
      <c r="BC7" s="468"/>
      <c r="BD7" s="468"/>
      <c r="BE7" s="468"/>
      <c r="BF7" s="468"/>
      <c r="BG7" s="468"/>
      <c r="BH7" s="468"/>
      <c r="BI7" s="468"/>
      <c r="BJ7" s="468"/>
      <c r="BK7" s="468"/>
      <c r="BL7" s="468"/>
      <c r="BM7" s="469"/>
      <c r="BN7" s="453">
        <v>34269</v>
      </c>
      <c r="BO7" s="454"/>
      <c r="BP7" s="454"/>
      <c r="BQ7" s="454"/>
      <c r="BR7" s="454"/>
      <c r="BS7" s="454"/>
      <c r="BT7" s="454"/>
      <c r="BU7" s="455"/>
      <c r="BV7" s="453">
        <v>139275</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7360988</v>
      </c>
      <c r="CU7" s="454"/>
      <c r="CV7" s="454"/>
      <c r="CW7" s="454"/>
      <c r="CX7" s="454"/>
      <c r="CY7" s="454"/>
      <c r="CZ7" s="454"/>
      <c r="DA7" s="455"/>
      <c r="DB7" s="453">
        <v>7071084</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94</v>
      </c>
      <c r="AV8" s="512"/>
      <c r="AW8" s="512"/>
      <c r="AX8" s="512"/>
      <c r="AY8" s="467" t="s">
        <v>108</v>
      </c>
      <c r="AZ8" s="468"/>
      <c r="BA8" s="468"/>
      <c r="BB8" s="468"/>
      <c r="BC8" s="468"/>
      <c r="BD8" s="468"/>
      <c r="BE8" s="468"/>
      <c r="BF8" s="468"/>
      <c r="BG8" s="468"/>
      <c r="BH8" s="468"/>
      <c r="BI8" s="468"/>
      <c r="BJ8" s="468"/>
      <c r="BK8" s="468"/>
      <c r="BL8" s="468"/>
      <c r="BM8" s="469"/>
      <c r="BN8" s="453">
        <v>154947</v>
      </c>
      <c r="BO8" s="454"/>
      <c r="BP8" s="454"/>
      <c r="BQ8" s="454"/>
      <c r="BR8" s="454"/>
      <c r="BS8" s="454"/>
      <c r="BT8" s="454"/>
      <c r="BU8" s="455"/>
      <c r="BV8" s="453">
        <v>101108</v>
      </c>
      <c r="BW8" s="454"/>
      <c r="BX8" s="454"/>
      <c r="BY8" s="454"/>
      <c r="BZ8" s="454"/>
      <c r="CA8" s="454"/>
      <c r="CB8" s="454"/>
      <c r="CC8" s="455"/>
      <c r="CD8" s="493" t="s">
        <v>109</v>
      </c>
      <c r="CE8" s="413"/>
      <c r="CF8" s="413"/>
      <c r="CG8" s="413"/>
      <c r="CH8" s="413"/>
      <c r="CI8" s="413"/>
      <c r="CJ8" s="413"/>
      <c r="CK8" s="413"/>
      <c r="CL8" s="413"/>
      <c r="CM8" s="413"/>
      <c r="CN8" s="413"/>
      <c r="CO8" s="413"/>
      <c r="CP8" s="413"/>
      <c r="CQ8" s="413"/>
      <c r="CR8" s="413"/>
      <c r="CS8" s="494"/>
      <c r="CT8" s="556">
        <v>0.42</v>
      </c>
      <c r="CU8" s="557"/>
      <c r="CV8" s="557"/>
      <c r="CW8" s="557"/>
      <c r="CX8" s="557"/>
      <c r="CY8" s="557"/>
      <c r="CZ8" s="557"/>
      <c r="DA8" s="558"/>
      <c r="DB8" s="556">
        <v>0.43</v>
      </c>
      <c r="DC8" s="557"/>
      <c r="DD8" s="557"/>
      <c r="DE8" s="557"/>
      <c r="DF8" s="557"/>
      <c r="DG8" s="557"/>
      <c r="DH8" s="557"/>
      <c r="DI8" s="558"/>
    </row>
    <row r="9" spans="1:119" ht="18.75" customHeight="1" thickBot="1" x14ac:dyDescent="0.2">
      <c r="A9" s="178"/>
      <c r="B9" s="585" t="s">
        <v>110</v>
      </c>
      <c r="C9" s="586"/>
      <c r="D9" s="586"/>
      <c r="E9" s="586"/>
      <c r="F9" s="586"/>
      <c r="G9" s="586"/>
      <c r="H9" s="586"/>
      <c r="I9" s="586"/>
      <c r="J9" s="586"/>
      <c r="K9" s="504"/>
      <c r="L9" s="587" t="s">
        <v>111</v>
      </c>
      <c r="M9" s="588"/>
      <c r="N9" s="588"/>
      <c r="O9" s="588"/>
      <c r="P9" s="588"/>
      <c r="Q9" s="589"/>
      <c r="R9" s="590">
        <v>20407</v>
      </c>
      <c r="S9" s="591"/>
      <c r="T9" s="591"/>
      <c r="U9" s="591"/>
      <c r="V9" s="592"/>
      <c r="W9" s="522" t="s">
        <v>112</v>
      </c>
      <c r="X9" s="523"/>
      <c r="Y9" s="523"/>
      <c r="Z9" s="523"/>
      <c r="AA9" s="523"/>
      <c r="AB9" s="523"/>
      <c r="AC9" s="523"/>
      <c r="AD9" s="523"/>
      <c r="AE9" s="523"/>
      <c r="AF9" s="523"/>
      <c r="AG9" s="523"/>
      <c r="AH9" s="523"/>
      <c r="AI9" s="523"/>
      <c r="AJ9" s="523"/>
      <c r="AK9" s="523"/>
      <c r="AL9" s="593"/>
      <c r="AM9" s="510" t="s">
        <v>113</v>
      </c>
      <c r="AN9" s="410"/>
      <c r="AO9" s="410"/>
      <c r="AP9" s="410"/>
      <c r="AQ9" s="410"/>
      <c r="AR9" s="410"/>
      <c r="AS9" s="410"/>
      <c r="AT9" s="411"/>
      <c r="AU9" s="511" t="s">
        <v>114</v>
      </c>
      <c r="AV9" s="512"/>
      <c r="AW9" s="512"/>
      <c r="AX9" s="512"/>
      <c r="AY9" s="467" t="s">
        <v>115</v>
      </c>
      <c r="AZ9" s="468"/>
      <c r="BA9" s="468"/>
      <c r="BB9" s="468"/>
      <c r="BC9" s="468"/>
      <c r="BD9" s="468"/>
      <c r="BE9" s="468"/>
      <c r="BF9" s="468"/>
      <c r="BG9" s="468"/>
      <c r="BH9" s="468"/>
      <c r="BI9" s="468"/>
      <c r="BJ9" s="468"/>
      <c r="BK9" s="468"/>
      <c r="BL9" s="468"/>
      <c r="BM9" s="469"/>
      <c r="BN9" s="453">
        <v>53839</v>
      </c>
      <c r="BO9" s="454"/>
      <c r="BP9" s="454"/>
      <c r="BQ9" s="454"/>
      <c r="BR9" s="454"/>
      <c r="BS9" s="454"/>
      <c r="BT9" s="454"/>
      <c r="BU9" s="455"/>
      <c r="BV9" s="453">
        <v>9658</v>
      </c>
      <c r="BW9" s="454"/>
      <c r="BX9" s="454"/>
      <c r="BY9" s="454"/>
      <c r="BZ9" s="454"/>
      <c r="CA9" s="454"/>
      <c r="CB9" s="454"/>
      <c r="CC9" s="455"/>
      <c r="CD9" s="493" t="s">
        <v>116</v>
      </c>
      <c r="CE9" s="413"/>
      <c r="CF9" s="413"/>
      <c r="CG9" s="413"/>
      <c r="CH9" s="413"/>
      <c r="CI9" s="413"/>
      <c r="CJ9" s="413"/>
      <c r="CK9" s="413"/>
      <c r="CL9" s="413"/>
      <c r="CM9" s="413"/>
      <c r="CN9" s="413"/>
      <c r="CO9" s="413"/>
      <c r="CP9" s="413"/>
      <c r="CQ9" s="413"/>
      <c r="CR9" s="413"/>
      <c r="CS9" s="494"/>
      <c r="CT9" s="450">
        <v>17</v>
      </c>
      <c r="CU9" s="451"/>
      <c r="CV9" s="451"/>
      <c r="CW9" s="451"/>
      <c r="CX9" s="451"/>
      <c r="CY9" s="451"/>
      <c r="CZ9" s="451"/>
      <c r="DA9" s="452"/>
      <c r="DB9" s="450">
        <v>18.8</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117</v>
      </c>
      <c r="M10" s="410"/>
      <c r="N10" s="410"/>
      <c r="O10" s="410"/>
      <c r="P10" s="410"/>
      <c r="Q10" s="411"/>
      <c r="R10" s="406">
        <v>21729</v>
      </c>
      <c r="S10" s="407"/>
      <c r="T10" s="407"/>
      <c r="U10" s="407"/>
      <c r="V10" s="466"/>
      <c r="W10" s="594"/>
      <c r="X10" s="404"/>
      <c r="Y10" s="404"/>
      <c r="Z10" s="404"/>
      <c r="AA10" s="404"/>
      <c r="AB10" s="404"/>
      <c r="AC10" s="404"/>
      <c r="AD10" s="404"/>
      <c r="AE10" s="404"/>
      <c r="AF10" s="404"/>
      <c r="AG10" s="404"/>
      <c r="AH10" s="404"/>
      <c r="AI10" s="404"/>
      <c r="AJ10" s="404"/>
      <c r="AK10" s="404"/>
      <c r="AL10" s="595"/>
      <c r="AM10" s="510" t="s">
        <v>118</v>
      </c>
      <c r="AN10" s="410"/>
      <c r="AO10" s="410"/>
      <c r="AP10" s="410"/>
      <c r="AQ10" s="410"/>
      <c r="AR10" s="410"/>
      <c r="AS10" s="410"/>
      <c r="AT10" s="411"/>
      <c r="AU10" s="511" t="s">
        <v>114</v>
      </c>
      <c r="AV10" s="512"/>
      <c r="AW10" s="512"/>
      <c r="AX10" s="512"/>
      <c r="AY10" s="467" t="s">
        <v>119</v>
      </c>
      <c r="AZ10" s="468"/>
      <c r="BA10" s="468"/>
      <c r="BB10" s="468"/>
      <c r="BC10" s="468"/>
      <c r="BD10" s="468"/>
      <c r="BE10" s="468"/>
      <c r="BF10" s="468"/>
      <c r="BG10" s="468"/>
      <c r="BH10" s="468"/>
      <c r="BI10" s="468"/>
      <c r="BJ10" s="468"/>
      <c r="BK10" s="468"/>
      <c r="BL10" s="468"/>
      <c r="BM10" s="469"/>
      <c r="BN10" s="453">
        <v>170643</v>
      </c>
      <c r="BO10" s="454"/>
      <c r="BP10" s="454"/>
      <c r="BQ10" s="454"/>
      <c r="BR10" s="454"/>
      <c r="BS10" s="454"/>
      <c r="BT10" s="454"/>
      <c r="BU10" s="455"/>
      <c r="BV10" s="453">
        <v>7267</v>
      </c>
      <c r="BW10" s="454"/>
      <c r="BX10" s="454"/>
      <c r="BY10" s="454"/>
      <c r="BZ10" s="454"/>
      <c r="CA10" s="454"/>
      <c r="CB10" s="454"/>
      <c r="CC10" s="45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121</v>
      </c>
      <c r="M11" s="415"/>
      <c r="N11" s="415"/>
      <c r="O11" s="415"/>
      <c r="P11" s="415"/>
      <c r="Q11" s="416"/>
      <c r="R11" s="582" t="s">
        <v>122</v>
      </c>
      <c r="S11" s="583"/>
      <c r="T11" s="583"/>
      <c r="U11" s="583"/>
      <c r="V11" s="584"/>
      <c r="W11" s="594"/>
      <c r="X11" s="404"/>
      <c r="Y11" s="404"/>
      <c r="Z11" s="404"/>
      <c r="AA11" s="404"/>
      <c r="AB11" s="404"/>
      <c r="AC11" s="404"/>
      <c r="AD11" s="404"/>
      <c r="AE11" s="404"/>
      <c r="AF11" s="404"/>
      <c r="AG11" s="404"/>
      <c r="AH11" s="404"/>
      <c r="AI11" s="404"/>
      <c r="AJ11" s="404"/>
      <c r="AK11" s="404"/>
      <c r="AL11" s="595"/>
      <c r="AM11" s="510" t="s">
        <v>123</v>
      </c>
      <c r="AN11" s="410"/>
      <c r="AO11" s="410"/>
      <c r="AP11" s="410"/>
      <c r="AQ11" s="410"/>
      <c r="AR11" s="410"/>
      <c r="AS11" s="410"/>
      <c r="AT11" s="411"/>
      <c r="AU11" s="511" t="s">
        <v>124</v>
      </c>
      <c r="AV11" s="512"/>
      <c r="AW11" s="512"/>
      <c r="AX11" s="512"/>
      <c r="AY11" s="467" t="s">
        <v>125</v>
      </c>
      <c r="AZ11" s="468"/>
      <c r="BA11" s="468"/>
      <c r="BB11" s="468"/>
      <c r="BC11" s="468"/>
      <c r="BD11" s="468"/>
      <c r="BE11" s="468"/>
      <c r="BF11" s="468"/>
      <c r="BG11" s="468"/>
      <c r="BH11" s="468"/>
      <c r="BI11" s="468"/>
      <c r="BJ11" s="468"/>
      <c r="BK11" s="468"/>
      <c r="BL11" s="468"/>
      <c r="BM11" s="469"/>
      <c r="BN11" s="453">
        <v>283173</v>
      </c>
      <c r="BO11" s="454"/>
      <c r="BP11" s="454"/>
      <c r="BQ11" s="454"/>
      <c r="BR11" s="454"/>
      <c r="BS11" s="454"/>
      <c r="BT11" s="454"/>
      <c r="BU11" s="455"/>
      <c r="BV11" s="453">
        <v>285649</v>
      </c>
      <c r="BW11" s="454"/>
      <c r="BX11" s="454"/>
      <c r="BY11" s="454"/>
      <c r="BZ11" s="454"/>
      <c r="CA11" s="454"/>
      <c r="CB11" s="454"/>
      <c r="CC11" s="455"/>
      <c r="CD11" s="493" t="s">
        <v>126</v>
      </c>
      <c r="CE11" s="413"/>
      <c r="CF11" s="413"/>
      <c r="CG11" s="413"/>
      <c r="CH11" s="413"/>
      <c r="CI11" s="413"/>
      <c r="CJ11" s="413"/>
      <c r="CK11" s="413"/>
      <c r="CL11" s="413"/>
      <c r="CM11" s="413"/>
      <c r="CN11" s="413"/>
      <c r="CO11" s="413"/>
      <c r="CP11" s="413"/>
      <c r="CQ11" s="413"/>
      <c r="CR11" s="413"/>
      <c r="CS11" s="494"/>
      <c r="CT11" s="556" t="s">
        <v>127</v>
      </c>
      <c r="CU11" s="557"/>
      <c r="CV11" s="557"/>
      <c r="CW11" s="557"/>
      <c r="CX11" s="557"/>
      <c r="CY11" s="557"/>
      <c r="CZ11" s="557"/>
      <c r="DA11" s="558"/>
      <c r="DB11" s="556" t="s">
        <v>127</v>
      </c>
      <c r="DC11" s="557"/>
      <c r="DD11" s="557"/>
      <c r="DE11" s="557"/>
      <c r="DF11" s="557"/>
      <c r="DG11" s="557"/>
      <c r="DH11" s="557"/>
      <c r="DI11" s="558"/>
    </row>
    <row r="12" spans="1:119" ht="18.75" customHeight="1" x14ac:dyDescent="0.15">
      <c r="A12" s="178"/>
      <c r="B12" s="559" t="s">
        <v>128</v>
      </c>
      <c r="C12" s="560"/>
      <c r="D12" s="560"/>
      <c r="E12" s="560"/>
      <c r="F12" s="560"/>
      <c r="G12" s="560"/>
      <c r="H12" s="560"/>
      <c r="I12" s="560"/>
      <c r="J12" s="560"/>
      <c r="K12" s="561"/>
      <c r="L12" s="568" t="s">
        <v>129</v>
      </c>
      <c r="M12" s="569"/>
      <c r="N12" s="569"/>
      <c r="O12" s="569"/>
      <c r="P12" s="569"/>
      <c r="Q12" s="570"/>
      <c r="R12" s="571">
        <v>20570</v>
      </c>
      <c r="S12" s="572"/>
      <c r="T12" s="572"/>
      <c r="U12" s="572"/>
      <c r="V12" s="573"/>
      <c r="W12" s="574" t="s">
        <v>1</v>
      </c>
      <c r="X12" s="512"/>
      <c r="Y12" s="512"/>
      <c r="Z12" s="512"/>
      <c r="AA12" s="512"/>
      <c r="AB12" s="575"/>
      <c r="AC12" s="576" t="s">
        <v>130</v>
      </c>
      <c r="AD12" s="577"/>
      <c r="AE12" s="577"/>
      <c r="AF12" s="577"/>
      <c r="AG12" s="578"/>
      <c r="AH12" s="576" t="s">
        <v>131</v>
      </c>
      <c r="AI12" s="577"/>
      <c r="AJ12" s="577"/>
      <c r="AK12" s="577"/>
      <c r="AL12" s="579"/>
      <c r="AM12" s="510" t="s">
        <v>132</v>
      </c>
      <c r="AN12" s="410"/>
      <c r="AO12" s="410"/>
      <c r="AP12" s="410"/>
      <c r="AQ12" s="410"/>
      <c r="AR12" s="410"/>
      <c r="AS12" s="410"/>
      <c r="AT12" s="411"/>
      <c r="AU12" s="511" t="s">
        <v>133</v>
      </c>
      <c r="AV12" s="512"/>
      <c r="AW12" s="512"/>
      <c r="AX12" s="512"/>
      <c r="AY12" s="467" t="s">
        <v>134</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0</v>
      </c>
      <c r="BW12" s="454"/>
      <c r="BX12" s="454"/>
      <c r="BY12" s="454"/>
      <c r="BZ12" s="454"/>
      <c r="CA12" s="454"/>
      <c r="CB12" s="454"/>
      <c r="CC12" s="455"/>
      <c r="CD12" s="493" t="s">
        <v>135</v>
      </c>
      <c r="CE12" s="413"/>
      <c r="CF12" s="413"/>
      <c r="CG12" s="413"/>
      <c r="CH12" s="413"/>
      <c r="CI12" s="413"/>
      <c r="CJ12" s="413"/>
      <c r="CK12" s="413"/>
      <c r="CL12" s="413"/>
      <c r="CM12" s="413"/>
      <c r="CN12" s="413"/>
      <c r="CO12" s="413"/>
      <c r="CP12" s="413"/>
      <c r="CQ12" s="413"/>
      <c r="CR12" s="413"/>
      <c r="CS12" s="494"/>
      <c r="CT12" s="556" t="s">
        <v>136</v>
      </c>
      <c r="CU12" s="557"/>
      <c r="CV12" s="557"/>
      <c r="CW12" s="557"/>
      <c r="CX12" s="557"/>
      <c r="CY12" s="557"/>
      <c r="CZ12" s="557"/>
      <c r="DA12" s="558"/>
      <c r="DB12" s="556" t="s">
        <v>136</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137</v>
      </c>
      <c r="N13" s="538"/>
      <c r="O13" s="538"/>
      <c r="P13" s="538"/>
      <c r="Q13" s="539"/>
      <c r="R13" s="540">
        <v>20431</v>
      </c>
      <c r="S13" s="541"/>
      <c r="T13" s="541"/>
      <c r="U13" s="541"/>
      <c r="V13" s="542"/>
      <c r="W13" s="543" t="s">
        <v>138</v>
      </c>
      <c r="X13" s="439"/>
      <c r="Y13" s="439"/>
      <c r="Z13" s="439"/>
      <c r="AA13" s="439"/>
      <c r="AB13" s="440"/>
      <c r="AC13" s="406">
        <v>587</v>
      </c>
      <c r="AD13" s="407"/>
      <c r="AE13" s="407"/>
      <c r="AF13" s="407"/>
      <c r="AG13" s="408"/>
      <c r="AH13" s="406">
        <v>601</v>
      </c>
      <c r="AI13" s="407"/>
      <c r="AJ13" s="407"/>
      <c r="AK13" s="407"/>
      <c r="AL13" s="466"/>
      <c r="AM13" s="510" t="s">
        <v>139</v>
      </c>
      <c r="AN13" s="410"/>
      <c r="AO13" s="410"/>
      <c r="AP13" s="410"/>
      <c r="AQ13" s="410"/>
      <c r="AR13" s="410"/>
      <c r="AS13" s="410"/>
      <c r="AT13" s="411"/>
      <c r="AU13" s="511" t="s">
        <v>133</v>
      </c>
      <c r="AV13" s="512"/>
      <c r="AW13" s="512"/>
      <c r="AX13" s="512"/>
      <c r="AY13" s="467" t="s">
        <v>140</v>
      </c>
      <c r="AZ13" s="468"/>
      <c r="BA13" s="468"/>
      <c r="BB13" s="468"/>
      <c r="BC13" s="468"/>
      <c r="BD13" s="468"/>
      <c r="BE13" s="468"/>
      <c r="BF13" s="468"/>
      <c r="BG13" s="468"/>
      <c r="BH13" s="468"/>
      <c r="BI13" s="468"/>
      <c r="BJ13" s="468"/>
      <c r="BK13" s="468"/>
      <c r="BL13" s="468"/>
      <c r="BM13" s="469"/>
      <c r="BN13" s="453">
        <v>507655</v>
      </c>
      <c r="BO13" s="454"/>
      <c r="BP13" s="454"/>
      <c r="BQ13" s="454"/>
      <c r="BR13" s="454"/>
      <c r="BS13" s="454"/>
      <c r="BT13" s="454"/>
      <c r="BU13" s="455"/>
      <c r="BV13" s="453">
        <v>302574</v>
      </c>
      <c r="BW13" s="454"/>
      <c r="BX13" s="454"/>
      <c r="BY13" s="454"/>
      <c r="BZ13" s="454"/>
      <c r="CA13" s="454"/>
      <c r="CB13" s="454"/>
      <c r="CC13" s="455"/>
      <c r="CD13" s="493" t="s">
        <v>141</v>
      </c>
      <c r="CE13" s="413"/>
      <c r="CF13" s="413"/>
      <c r="CG13" s="413"/>
      <c r="CH13" s="413"/>
      <c r="CI13" s="413"/>
      <c r="CJ13" s="413"/>
      <c r="CK13" s="413"/>
      <c r="CL13" s="413"/>
      <c r="CM13" s="413"/>
      <c r="CN13" s="413"/>
      <c r="CO13" s="413"/>
      <c r="CP13" s="413"/>
      <c r="CQ13" s="413"/>
      <c r="CR13" s="413"/>
      <c r="CS13" s="494"/>
      <c r="CT13" s="450">
        <v>7.1</v>
      </c>
      <c r="CU13" s="451"/>
      <c r="CV13" s="451"/>
      <c r="CW13" s="451"/>
      <c r="CX13" s="451"/>
      <c r="CY13" s="451"/>
      <c r="CZ13" s="451"/>
      <c r="DA13" s="452"/>
      <c r="DB13" s="450">
        <v>8.4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142</v>
      </c>
      <c r="M14" s="580"/>
      <c r="N14" s="580"/>
      <c r="O14" s="580"/>
      <c r="P14" s="580"/>
      <c r="Q14" s="581"/>
      <c r="R14" s="540">
        <v>20940</v>
      </c>
      <c r="S14" s="541"/>
      <c r="T14" s="541"/>
      <c r="U14" s="541"/>
      <c r="V14" s="542"/>
      <c r="W14" s="544"/>
      <c r="X14" s="442"/>
      <c r="Y14" s="442"/>
      <c r="Z14" s="442"/>
      <c r="AA14" s="442"/>
      <c r="AB14" s="443"/>
      <c r="AC14" s="533">
        <v>6</v>
      </c>
      <c r="AD14" s="534"/>
      <c r="AE14" s="534"/>
      <c r="AF14" s="534"/>
      <c r="AG14" s="535"/>
      <c r="AH14" s="533">
        <v>5.9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143</v>
      </c>
      <c r="CE14" s="491"/>
      <c r="CF14" s="491"/>
      <c r="CG14" s="491"/>
      <c r="CH14" s="491"/>
      <c r="CI14" s="491"/>
      <c r="CJ14" s="491"/>
      <c r="CK14" s="491"/>
      <c r="CL14" s="491"/>
      <c r="CM14" s="491"/>
      <c r="CN14" s="491"/>
      <c r="CO14" s="491"/>
      <c r="CP14" s="491"/>
      <c r="CQ14" s="491"/>
      <c r="CR14" s="491"/>
      <c r="CS14" s="492"/>
      <c r="CT14" s="550" t="s">
        <v>136</v>
      </c>
      <c r="CU14" s="551"/>
      <c r="CV14" s="551"/>
      <c r="CW14" s="551"/>
      <c r="CX14" s="551"/>
      <c r="CY14" s="551"/>
      <c r="CZ14" s="551"/>
      <c r="DA14" s="552"/>
      <c r="DB14" s="550" t="s">
        <v>136</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137</v>
      </c>
      <c r="N15" s="538"/>
      <c r="O15" s="538"/>
      <c r="P15" s="538"/>
      <c r="Q15" s="539"/>
      <c r="R15" s="540">
        <v>20781</v>
      </c>
      <c r="S15" s="541"/>
      <c r="T15" s="541"/>
      <c r="U15" s="541"/>
      <c r="V15" s="542"/>
      <c r="W15" s="543" t="s">
        <v>144</v>
      </c>
      <c r="X15" s="439"/>
      <c r="Y15" s="439"/>
      <c r="Z15" s="439"/>
      <c r="AA15" s="439"/>
      <c r="AB15" s="440"/>
      <c r="AC15" s="406">
        <v>3138</v>
      </c>
      <c r="AD15" s="407"/>
      <c r="AE15" s="407"/>
      <c r="AF15" s="407"/>
      <c r="AG15" s="408"/>
      <c r="AH15" s="406">
        <v>3260</v>
      </c>
      <c r="AI15" s="407"/>
      <c r="AJ15" s="407"/>
      <c r="AK15" s="407"/>
      <c r="AL15" s="466"/>
      <c r="AM15" s="510"/>
      <c r="AN15" s="410"/>
      <c r="AO15" s="410"/>
      <c r="AP15" s="410"/>
      <c r="AQ15" s="410"/>
      <c r="AR15" s="410"/>
      <c r="AS15" s="410"/>
      <c r="AT15" s="411"/>
      <c r="AU15" s="511"/>
      <c r="AV15" s="512"/>
      <c r="AW15" s="512"/>
      <c r="AX15" s="512"/>
      <c r="AY15" s="479" t="s">
        <v>145</v>
      </c>
      <c r="AZ15" s="480"/>
      <c r="BA15" s="480"/>
      <c r="BB15" s="480"/>
      <c r="BC15" s="480"/>
      <c r="BD15" s="480"/>
      <c r="BE15" s="480"/>
      <c r="BF15" s="480"/>
      <c r="BG15" s="480"/>
      <c r="BH15" s="480"/>
      <c r="BI15" s="480"/>
      <c r="BJ15" s="480"/>
      <c r="BK15" s="480"/>
      <c r="BL15" s="480"/>
      <c r="BM15" s="481"/>
      <c r="BN15" s="482">
        <v>2493407</v>
      </c>
      <c r="BO15" s="483"/>
      <c r="BP15" s="483"/>
      <c r="BQ15" s="483"/>
      <c r="BR15" s="483"/>
      <c r="BS15" s="483"/>
      <c r="BT15" s="483"/>
      <c r="BU15" s="484"/>
      <c r="BV15" s="482">
        <v>2613912</v>
      </c>
      <c r="BW15" s="483"/>
      <c r="BX15" s="483"/>
      <c r="BY15" s="483"/>
      <c r="BZ15" s="483"/>
      <c r="CA15" s="483"/>
      <c r="CB15" s="483"/>
      <c r="CC15" s="484"/>
      <c r="CD15" s="553" t="s">
        <v>146</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147</v>
      </c>
      <c r="M16" s="528"/>
      <c r="N16" s="528"/>
      <c r="O16" s="528"/>
      <c r="P16" s="528"/>
      <c r="Q16" s="529"/>
      <c r="R16" s="530" t="s">
        <v>148</v>
      </c>
      <c r="S16" s="531"/>
      <c r="T16" s="531"/>
      <c r="U16" s="531"/>
      <c r="V16" s="532"/>
      <c r="W16" s="544"/>
      <c r="X16" s="442"/>
      <c r="Y16" s="442"/>
      <c r="Z16" s="442"/>
      <c r="AA16" s="442"/>
      <c r="AB16" s="443"/>
      <c r="AC16" s="533">
        <v>31.9</v>
      </c>
      <c r="AD16" s="534"/>
      <c r="AE16" s="534"/>
      <c r="AF16" s="534"/>
      <c r="AG16" s="535"/>
      <c r="AH16" s="533">
        <v>32.1</v>
      </c>
      <c r="AI16" s="534"/>
      <c r="AJ16" s="534"/>
      <c r="AK16" s="534"/>
      <c r="AL16" s="536"/>
      <c r="AM16" s="510"/>
      <c r="AN16" s="410"/>
      <c r="AO16" s="410"/>
      <c r="AP16" s="410"/>
      <c r="AQ16" s="410"/>
      <c r="AR16" s="410"/>
      <c r="AS16" s="410"/>
      <c r="AT16" s="411"/>
      <c r="AU16" s="511"/>
      <c r="AV16" s="512"/>
      <c r="AW16" s="512"/>
      <c r="AX16" s="512"/>
      <c r="AY16" s="467" t="s">
        <v>149</v>
      </c>
      <c r="AZ16" s="468"/>
      <c r="BA16" s="468"/>
      <c r="BB16" s="468"/>
      <c r="BC16" s="468"/>
      <c r="BD16" s="468"/>
      <c r="BE16" s="468"/>
      <c r="BF16" s="468"/>
      <c r="BG16" s="468"/>
      <c r="BH16" s="468"/>
      <c r="BI16" s="468"/>
      <c r="BJ16" s="468"/>
      <c r="BK16" s="468"/>
      <c r="BL16" s="468"/>
      <c r="BM16" s="469"/>
      <c r="BN16" s="453">
        <v>6361388</v>
      </c>
      <c r="BO16" s="454"/>
      <c r="BP16" s="454"/>
      <c r="BQ16" s="454"/>
      <c r="BR16" s="454"/>
      <c r="BS16" s="454"/>
      <c r="BT16" s="454"/>
      <c r="BU16" s="455"/>
      <c r="BV16" s="453">
        <v>6138875</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150</v>
      </c>
      <c r="N17" s="547"/>
      <c r="O17" s="547"/>
      <c r="P17" s="547"/>
      <c r="Q17" s="548"/>
      <c r="R17" s="530" t="s">
        <v>151</v>
      </c>
      <c r="S17" s="531"/>
      <c r="T17" s="531"/>
      <c r="U17" s="531"/>
      <c r="V17" s="532"/>
      <c r="W17" s="543" t="s">
        <v>152</v>
      </c>
      <c r="X17" s="439"/>
      <c r="Y17" s="439"/>
      <c r="Z17" s="439"/>
      <c r="AA17" s="439"/>
      <c r="AB17" s="440"/>
      <c r="AC17" s="406">
        <v>6104</v>
      </c>
      <c r="AD17" s="407"/>
      <c r="AE17" s="407"/>
      <c r="AF17" s="407"/>
      <c r="AG17" s="408"/>
      <c r="AH17" s="406">
        <v>6282</v>
      </c>
      <c r="AI17" s="407"/>
      <c r="AJ17" s="407"/>
      <c r="AK17" s="407"/>
      <c r="AL17" s="466"/>
      <c r="AM17" s="510"/>
      <c r="AN17" s="410"/>
      <c r="AO17" s="410"/>
      <c r="AP17" s="410"/>
      <c r="AQ17" s="410"/>
      <c r="AR17" s="410"/>
      <c r="AS17" s="410"/>
      <c r="AT17" s="411"/>
      <c r="AU17" s="511"/>
      <c r="AV17" s="512"/>
      <c r="AW17" s="512"/>
      <c r="AX17" s="512"/>
      <c r="AY17" s="467" t="s">
        <v>153</v>
      </c>
      <c r="AZ17" s="468"/>
      <c r="BA17" s="468"/>
      <c r="BB17" s="468"/>
      <c r="BC17" s="468"/>
      <c r="BD17" s="468"/>
      <c r="BE17" s="468"/>
      <c r="BF17" s="468"/>
      <c r="BG17" s="468"/>
      <c r="BH17" s="468"/>
      <c r="BI17" s="468"/>
      <c r="BJ17" s="468"/>
      <c r="BK17" s="468"/>
      <c r="BL17" s="468"/>
      <c r="BM17" s="469"/>
      <c r="BN17" s="453">
        <v>3115445</v>
      </c>
      <c r="BO17" s="454"/>
      <c r="BP17" s="454"/>
      <c r="BQ17" s="454"/>
      <c r="BR17" s="454"/>
      <c r="BS17" s="454"/>
      <c r="BT17" s="454"/>
      <c r="BU17" s="455"/>
      <c r="BV17" s="453">
        <v>3278194</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154</v>
      </c>
      <c r="C18" s="504"/>
      <c r="D18" s="504"/>
      <c r="E18" s="505"/>
      <c r="F18" s="505"/>
      <c r="G18" s="505"/>
      <c r="H18" s="505"/>
      <c r="I18" s="505"/>
      <c r="J18" s="505"/>
      <c r="K18" s="505"/>
      <c r="L18" s="506">
        <v>81.849999999999994</v>
      </c>
      <c r="M18" s="506"/>
      <c r="N18" s="506"/>
      <c r="O18" s="506"/>
      <c r="P18" s="506"/>
      <c r="Q18" s="506"/>
      <c r="R18" s="507"/>
      <c r="S18" s="507"/>
      <c r="T18" s="507"/>
      <c r="U18" s="507"/>
      <c r="V18" s="508"/>
      <c r="W18" s="524"/>
      <c r="X18" s="525"/>
      <c r="Y18" s="525"/>
      <c r="Z18" s="525"/>
      <c r="AA18" s="525"/>
      <c r="AB18" s="549"/>
      <c r="AC18" s="423">
        <v>62.1</v>
      </c>
      <c r="AD18" s="424"/>
      <c r="AE18" s="424"/>
      <c r="AF18" s="424"/>
      <c r="AG18" s="509"/>
      <c r="AH18" s="423">
        <v>61.9</v>
      </c>
      <c r="AI18" s="424"/>
      <c r="AJ18" s="424"/>
      <c r="AK18" s="424"/>
      <c r="AL18" s="425"/>
      <c r="AM18" s="510"/>
      <c r="AN18" s="410"/>
      <c r="AO18" s="410"/>
      <c r="AP18" s="410"/>
      <c r="AQ18" s="410"/>
      <c r="AR18" s="410"/>
      <c r="AS18" s="410"/>
      <c r="AT18" s="411"/>
      <c r="AU18" s="511"/>
      <c r="AV18" s="512"/>
      <c r="AW18" s="512"/>
      <c r="AX18" s="512"/>
      <c r="AY18" s="467" t="s">
        <v>155</v>
      </c>
      <c r="AZ18" s="468"/>
      <c r="BA18" s="468"/>
      <c r="BB18" s="468"/>
      <c r="BC18" s="468"/>
      <c r="BD18" s="468"/>
      <c r="BE18" s="468"/>
      <c r="BF18" s="468"/>
      <c r="BG18" s="468"/>
      <c r="BH18" s="468"/>
      <c r="BI18" s="468"/>
      <c r="BJ18" s="468"/>
      <c r="BK18" s="468"/>
      <c r="BL18" s="468"/>
      <c r="BM18" s="469"/>
      <c r="BN18" s="453">
        <v>6422476</v>
      </c>
      <c r="BO18" s="454"/>
      <c r="BP18" s="454"/>
      <c r="BQ18" s="454"/>
      <c r="BR18" s="454"/>
      <c r="BS18" s="454"/>
      <c r="BT18" s="454"/>
      <c r="BU18" s="455"/>
      <c r="BV18" s="453">
        <v>6521119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156</v>
      </c>
      <c r="C19" s="504"/>
      <c r="D19" s="504"/>
      <c r="E19" s="505"/>
      <c r="F19" s="505"/>
      <c r="G19" s="505"/>
      <c r="H19" s="505"/>
      <c r="I19" s="505"/>
      <c r="J19" s="505"/>
      <c r="K19" s="505"/>
      <c r="L19" s="513">
        <v>249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157</v>
      </c>
      <c r="AZ19" s="468"/>
      <c r="BA19" s="468"/>
      <c r="BB19" s="468"/>
      <c r="BC19" s="468"/>
      <c r="BD19" s="468"/>
      <c r="BE19" s="468"/>
      <c r="BF19" s="468"/>
      <c r="BG19" s="468"/>
      <c r="BH19" s="468"/>
      <c r="BI19" s="468"/>
      <c r="BJ19" s="468"/>
      <c r="BK19" s="468"/>
      <c r="BL19" s="468"/>
      <c r="BM19" s="469"/>
      <c r="BN19" s="453">
        <v>8706096</v>
      </c>
      <c r="BO19" s="454"/>
      <c r="BP19" s="454"/>
      <c r="BQ19" s="454"/>
      <c r="BR19" s="454"/>
      <c r="BS19" s="454"/>
      <c r="BT19" s="454"/>
      <c r="BU19" s="455"/>
      <c r="BV19" s="453">
        <v>8563118</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158</v>
      </c>
      <c r="C20" s="504"/>
      <c r="D20" s="504"/>
      <c r="E20" s="505"/>
      <c r="F20" s="505"/>
      <c r="G20" s="505"/>
      <c r="H20" s="505"/>
      <c r="I20" s="505"/>
      <c r="J20" s="505"/>
      <c r="K20" s="505"/>
      <c r="L20" s="513">
        <v>8046</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159</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160</v>
      </c>
      <c r="C22" s="430"/>
      <c r="D22" s="431"/>
      <c r="E22" s="438" t="s">
        <v>1</v>
      </c>
      <c r="F22" s="439"/>
      <c r="G22" s="439"/>
      <c r="H22" s="439"/>
      <c r="I22" s="439"/>
      <c r="J22" s="439"/>
      <c r="K22" s="440"/>
      <c r="L22" s="438" t="s">
        <v>161</v>
      </c>
      <c r="M22" s="439"/>
      <c r="N22" s="439"/>
      <c r="O22" s="439"/>
      <c r="P22" s="440"/>
      <c r="Q22" s="444" t="s">
        <v>162</v>
      </c>
      <c r="R22" s="445"/>
      <c r="S22" s="445"/>
      <c r="T22" s="445"/>
      <c r="U22" s="445"/>
      <c r="V22" s="446"/>
      <c r="W22" s="495" t="s">
        <v>163</v>
      </c>
      <c r="X22" s="430"/>
      <c r="Y22" s="431"/>
      <c r="Z22" s="438" t="s">
        <v>1</v>
      </c>
      <c r="AA22" s="439"/>
      <c r="AB22" s="439"/>
      <c r="AC22" s="439"/>
      <c r="AD22" s="439"/>
      <c r="AE22" s="439"/>
      <c r="AF22" s="439"/>
      <c r="AG22" s="440"/>
      <c r="AH22" s="456" t="s">
        <v>164</v>
      </c>
      <c r="AI22" s="439"/>
      <c r="AJ22" s="439"/>
      <c r="AK22" s="439"/>
      <c r="AL22" s="440"/>
      <c r="AM22" s="456" t="s">
        <v>165</v>
      </c>
      <c r="AN22" s="457"/>
      <c r="AO22" s="457"/>
      <c r="AP22" s="457"/>
      <c r="AQ22" s="457"/>
      <c r="AR22" s="458"/>
      <c r="AS22" s="444" t="s">
        <v>162</v>
      </c>
      <c r="AT22" s="445"/>
      <c r="AU22" s="445"/>
      <c r="AV22" s="445"/>
      <c r="AW22" s="445"/>
      <c r="AX22" s="462"/>
      <c r="AY22" s="479" t="s">
        <v>166</v>
      </c>
      <c r="AZ22" s="480"/>
      <c r="BA22" s="480"/>
      <c r="BB22" s="480"/>
      <c r="BC22" s="480"/>
      <c r="BD22" s="480"/>
      <c r="BE22" s="480"/>
      <c r="BF22" s="480"/>
      <c r="BG22" s="480"/>
      <c r="BH22" s="480"/>
      <c r="BI22" s="480"/>
      <c r="BJ22" s="480"/>
      <c r="BK22" s="480"/>
      <c r="BL22" s="480"/>
      <c r="BM22" s="481"/>
      <c r="BN22" s="482">
        <v>12238842</v>
      </c>
      <c r="BO22" s="483"/>
      <c r="BP22" s="483"/>
      <c r="BQ22" s="483"/>
      <c r="BR22" s="483"/>
      <c r="BS22" s="483"/>
      <c r="BT22" s="483"/>
      <c r="BU22" s="484"/>
      <c r="BV22" s="482">
        <v>12383180</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167</v>
      </c>
      <c r="AZ23" s="468"/>
      <c r="BA23" s="468"/>
      <c r="BB23" s="468"/>
      <c r="BC23" s="468"/>
      <c r="BD23" s="468"/>
      <c r="BE23" s="468"/>
      <c r="BF23" s="468"/>
      <c r="BG23" s="468"/>
      <c r="BH23" s="468"/>
      <c r="BI23" s="468"/>
      <c r="BJ23" s="468"/>
      <c r="BK23" s="468"/>
      <c r="BL23" s="468"/>
      <c r="BM23" s="469"/>
      <c r="BN23" s="453">
        <v>10069033</v>
      </c>
      <c r="BO23" s="454"/>
      <c r="BP23" s="454"/>
      <c r="BQ23" s="454"/>
      <c r="BR23" s="454"/>
      <c r="BS23" s="454"/>
      <c r="BT23" s="454"/>
      <c r="BU23" s="455"/>
      <c r="BV23" s="453">
        <v>9596968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168</v>
      </c>
      <c r="F24" s="410"/>
      <c r="G24" s="410"/>
      <c r="H24" s="410"/>
      <c r="I24" s="410"/>
      <c r="J24" s="410"/>
      <c r="K24" s="411"/>
      <c r="L24" s="406">
        <v>1</v>
      </c>
      <c r="M24" s="407"/>
      <c r="N24" s="407"/>
      <c r="O24" s="407"/>
      <c r="P24" s="408"/>
      <c r="Q24" s="406">
        <v>7920</v>
      </c>
      <c r="R24" s="407"/>
      <c r="S24" s="407"/>
      <c r="T24" s="407"/>
      <c r="U24" s="407"/>
      <c r="V24" s="408"/>
      <c r="W24" s="496"/>
      <c r="X24" s="433"/>
      <c r="Y24" s="434"/>
      <c r="Z24" s="409" t="s">
        <v>169</v>
      </c>
      <c r="AA24" s="410"/>
      <c r="AB24" s="410"/>
      <c r="AC24" s="410"/>
      <c r="AD24" s="410"/>
      <c r="AE24" s="410"/>
      <c r="AF24" s="410"/>
      <c r="AG24" s="411"/>
      <c r="AH24" s="406">
        <v>144</v>
      </c>
      <c r="AI24" s="407"/>
      <c r="AJ24" s="407"/>
      <c r="AK24" s="407"/>
      <c r="AL24" s="408"/>
      <c r="AM24" s="406">
        <v>446112</v>
      </c>
      <c r="AN24" s="407"/>
      <c r="AO24" s="407"/>
      <c r="AP24" s="407"/>
      <c r="AQ24" s="407"/>
      <c r="AR24" s="408"/>
      <c r="AS24" s="406">
        <v>3098</v>
      </c>
      <c r="AT24" s="407"/>
      <c r="AU24" s="407"/>
      <c r="AV24" s="407"/>
      <c r="AW24" s="407"/>
      <c r="AX24" s="466"/>
      <c r="AY24" s="426" t="s">
        <v>170</v>
      </c>
      <c r="AZ24" s="427"/>
      <c r="BA24" s="427"/>
      <c r="BB24" s="427"/>
      <c r="BC24" s="427"/>
      <c r="BD24" s="427"/>
      <c r="BE24" s="427"/>
      <c r="BF24" s="427"/>
      <c r="BG24" s="427"/>
      <c r="BH24" s="427"/>
      <c r="BI24" s="427"/>
      <c r="BJ24" s="427"/>
      <c r="BK24" s="427"/>
      <c r="BL24" s="427"/>
      <c r="BM24" s="428"/>
      <c r="BN24" s="453">
        <v>7997195</v>
      </c>
      <c r="BO24" s="454"/>
      <c r="BP24" s="454"/>
      <c r="BQ24" s="454"/>
      <c r="BR24" s="454"/>
      <c r="BS24" s="454"/>
      <c r="BT24" s="454"/>
      <c r="BU24" s="455"/>
      <c r="BV24" s="453">
        <v>8047479</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171</v>
      </c>
      <c r="F25" s="410"/>
      <c r="G25" s="410"/>
      <c r="H25" s="410"/>
      <c r="I25" s="410"/>
      <c r="J25" s="410"/>
      <c r="K25" s="411"/>
      <c r="L25" s="406">
        <v>1</v>
      </c>
      <c r="M25" s="407"/>
      <c r="N25" s="407"/>
      <c r="O25" s="407"/>
      <c r="P25" s="408"/>
      <c r="Q25" s="406">
        <v>6650</v>
      </c>
      <c r="R25" s="407"/>
      <c r="S25" s="407"/>
      <c r="T25" s="407"/>
      <c r="U25" s="407"/>
      <c r="V25" s="408"/>
      <c r="W25" s="496"/>
      <c r="X25" s="433"/>
      <c r="Y25" s="434"/>
      <c r="Z25" s="409" t="s">
        <v>172</v>
      </c>
      <c r="AA25" s="410"/>
      <c r="AB25" s="410"/>
      <c r="AC25" s="410"/>
      <c r="AD25" s="410"/>
      <c r="AE25" s="410"/>
      <c r="AF25" s="410"/>
      <c r="AG25" s="411"/>
      <c r="AH25" s="406" t="s">
        <v>173</v>
      </c>
      <c r="AI25" s="407"/>
      <c r="AJ25" s="407"/>
      <c r="AK25" s="407"/>
      <c r="AL25" s="408"/>
      <c r="AM25" s="406" t="s">
        <v>173</v>
      </c>
      <c r="AN25" s="407"/>
      <c r="AO25" s="407"/>
      <c r="AP25" s="407"/>
      <c r="AQ25" s="407"/>
      <c r="AR25" s="408"/>
      <c r="AS25" s="406" t="s">
        <v>136</v>
      </c>
      <c r="AT25" s="407"/>
      <c r="AU25" s="407"/>
      <c r="AV25" s="407"/>
      <c r="AW25" s="407"/>
      <c r="AX25" s="466"/>
      <c r="AY25" s="479" t="s">
        <v>174</v>
      </c>
      <c r="AZ25" s="480"/>
      <c r="BA25" s="480"/>
      <c r="BB25" s="480"/>
      <c r="BC25" s="480"/>
      <c r="BD25" s="480"/>
      <c r="BE25" s="480"/>
      <c r="BF25" s="480"/>
      <c r="BG25" s="480"/>
      <c r="BH25" s="480"/>
      <c r="BI25" s="480"/>
      <c r="BJ25" s="480"/>
      <c r="BK25" s="480"/>
      <c r="BL25" s="480"/>
      <c r="BM25" s="481"/>
      <c r="BN25" s="482">
        <v>2403610</v>
      </c>
      <c r="BO25" s="483"/>
      <c r="BP25" s="483"/>
      <c r="BQ25" s="483"/>
      <c r="BR25" s="483"/>
      <c r="BS25" s="483"/>
      <c r="BT25" s="483"/>
      <c r="BU25" s="484"/>
      <c r="BV25" s="482">
        <v>2469034</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175</v>
      </c>
      <c r="F26" s="410"/>
      <c r="G26" s="410"/>
      <c r="H26" s="410"/>
      <c r="I26" s="410"/>
      <c r="J26" s="410"/>
      <c r="K26" s="411"/>
      <c r="L26" s="406">
        <v>1</v>
      </c>
      <c r="M26" s="407"/>
      <c r="N26" s="407"/>
      <c r="O26" s="407"/>
      <c r="P26" s="408"/>
      <c r="Q26" s="406">
        <v>5850</v>
      </c>
      <c r="R26" s="407"/>
      <c r="S26" s="407"/>
      <c r="T26" s="407"/>
      <c r="U26" s="407"/>
      <c r="V26" s="408"/>
      <c r="W26" s="496"/>
      <c r="X26" s="433"/>
      <c r="Y26" s="434"/>
      <c r="Z26" s="409" t="s">
        <v>176</v>
      </c>
      <c r="AA26" s="464"/>
      <c r="AB26" s="464"/>
      <c r="AC26" s="464"/>
      <c r="AD26" s="464"/>
      <c r="AE26" s="464"/>
      <c r="AF26" s="464"/>
      <c r="AG26" s="465"/>
      <c r="AH26" s="406" t="s">
        <v>173</v>
      </c>
      <c r="AI26" s="407"/>
      <c r="AJ26" s="407"/>
      <c r="AK26" s="407"/>
      <c r="AL26" s="408"/>
      <c r="AM26" s="406" t="s">
        <v>173</v>
      </c>
      <c r="AN26" s="407"/>
      <c r="AO26" s="407"/>
      <c r="AP26" s="407"/>
      <c r="AQ26" s="407"/>
      <c r="AR26" s="408"/>
      <c r="AS26" s="406" t="s">
        <v>173</v>
      </c>
      <c r="AT26" s="407"/>
      <c r="AU26" s="407"/>
      <c r="AV26" s="407"/>
      <c r="AW26" s="407"/>
      <c r="AX26" s="466"/>
      <c r="AY26" s="493" t="s">
        <v>177</v>
      </c>
      <c r="AZ26" s="413"/>
      <c r="BA26" s="413"/>
      <c r="BB26" s="413"/>
      <c r="BC26" s="413"/>
      <c r="BD26" s="413"/>
      <c r="BE26" s="413"/>
      <c r="BF26" s="413"/>
      <c r="BG26" s="413"/>
      <c r="BH26" s="413"/>
      <c r="BI26" s="413"/>
      <c r="BJ26" s="413"/>
      <c r="BK26" s="413"/>
      <c r="BL26" s="413"/>
      <c r="BM26" s="494"/>
      <c r="BN26" s="453" t="s">
        <v>173</v>
      </c>
      <c r="BO26" s="454"/>
      <c r="BP26" s="454"/>
      <c r="BQ26" s="454"/>
      <c r="BR26" s="454"/>
      <c r="BS26" s="454"/>
      <c r="BT26" s="454"/>
      <c r="BU26" s="455"/>
      <c r="BV26" s="453" t="s">
        <v>173</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178</v>
      </c>
      <c r="F27" s="410"/>
      <c r="G27" s="410"/>
      <c r="H27" s="410"/>
      <c r="I27" s="410"/>
      <c r="J27" s="410"/>
      <c r="K27" s="411"/>
      <c r="L27" s="406">
        <v>1</v>
      </c>
      <c r="M27" s="407"/>
      <c r="N27" s="407"/>
      <c r="O27" s="407"/>
      <c r="P27" s="408"/>
      <c r="Q27" s="406">
        <v>4450</v>
      </c>
      <c r="R27" s="407"/>
      <c r="S27" s="407"/>
      <c r="T27" s="407"/>
      <c r="U27" s="407"/>
      <c r="V27" s="408"/>
      <c r="W27" s="496"/>
      <c r="X27" s="433"/>
      <c r="Y27" s="434"/>
      <c r="Z27" s="409" t="s">
        <v>179</v>
      </c>
      <c r="AA27" s="410"/>
      <c r="AB27" s="410"/>
      <c r="AC27" s="410"/>
      <c r="AD27" s="410"/>
      <c r="AE27" s="410"/>
      <c r="AF27" s="410"/>
      <c r="AG27" s="411"/>
      <c r="AH27" s="406">
        <v>1</v>
      </c>
      <c r="AI27" s="407"/>
      <c r="AJ27" s="407"/>
      <c r="AK27" s="407"/>
      <c r="AL27" s="408"/>
      <c r="AM27" s="406" t="s">
        <v>180</v>
      </c>
      <c r="AN27" s="407"/>
      <c r="AO27" s="407"/>
      <c r="AP27" s="407"/>
      <c r="AQ27" s="407"/>
      <c r="AR27" s="408"/>
      <c r="AS27" s="406" t="s">
        <v>180</v>
      </c>
      <c r="AT27" s="407"/>
      <c r="AU27" s="407"/>
      <c r="AV27" s="407"/>
      <c r="AW27" s="407"/>
      <c r="AX27" s="466"/>
      <c r="AY27" s="490" t="s">
        <v>181</v>
      </c>
      <c r="AZ27" s="491"/>
      <c r="BA27" s="491"/>
      <c r="BB27" s="491"/>
      <c r="BC27" s="491"/>
      <c r="BD27" s="491"/>
      <c r="BE27" s="491"/>
      <c r="BF27" s="491"/>
      <c r="BG27" s="491"/>
      <c r="BH27" s="491"/>
      <c r="BI27" s="491"/>
      <c r="BJ27" s="491"/>
      <c r="BK27" s="491"/>
      <c r="BL27" s="491"/>
      <c r="BM27" s="492"/>
      <c r="BN27" s="487">
        <v>400232</v>
      </c>
      <c r="BO27" s="488"/>
      <c r="BP27" s="488"/>
      <c r="BQ27" s="488"/>
      <c r="BR27" s="488"/>
      <c r="BS27" s="488"/>
      <c r="BT27" s="488"/>
      <c r="BU27" s="489"/>
      <c r="BV27" s="487">
        <v>229822</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182</v>
      </c>
      <c r="F28" s="410"/>
      <c r="G28" s="410"/>
      <c r="H28" s="410"/>
      <c r="I28" s="410"/>
      <c r="J28" s="410"/>
      <c r="K28" s="411"/>
      <c r="L28" s="406">
        <v>1</v>
      </c>
      <c r="M28" s="407"/>
      <c r="N28" s="407"/>
      <c r="O28" s="407"/>
      <c r="P28" s="408"/>
      <c r="Q28" s="406">
        <v>3850</v>
      </c>
      <c r="R28" s="407"/>
      <c r="S28" s="407"/>
      <c r="T28" s="407"/>
      <c r="U28" s="407"/>
      <c r="V28" s="408"/>
      <c r="W28" s="496"/>
      <c r="X28" s="433"/>
      <c r="Y28" s="434"/>
      <c r="Z28" s="409" t="s">
        <v>183</v>
      </c>
      <c r="AA28" s="410"/>
      <c r="AB28" s="410"/>
      <c r="AC28" s="410"/>
      <c r="AD28" s="410"/>
      <c r="AE28" s="410"/>
      <c r="AF28" s="410"/>
      <c r="AG28" s="411"/>
      <c r="AH28" s="406" t="s">
        <v>173</v>
      </c>
      <c r="AI28" s="407"/>
      <c r="AJ28" s="407"/>
      <c r="AK28" s="407"/>
      <c r="AL28" s="408"/>
      <c r="AM28" s="406" t="s">
        <v>136</v>
      </c>
      <c r="AN28" s="407"/>
      <c r="AO28" s="407"/>
      <c r="AP28" s="407"/>
      <c r="AQ28" s="407"/>
      <c r="AR28" s="408"/>
      <c r="AS28" s="406" t="s">
        <v>173</v>
      </c>
      <c r="AT28" s="407"/>
      <c r="AU28" s="407"/>
      <c r="AV28" s="407"/>
      <c r="AW28" s="407"/>
      <c r="AX28" s="466"/>
      <c r="AY28" s="470" t="s">
        <v>184</v>
      </c>
      <c r="AZ28" s="471"/>
      <c r="BA28" s="471"/>
      <c r="BB28" s="472"/>
      <c r="BC28" s="479" t="s">
        <v>48</v>
      </c>
      <c r="BD28" s="480"/>
      <c r="BE28" s="480"/>
      <c r="BF28" s="480"/>
      <c r="BG28" s="480"/>
      <c r="BH28" s="480"/>
      <c r="BI28" s="480"/>
      <c r="BJ28" s="480"/>
      <c r="BK28" s="480"/>
      <c r="BL28" s="480"/>
      <c r="BM28" s="481"/>
      <c r="BN28" s="482">
        <v>1175119</v>
      </c>
      <c r="BO28" s="483"/>
      <c r="BP28" s="483"/>
      <c r="BQ28" s="483"/>
      <c r="BR28" s="483"/>
      <c r="BS28" s="483"/>
      <c r="BT28" s="483"/>
      <c r="BU28" s="484"/>
      <c r="BV28" s="482">
        <v>1004476</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185</v>
      </c>
      <c r="F29" s="410"/>
      <c r="G29" s="410"/>
      <c r="H29" s="410"/>
      <c r="I29" s="410"/>
      <c r="J29" s="410"/>
      <c r="K29" s="411"/>
      <c r="L29" s="406">
        <v>12</v>
      </c>
      <c r="M29" s="407"/>
      <c r="N29" s="407"/>
      <c r="O29" s="407"/>
      <c r="P29" s="408"/>
      <c r="Q29" s="406">
        <v>3650</v>
      </c>
      <c r="R29" s="407"/>
      <c r="S29" s="407"/>
      <c r="T29" s="407"/>
      <c r="U29" s="407"/>
      <c r="V29" s="408"/>
      <c r="W29" s="497"/>
      <c r="X29" s="498"/>
      <c r="Y29" s="499"/>
      <c r="Z29" s="409" t="s">
        <v>186</v>
      </c>
      <c r="AA29" s="410"/>
      <c r="AB29" s="410"/>
      <c r="AC29" s="410"/>
      <c r="AD29" s="410"/>
      <c r="AE29" s="410"/>
      <c r="AF29" s="410"/>
      <c r="AG29" s="411"/>
      <c r="AH29" s="406">
        <v>145</v>
      </c>
      <c r="AI29" s="407"/>
      <c r="AJ29" s="407"/>
      <c r="AK29" s="407"/>
      <c r="AL29" s="408"/>
      <c r="AM29" s="406">
        <v>449087</v>
      </c>
      <c r="AN29" s="407"/>
      <c r="AO29" s="407"/>
      <c r="AP29" s="407"/>
      <c r="AQ29" s="407"/>
      <c r="AR29" s="408"/>
      <c r="AS29" s="406">
        <v>3097</v>
      </c>
      <c r="AT29" s="407"/>
      <c r="AU29" s="407"/>
      <c r="AV29" s="407"/>
      <c r="AW29" s="407"/>
      <c r="AX29" s="466"/>
      <c r="AY29" s="473"/>
      <c r="AZ29" s="474"/>
      <c r="BA29" s="474"/>
      <c r="BB29" s="475"/>
      <c r="BC29" s="467" t="s">
        <v>187</v>
      </c>
      <c r="BD29" s="468"/>
      <c r="BE29" s="468"/>
      <c r="BF29" s="468"/>
      <c r="BG29" s="468"/>
      <c r="BH29" s="468"/>
      <c r="BI29" s="468"/>
      <c r="BJ29" s="468"/>
      <c r="BK29" s="468"/>
      <c r="BL29" s="468"/>
      <c r="BM29" s="469"/>
      <c r="BN29" s="453">
        <v>1029491</v>
      </c>
      <c r="BO29" s="454"/>
      <c r="BP29" s="454"/>
      <c r="BQ29" s="454"/>
      <c r="BR29" s="454"/>
      <c r="BS29" s="454"/>
      <c r="BT29" s="454"/>
      <c r="BU29" s="455"/>
      <c r="BV29" s="453">
        <v>1027026</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188</v>
      </c>
      <c r="X30" s="421"/>
      <c r="Y30" s="421"/>
      <c r="Z30" s="421"/>
      <c r="AA30" s="421"/>
      <c r="AB30" s="421"/>
      <c r="AC30" s="421"/>
      <c r="AD30" s="421"/>
      <c r="AE30" s="421"/>
      <c r="AF30" s="421"/>
      <c r="AG30" s="422"/>
      <c r="AH30" s="423">
        <v>94.5</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2496638</v>
      </c>
      <c r="BO30" s="488"/>
      <c r="BP30" s="488"/>
      <c r="BQ30" s="488"/>
      <c r="BR30" s="488"/>
      <c r="BS30" s="488"/>
      <c r="BT30" s="488"/>
      <c r="BU30" s="489"/>
      <c r="BV30" s="487">
        <v>2171901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189</v>
      </c>
      <c r="D32" s="412"/>
      <c r="E32" s="412"/>
      <c r="F32" s="412"/>
      <c r="G32" s="412"/>
      <c r="H32" s="412"/>
      <c r="I32" s="412"/>
      <c r="J32" s="412"/>
      <c r="K32" s="412"/>
      <c r="L32" s="412"/>
      <c r="M32" s="412"/>
      <c r="N32" s="412"/>
      <c r="O32" s="412"/>
      <c r="P32" s="412"/>
      <c r="Q32" s="412"/>
      <c r="R32" s="412"/>
      <c r="S32" s="412"/>
      <c r="U32" s="413" t="s">
        <v>190</v>
      </c>
      <c r="V32" s="413"/>
      <c r="W32" s="413"/>
      <c r="X32" s="413"/>
      <c r="Y32" s="413"/>
      <c r="Z32" s="413"/>
      <c r="AA32" s="413"/>
      <c r="AB32" s="413"/>
      <c r="AC32" s="413"/>
      <c r="AD32" s="413"/>
      <c r="AE32" s="413"/>
      <c r="AF32" s="413"/>
      <c r="AG32" s="413"/>
      <c r="AH32" s="413"/>
      <c r="AI32" s="413"/>
      <c r="AJ32" s="413"/>
      <c r="AK32" s="413"/>
      <c r="AM32" s="413" t="s">
        <v>191</v>
      </c>
      <c r="AN32" s="413"/>
      <c r="AO32" s="413"/>
      <c r="AP32" s="413"/>
      <c r="AQ32" s="413"/>
      <c r="AR32" s="413"/>
      <c r="AS32" s="413"/>
      <c r="AT32" s="413"/>
      <c r="AU32" s="413"/>
      <c r="AV32" s="413"/>
      <c r="AW32" s="413"/>
      <c r="AX32" s="413"/>
      <c r="AY32" s="413"/>
      <c r="AZ32" s="413"/>
      <c r="BA32" s="413"/>
      <c r="BB32" s="413"/>
      <c r="BC32" s="413"/>
      <c r="BE32" s="413" t="s">
        <v>192</v>
      </c>
      <c r="BF32" s="413"/>
      <c r="BG32" s="413"/>
      <c r="BH32" s="413"/>
      <c r="BI32" s="413"/>
      <c r="BJ32" s="413"/>
      <c r="BK32" s="413"/>
      <c r="BL32" s="413"/>
      <c r="BM32" s="413"/>
      <c r="BN32" s="413"/>
      <c r="BO32" s="413"/>
      <c r="BP32" s="413"/>
      <c r="BQ32" s="413"/>
      <c r="BR32" s="413"/>
      <c r="BS32" s="413"/>
      <c r="BT32" s="413"/>
      <c r="BU32" s="413"/>
      <c r="BW32" s="413" t="s">
        <v>193</v>
      </c>
      <c r="BX32" s="413"/>
      <c r="BY32" s="413"/>
      <c r="BZ32" s="413"/>
      <c r="CA32" s="413"/>
      <c r="CB32" s="413"/>
      <c r="CC32" s="413"/>
      <c r="CD32" s="413"/>
      <c r="CE32" s="413"/>
      <c r="CF32" s="413"/>
      <c r="CG32" s="413"/>
      <c r="CH32" s="413"/>
      <c r="CI32" s="413"/>
      <c r="CJ32" s="413"/>
      <c r="CK32" s="413"/>
      <c r="CL32" s="413"/>
      <c r="CM32" s="413"/>
      <c r="CO32" s="413" t="s">
        <v>194</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195</v>
      </c>
      <c r="D33" s="405"/>
      <c r="E33" s="404" t="s">
        <v>196</v>
      </c>
      <c r="F33" s="404"/>
      <c r="G33" s="404"/>
      <c r="H33" s="404"/>
      <c r="I33" s="404"/>
      <c r="J33" s="404"/>
      <c r="K33" s="404"/>
      <c r="L33" s="404"/>
      <c r="M33" s="404"/>
      <c r="N33" s="404"/>
      <c r="O33" s="404"/>
      <c r="P33" s="404"/>
      <c r="Q33" s="404"/>
      <c r="R33" s="404"/>
      <c r="S33" s="404"/>
      <c r="T33" s="203"/>
      <c r="U33" s="405" t="s">
        <v>195</v>
      </c>
      <c r="V33" s="405"/>
      <c r="W33" s="404" t="s">
        <v>196</v>
      </c>
      <c r="X33" s="404"/>
      <c r="Y33" s="404"/>
      <c r="Z33" s="404"/>
      <c r="AA33" s="404"/>
      <c r="AB33" s="404"/>
      <c r="AC33" s="404"/>
      <c r="AD33" s="404"/>
      <c r="AE33" s="404"/>
      <c r="AF33" s="404"/>
      <c r="AG33" s="404"/>
      <c r="AH33" s="404"/>
      <c r="AI33" s="404"/>
      <c r="AJ33" s="404"/>
      <c r="AK33" s="404"/>
      <c r="AL33" s="203"/>
      <c r="AM33" s="405" t="s">
        <v>195</v>
      </c>
      <c r="AN33" s="405"/>
      <c r="AO33" s="404" t="s">
        <v>196</v>
      </c>
      <c r="AP33" s="404"/>
      <c r="AQ33" s="404"/>
      <c r="AR33" s="404"/>
      <c r="AS33" s="404"/>
      <c r="AT33" s="404"/>
      <c r="AU33" s="404"/>
      <c r="AV33" s="404"/>
      <c r="AW33" s="404"/>
      <c r="AX33" s="404"/>
      <c r="AY33" s="404"/>
      <c r="AZ33" s="404"/>
      <c r="BA33" s="404"/>
      <c r="BB33" s="404"/>
      <c r="BC33" s="404"/>
      <c r="BD33" s="204"/>
      <c r="BE33" s="404" t="s">
        <v>197</v>
      </c>
      <c r="BF33" s="404"/>
      <c r="BG33" s="404" t="s">
        <v>198</v>
      </c>
      <c r="BH33" s="404"/>
      <c r="BI33" s="404"/>
      <c r="BJ33" s="404"/>
      <c r="BK33" s="404"/>
      <c r="BL33" s="404"/>
      <c r="BM33" s="404"/>
      <c r="BN33" s="404"/>
      <c r="BO33" s="404"/>
      <c r="BP33" s="404"/>
      <c r="BQ33" s="404"/>
      <c r="BR33" s="404"/>
      <c r="BS33" s="404"/>
      <c r="BT33" s="404"/>
      <c r="BU33" s="404"/>
      <c r="BV33" s="204"/>
      <c r="BW33" s="405" t="s">
        <v>197</v>
      </c>
      <c r="BX33" s="405"/>
      <c r="BY33" s="404" t="s">
        <v>199</v>
      </c>
      <c r="BZ33" s="404"/>
      <c r="CA33" s="404"/>
      <c r="CB33" s="404"/>
      <c r="CC33" s="404"/>
      <c r="CD33" s="404"/>
      <c r="CE33" s="404"/>
      <c r="CF33" s="404"/>
      <c r="CG33" s="404"/>
      <c r="CH33" s="404"/>
      <c r="CI33" s="404"/>
      <c r="CJ33" s="404"/>
      <c r="CK33" s="404"/>
      <c r="CL33" s="404"/>
      <c r="CM33" s="404"/>
      <c r="CN33" s="203"/>
      <c r="CO33" s="405" t="s">
        <v>195</v>
      </c>
      <c r="CP33" s="405"/>
      <c r="CQ33" s="404" t="s">
        <v>200</v>
      </c>
      <c r="CR33" s="404"/>
      <c r="CS33" s="404"/>
      <c r="CT33" s="404"/>
      <c r="CU33" s="404"/>
      <c r="CV33" s="404"/>
      <c r="CW33" s="404"/>
      <c r="CX33" s="404"/>
      <c r="CY33" s="404"/>
      <c r="CZ33" s="404"/>
      <c r="DA33" s="404"/>
      <c r="DB33" s="404"/>
      <c r="DC33" s="404"/>
      <c r="DD33" s="404"/>
      <c r="DE33" s="404"/>
      <c r="DF33" s="203"/>
      <c r="DG33" s="403" t="s">
        <v>201</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羽咋市国民健康保険特別会計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羽咋市水道事業会計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7</v>
      </c>
      <c r="BX34" s="401"/>
      <c r="BY34" s="402" t="str">
        <f>IF('各会計、関係団体の財政状況及び健全化判断比率'!B68="","",'各会計、関係団体の財政状況及び健全化判断比率'!B68)</f>
        <v>羽咋郡市広域圏事務組合（一般会計）</v>
      </c>
      <c r="BZ34" s="402"/>
      <c r="CA34" s="402"/>
      <c r="CB34" s="402"/>
      <c r="CC34" s="402"/>
      <c r="CD34" s="402"/>
      <c r="CE34" s="402"/>
      <c r="CF34" s="402"/>
      <c r="CG34" s="402"/>
      <c r="CH34" s="402"/>
      <c r="CI34" s="402"/>
      <c r="CJ34" s="402"/>
      <c r="CK34" s="402"/>
      <c r="CL34" s="402"/>
      <c r="CM34" s="402"/>
      <c r="CN34" s="178"/>
      <c r="CO34" s="401">
        <f>IF(CQ34="","",MAX(C34:D43,U34:V43,AM34:AN43,BE34:BF43,BW34:BX43)+1)</f>
        <v>13</v>
      </c>
      <c r="CP34" s="401"/>
      <c r="CQ34" s="402" t="str">
        <f>IF('各会計、関係団体の財政状況及び健全化判断比率'!BS7="","",'各会計、関係団体の財政状況及び健全化判断比率'!BS7)</f>
        <v>羽咋市土地開発公社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羽咋市介護保険特別会計</v>
      </c>
      <c r="X35" s="402"/>
      <c r="Y35" s="402"/>
      <c r="Z35" s="402"/>
      <c r="AA35" s="402"/>
      <c r="AB35" s="402"/>
      <c r="AC35" s="402"/>
      <c r="AD35" s="402"/>
      <c r="AE35" s="402"/>
      <c r="AF35" s="402"/>
      <c r="AG35" s="402"/>
      <c r="AH35" s="402"/>
      <c r="AI35" s="402"/>
      <c r="AJ35" s="402"/>
      <c r="AK35" s="402"/>
      <c r="AL35" s="178"/>
      <c r="AM35" s="401">
        <f t="shared" ref="AM35:AM43" si="0">IF(AO35="","",AM34+1)</f>
        <v>6</v>
      </c>
      <c r="AN35" s="401"/>
      <c r="AO35" s="402" t="str">
        <f>IF('各会計、関係団体の財政状況及び健全化判断比率'!B32="","",'各会計、関係団体の財政状況及び健全化判断比率'!B32)</f>
        <v>羽咋市下水道事業会計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8</v>
      </c>
      <c r="BX35" s="401"/>
      <c r="BY35" s="402" t="str">
        <f>IF('各会計、関係団体の財政状況及び健全化判断比率'!B69="","",'各会計、関係団体の財政状況及び健全化判断比率'!B69)</f>
        <v>羽咋郡市広域圏事務組合（公立羽咋病院事業特別会計）</v>
      </c>
      <c r="BZ35" s="402"/>
      <c r="CA35" s="402"/>
      <c r="CB35" s="402"/>
      <c r="CC35" s="402"/>
      <c r="CD35" s="402"/>
      <c r="CE35" s="402"/>
      <c r="CF35" s="402"/>
      <c r="CG35" s="402"/>
      <c r="CH35" s="402"/>
      <c r="CI35" s="402"/>
      <c r="CJ35" s="402"/>
      <c r="CK35" s="402"/>
      <c r="CL35" s="402"/>
      <c r="CM35" s="402"/>
      <c r="CN35" s="178"/>
      <c r="CO35" s="401">
        <f t="shared" ref="CO35:CO43" si="3">IF(CQ35="","",CO34+1)</f>
        <v>14</v>
      </c>
      <c r="CP35" s="401"/>
      <c r="CQ35" s="402" t="str">
        <f>IF('各会計、関係団体の財政状況及び健全化判断比率'!BS8="","",'各会計、関係団体の財政状況及び健全化判断比率'!BS8)</f>
        <v>羽咋まちづくり会社</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羽咋市後期高齢者医療特別会計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9</v>
      </c>
      <c r="BX36" s="401"/>
      <c r="BY36" s="402" t="str">
        <f>IF('各会計、関係団体の財政状況及び健全化判断比率'!B70="","",'各会計、関係団体の財政状況及び健全化判断比率'!B70)</f>
        <v>羽咋郡市広域圏事務組合（ふるさと振興事業特別会計）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10</v>
      </c>
      <c r="BX37" s="401"/>
      <c r="BY37" s="402" t="str">
        <f>IF('各会計、関係団体の財政状況及び健全化判断比率'!B71="","",'各会計、関係団体の財政状況及び健全化判断比率'!B71)</f>
        <v>石川県後期高齢者医療特別会計(一般会計）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11</v>
      </c>
      <c r="BX38" s="401"/>
      <c r="BY38" s="402" t="str">
        <f>IF('各会計、関係団体の財政状況及び健全化判断比率'!B72="","",'各会計、関係団体の財政状況及び健全化判断比率'!B72)</f>
        <v>石川県後期高齢者医療特別会計(後期高齢者医療特別会計）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12</v>
      </c>
      <c r="BX39" s="401"/>
      <c r="BY39" s="402" t="str">
        <f>IF('各会計、関係団体の財政状況及び健全化判断比率'!B73="","",'各会計、関係団体の財政状況及び健全化判断比率'!B73)</f>
        <v>石川県市町村消防団員等公務災害補償等組合（一般会計）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98" t="s">
        <v>203</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204</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205</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206</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207</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208</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209</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596</v>
      </c>
    </row>
    <row r="54" spans="5:113" x14ac:dyDescent="0.15"/>
    <row r="55" spans="5:113" x14ac:dyDescent="0.15"/>
    <row r="56" spans="5:113" x14ac:dyDescent="0.15"/>
  </sheetData>
  <sheetProtection algorithmName="SHA-512" hashValue="FVSZHr0d/Y8FBVJ5RDkMyIW98hq2vh7Ws0liHHN887W9wTBZ/rVka1vy3id0LufPHu06Y2HiK9I2MCgUYYb4uA==" saltValue="HwG1HgcOB/XnGQ0wGBy9O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4" t="s">
        <v>563</v>
      </c>
      <c r="D34" s="1184"/>
      <c r="E34" s="1185"/>
      <c r="F34" s="32">
        <v>11.96</v>
      </c>
      <c r="G34" s="33">
        <v>12.98</v>
      </c>
      <c r="H34" s="33">
        <v>13.66</v>
      </c>
      <c r="I34" s="33">
        <v>13.61</v>
      </c>
      <c r="J34" s="34">
        <v>13.12</v>
      </c>
      <c r="K34" s="22"/>
      <c r="L34" s="22"/>
      <c r="M34" s="22"/>
      <c r="N34" s="22"/>
      <c r="O34" s="22"/>
      <c r="P34" s="22"/>
    </row>
    <row r="35" spans="1:16" ht="39" customHeight="1" x14ac:dyDescent="0.15">
      <c r="A35" s="22"/>
      <c r="B35" s="35"/>
      <c r="C35" s="1178" t="s">
        <v>564</v>
      </c>
      <c r="D35" s="1179"/>
      <c r="E35" s="1180"/>
      <c r="F35" s="36">
        <v>2.1800000000000002</v>
      </c>
      <c r="G35" s="37">
        <v>2.2799999999999998</v>
      </c>
      <c r="H35" s="37">
        <v>2.75</v>
      </c>
      <c r="I35" s="37">
        <v>2.71</v>
      </c>
      <c r="J35" s="38">
        <v>2.71</v>
      </c>
      <c r="K35" s="22"/>
      <c r="L35" s="22"/>
      <c r="M35" s="22"/>
      <c r="N35" s="22"/>
      <c r="O35" s="22"/>
      <c r="P35" s="22"/>
    </row>
    <row r="36" spans="1:16" ht="39" customHeight="1" x14ac:dyDescent="0.15">
      <c r="A36" s="22"/>
      <c r="B36" s="35"/>
      <c r="C36" s="1178" t="s">
        <v>565</v>
      </c>
      <c r="D36" s="1179"/>
      <c r="E36" s="1180"/>
      <c r="F36" s="36">
        <v>1.25</v>
      </c>
      <c r="G36" s="37">
        <v>1.1599999999999999</v>
      </c>
      <c r="H36" s="37">
        <v>1.36</v>
      </c>
      <c r="I36" s="37">
        <v>1.42</v>
      </c>
      <c r="J36" s="38">
        <v>2.1</v>
      </c>
      <c r="K36" s="22"/>
      <c r="L36" s="22"/>
      <c r="M36" s="22"/>
      <c r="N36" s="22"/>
      <c r="O36" s="22"/>
      <c r="P36" s="22"/>
    </row>
    <row r="37" spans="1:16" ht="39" customHeight="1" x14ac:dyDescent="0.15">
      <c r="A37" s="22"/>
      <c r="B37" s="35"/>
      <c r="C37" s="1178" t="s">
        <v>566</v>
      </c>
      <c r="D37" s="1179"/>
      <c r="E37" s="1180"/>
      <c r="F37" s="36">
        <v>0</v>
      </c>
      <c r="G37" s="37">
        <v>0</v>
      </c>
      <c r="H37" s="37">
        <v>0.02</v>
      </c>
      <c r="I37" s="37">
        <v>0.02</v>
      </c>
      <c r="J37" s="38">
        <v>0.62</v>
      </c>
      <c r="K37" s="22"/>
      <c r="L37" s="22"/>
      <c r="M37" s="22"/>
      <c r="N37" s="22"/>
      <c r="O37" s="22"/>
      <c r="P37" s="22"/>
    </row>
    <row r="38" spans="1:16" ht="39" customHeight="1" x14ac:dyDescent="0.15">
      <c r="A38" s="22"/>
      <c r="B38" s="35"/>
      <c r="C38" s="1178" t="s">
        <v>567</v>
      </c>
      <c r="D38" s="1179"/>
      <c r="E38" s="1180"/>
      <c r="F38" s="36">
        <v>0.12</v>
      </c>
      <c r="G38" s="37">
        <v>0.12</v>
      </c>
      <c r="H38" s="37">
        <v>0.03</v>
      </c>
      <c r="I38" s="37">
        <v>0.21</v>
      </c>
      <c r="J38" s="38">
        <v>0.08</v>
      </c>
      <c r="K38" s="22"/>
      <c r="L38" s="22"/>
      <c r="M38" s="22"/>
      <c r="N38" s="22"/>
      <c r="O38" s="22"/>
      <c r="P38" s="22"/>
    </row>
    <row r="39" spans="1:16" ht="39" customHeight="1" x14ac:dyDescent="0.15">
      <c r="A39" s="22"/>
      <c r="B39" s="35"/>
      <c r="C39" s="1178" t="s">
        <v>568</v>
      </c>
      <c r="D39" s="1179"/>
      <c r="E39" s="1180"/>
      <c r="F39" s="36">
        <v>1</v>
      </c>
      <c r="G39" s="37">
        <v>0.28999999999999998</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569</v>
      </c>
      <c r="D42" s="1179"/>
      <c r="E42" s="1180"/>
      <c r="F42" s="36" t="s">
        <v>517</v>
      </c>
      <c r="G42" s="37" t="s">
        <v>517</v>
      </c>
      <c r="H42" s="37" t="s">
        <v>517</v>
      </c>
      <c r="I42" s="37" t="s">
        <v>517</v>
      </c>
      <c r="J42" s="38" t="s">
        <v>517</v>
      </c>
      <c r="K42" s="22"/>
      <c r="L42" s="22"/>
      <c r="M42" s="22"/>
      <c r="N42" s="22"/>
      <c r="O42" s="22"/>
      <c r="P42" s="22"/>
    </row>
    <row r="43" spans="1:16" ht="39" customHeight="1" thickBot="1" x14ac:dyDescent="0.2">
      <c r="A43" s="22"/>
      <c r="B43" s="40"/>
      <c r="C43" s="1181" t="s">
        <v>570</v>
      </c>
      <c r="D43" s="1182"/>
      <c r="E43" s="118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Wv/cxuijoLXwJhQNsInHnytCWRAR6pBt8qEx94Rk5PXJAb3RSRyawbzVEvhbCiUwCOUlGmIju8ndPUQwCPEEw==" saltValue="l73OFr8Y+XUKMCTvW9yS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1400</v>
      </c>
      <c r="L45" s="60">
        <v>1393</v>
      </c>
      <c r="M45" s="60">
        <v>1331</v>
      </c>
      <c r="N45" s="60">
        <v>1436</v>
      </c>
      <c r="O45" s="61">
        <v>1561</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517</v>
      </c>
      <c r="L46" s="64" t="s">
        <v>517</v>
      </c>
      <c r="M46" s="64" t="s">
        <v>517</v>
      </c>
      <c r="N46" s="64" t="s">
        <v>517</v>
      </c>
      <c r="O46" s="65" t="s">
        <v>517</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517</v>
      </c>
      <c r="L47" s="64" t="s">
        <v>517</v>
      </c>
      <c r="M47" s="64" t="s">
        <v>517</v>
      </c>
      <c r="N47" s="64" t="s">
        <v>517</v>
      </c>
      <c r="O47" s="65" t="s">
        <v>517</v>
      </c>
      <c r="P47" s="48"/>
      <c r="Q47" s="48"/>
      <c r="R47" s="48"/>
      <c r="S47" s="48"/>
      <c r="T47" s="48"/>
      <c r="U47" s="48"/>
    </row>
    <row r="48" spans="1:21" ht="30.75" customHeight="1" x14ac:dyDescent="0.15">
      <c r="A48" s="48"/>
      <c r="B48" s="1206"/>
      <c r="C48" s="1207"/>
      <c r="D48" s="62"/>
      <c r="E48" s="1188" t="s">
        <v>15</v>
      </c>
      <c r="F48" s="1188"/>
      <c r="G48" s="1188"/>
      <c r="H48" s="1188"/>
      <c r="I48" s="1188"/>
      <c r="J48" s="1189"/>
      <c r="K48" s="63">
        <v>545</v>
      </c>
      <c r="L48" s="64">
        <v>568</v>
      </c>
      <c r="M48" s="64">
        <v>570</v>
      </c>
      <c r="N48" s="64">
        <v>551</v>
      </c>
      <c r="O48" s="65">
        <v>549</v>
      </c>
      <c r="P48" s="48"/>
      <c r="Q48" s="48"/>
      <c r="R48" s="48"/>
      <c r="S48" s="48"/>
      <c r="T48" s="48"/>
      <c r="U48" s="48"/>
    </row>
    <row r="49" spans="1:21" ht="30.75" customHeight="1" x14ac:dyDescent="0.15">
      <c r="A49" s="48"/>
      <c r="B49" s="1206"/>
      <c r="C49" s="1207"/>
      <c r="D49" s="62"/>
      <c r="E49" s="1188" t="s">
        <v>16</v>
      </c>
      <c r="F49" s="1188"/>
      <c r="G49" s="1188"/>
      <c r="H49" s="1188"/>
      <c r="I49" s="1188"/>
      <c r="J49" s="1189"/>
      <c r="K49" s="63">
        <v>197</v>
      </c>
      <c r="L49" s="64">
        <v>103</v>
      </c>
      <c r="M49" s="64">
        <v>106</v>
      </c>
      <c r="N49" s="64">
        <v>105</v>
      </c>
      <c r="O49" s="65">
        <v>99</v>
      </c>
      <c r="P49" s="48"/>
      <c r="Q49" s="48"/>
      <c r="R49" s="48"/>
      <c r="S49" s="48"/>
      <c r="T49" s="48"/>
      <c r="U49" s="48"/>
    </row>
    <row r="50" spans="1:21" ht="30.75" customHeight="1" x14ac:dyDescent="0.15">
      <c r="A50" s="48"/>
      <c r="B50" s="1206"/>
      <c r="C50" s="1207"/>
      <c r="D50" s="62"/>
      <c r="E50" s="1188" t="s">
        <v>17</v>
      </c>
      <c r="F50" s="1188"/>
      <c r="G50" s="1188"/>
      <c r="H50" s="1188"/>
      <c r="I50" s="1188"/>
      <c r="J50" s="1189"/>
      <c r="K50" s="63">
        <v>43</v>
      </c>
      <c r="L50" s="64">
        <v>43</v>
      </c>
      <c r="M50" s="64" t="s">
        <v>517</v>
      </c>
      <c r="N50" s="64" t="s">
        <v>517</v>
      </c>
      <c r="O50" s="65" t="s">
        <v>517</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1596</v>
      </c>
      <c r="L52" s="64">
        <v>1577</v>
      </c>
      <c r="M52" s="64">
        <v>1579</v>
      </c>
      <c r="N52" s="64">
        <v>1671</v>
      </c>
      <c r="O52" s="65">
        <v>1845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589</v>
      </c>
      <c r="L53" s="69">
        <v>530</v>
      </c>
      <c r="M53" s="69">
        <v>428</v>
      </c>
      <c r="N53" s="69">
        <v>421</v>
      </c>
      <c r="O53" s="70">
        <v>364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kkDlD32Lxlz61Pe7cAFbHxyAZnLQ73EMxopC6cClqE9ZQ+/H8tTv/Q0d4PYgT1661tFkAdaLY4KYRvzu6lz8g==" saltValue="Wn/u0wfxAQZHfjssx2zr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24" t="s">
        <v>30</v>
      </c>
      <c r="C41" s="1225"/>
      <c r="D41" s="102"/>
      <c r="E41" s="1226" t="s">
        <v>31</v>
      </c>
      <c r="F41" s="1226"/>
      <c r="G41" s="1226"/>
      <c r="H41" s="1227"/>
      <c r="I41" s="346">
        <v>13456</v>
      </c>
      <c r="J41" s="347">
        <v>13144</v>
      </c>
      <c r="K41" s="347">
        <v>12711</v>
      </c>
      <c r="L41" s="347">
        <v>12397</v>
      </c>
      <c r="M41" s="348">
        <v>12248</v>
      </c>
    </row>
    <row r="42" spans="2:13" ht="27.75" customHeight="1" x14ac:dyDescent="0.15">
      <c r="B42" s="1214"/>
      <c r="C42" s="1215"/>
      <c r="D42" s="103"/>
      <c r="E42" s="1218" t="s">
        <v>32</v>
      </c>
      <c r="F42" s="1218"/>
      <c r="G42" s="1218"/>
      <c r="H42" s="1219"/>
      <c r="I42" s="349">
        <v>42</v>
      </c>
      <c r="J42" s="350" t="s">
        <v>517</v>
      </c>
      <c r="K42" s="350" t="s">
        <v>517</v>
      </c>
      <c r="L42" s="350" t="s">
        <v>517</v>
      </c>
      <c r="M42" s="351" t="s">
        <v>517</v>
      </c>
    </row>
    <row r="43" spans="2:13" ht="27.75" customHeight="1" x14ac:dyDescent="0.15">
      <c r="B43" s="1214"/>
      <c r="C43" s="1215"/>
      <c r="D43" s="103"/>
      <c r="E43" s="1218" t="s">
        <v>33</v>
      </c>
      <c r="F43" s="1218"/>
      <c r="G43" s="1218"/>
      <c r="H43" s="1219"/>
      <c r="I43" s="349">
        <v>8159</v>
      </c>
      <c r="J43" s="350">
        <v>7719</v>
      </c>
      <c r="K43" s="350">
        <v>7273</v>
      </c>
      <c r="L43" s="350">
        <v>6787</v>
      </c>
      <c r="M43" s="351">
        <v>6332</v>
      </c>
    </row>
    <row r="44" spans="2:13" ht="27.75" customHeight="1" x14ac:dyDescent="0.15">
      <c r="B44" s="1214"/>
      <c r="C44" s="1215"/>
      <c r="D44" s="103"/>
      <c r="E44" s="1218" t="s">
        <v>34</v>
      </c>
      <c r="F44" s="1218"/>
      <c r="G44" s="1218"/>
      <c r="H44" s="1219"/>
      <c r="I44" s="349">
        <v>784</v>
      </c>
      <c r="J44" s="350">
        <v>734</v>
      </c>
      <c r="K44" s="350">
        <v>705</v>
      </c>
      <c r="L44" s="350">
        <v>757</v>
      </c>
      <c r="M44" s="351">
        <v>709</v>
      </c>
    </row>
    <row r="45" spans="2:13" ht="27.75" customHeight="1" x14ac:dyDescent="0.15">
      <c r="B45" s="1214"/>
      <c r="C45" s="1215"/>
      <c r="D45" s="103"/>
      <c r="E45" s="1218" t="s">
        <v>35</v>
      </c>
      <c r="F45" s="1218"/>
      <c r="G45" s="1218"/>
      <c r="H45" s="1219"/>
      <c r="I45" s="349">
        <v>1070</v>
      </c>
      <c r="J45" s="350">
        <v>1142</v>
      </c>
      <c r="K45" s="350">
        <v>1166</v>
      </c>
      <c r="L45" s="350">
        <v>1132</v>
      </c>
      <c r="M45" s="351">
        <v>1070</v>
      </c>
    </row>
    <row r="46" spans="2:13" ht="27.75" customHeight="1" x14ac:dyDescent="0.15">
      <c r="B46" s="1214"/>
      <c r="C46" s="1215"/>
      <c r="D46" s="104"/>
      <c r="E46" s="1218" t="s">
        <v>36</v>
      </c>
      <c r="F46" s="1218"/>
      <c r="G46" s="1218"/>
      <c r="H46" s="1219"/>
      <c r="I46" s="349">
        <v>36</v>
      </c>
      <c r="J46" s="350">
        <v>38</v>
      </c>
      <c r="K46" s="350">
        <v>117</v>
      </c>
      <c r="L46" s="350">
        <v>77</v>
      </c>
      <c r="M46" s="351">
        <v>123</v>
      </c>
    </row>
    <row r="47" spans="2:13" ht="27.75" customHeight="1" x14ac:dyDescent="0.15">
      <c r="B47" s="1214"/>
      <c r="C47" s="1215"/>
      <c r="D47" s="105"/>
      <c r="E47" s="1228" t="s">
        <v>37</v>
      </c>
      <c r="F47" s="1229"/>
      <c r="G47" s="1229"/>
      <c r="H47" s="1230"/>
      <c r="I47" s="349" t="s">
        <v>517</v>
      </c>
      <c r="J47" s="350" t="s">
        <v>517</v>
      </c>
      <c r="K47" s="350" t="s">
        <v>517</v>
      </c>
      <c r="L47" s="350" t="s">
        <v>517</v>
      </c>
      <c r="M47" s="351" t="s">
        <v>517</v>
      </c>
    </row>
    <row r="48" spans="2:13" ht="27.75" customHeight="1" x14ac:dyDescent="0.15">
      <c r="B48" s="1214"/>
      <c r="C48" s="1215"/>
      <c r="D48" s="103"/>
      <c r="E48" s="1218" t="s">
        <v>38</v>
      </c>
      <c r="F48" s="1218"/>
      <c r="G48" s="1218"/>
      <c r="H48" s="1219"/>
      <c r="I48" s="349" t="s">
        <v>517</v>
      </c>
      <c r="J48" s="350" t="s">
        <v>517</v>
      </c>
      <c r="K48" s="350" t="s">
        <v>517</v>
      </c>
      <c r="L48" s="350" t="s">
        <v>517</v>
      </c>
      <c r="M48" s="351" t="s">
        <v>517</v>
      </c>
    </row>
    <row r="49" spans="2:13" ht="27.75" customHeight="1" x14ac:dyDescent="0.15">
      <c r="B49" s="1216"/>
      <c r="C49" s="1217"/>
      <c r="D49" s="103"/>
      <c r="E49" s="1218" t="s">
        <v>39</v>
      </c>
      <c r="F49" s="1218"/>
      <c r="G49" s="1218"/>
      <c r="H49" s="1219"/>
      <c r="I49" s="349" t="s">
        <v>517</v>
      </c>
      <c r="J49" s="350" t="s">
        <v>517</v>
      </c>
      <c r="K49" s="350" t="s">
        <v>517</v>
      </c>
      <c r="L49" s="350" t="s">
        <v>517</v>
      </c>
      <c r="M49" s="351" t="s">
        <v>517</v>
      </c>
    </row>
    <row r="50" spans="2:13" ht="27.75" customHeight="1" x14ac:dyDescent="0.15">
      <c r="B50" s="1212" t="s">
        <v>40</v>
      </c>
      <c r="C50" s="1213"/>
      <c r="D50" s="106"/>
      <c r="E50" s="1218" t="s">
        <v>41</v>
      </c>
      <c r="F50" s="1218"/>
      <c r="G50" s="1218"/>
      <c r="H50" s="1219"/>
      <c r="I50" s="349">
        <v>3671</v>
      </c>
      <c r="J50" s="350">
        <v>4200</v>
      </c>
      <c r="K50" s="350">
        <v>4715</v>
      </c>
      <c r="L50" s="350">
        <v>4961</v>
      </c>
      <c r="M50" s="351">
        <v>5458</v>
      </c>
    </row>
    <row r="51" spans="2:13" ht="27.75" customHeight="1" x14ac:dyDescent="0.15">
      <c r="B51" s="1214"/>
      <c r="C51" s="1215"/>
      <c r="D51" s="103"/>
      <c r="E51" s="1218" t="s">
        <v>42</v>
      </c>
      <c r="F51" s="1218"/>
      <c r="G51" s="1218"/>
      <c r="H51" s="1219"/>
      <c r="I51" s="349">
        <v>3040</v>
      </c>
      <c r="J51" s="350">
        <v>2873</v>
      </c>
      <c r="K51" s="350">
        <v>2774</v>
      </c>
      <c r="L51" s="350">
        <v>2656</v>
      </c>
      <c r="M51" s="351">
        <v>2460</v>
      </c>
    </row>
    <row r="52" spans="2:13" ht="27.75" customHeight="1" x14ac:dyDescent="0.15">
      <c r="B52" s="1216"/>
      <c r="C52" s="1217"/>
      <c r="D52" s="103"/>
      <c r="E52" s="1218" t="s">
        <v>43</v>
      </c>
      <c r="F52" s="1218"/>
      <c r="G52" s="1218"/>
      <c r="H52" s="1219"/>
      <c r="I52" s="349">
        <v>14880</v>
      </c>
      <c r="J52" s="350">
        <v>14697</v>
      </c>
      <c r="K52" s="350">
        <v>14474</v>
      </c>
      <c r="L52" s="350">
        <v>14289</v>
      </c>
      <c r="M52" s="351">
        <v>14210</v>
      </c>
    </row>
    <row r="53" spans="2:13" ht="27.75" customHeight="1" thickBot="1" x14ac:dyDescent="0.2">
      <c r="B53" s="1220" t="s">
        <v>44</v>
      </c>
      <c r="C53" s="1221"/>
      <c r="D53" s="107"/>
      <c r="E53" s="1222" t="s">
        <v>45</v>
      </c>
      <c r="F53" s="1222"/>
      <c r="G53" s="1222"/>
      <c r="H53" s="1223"/>
      <c r="I53" s="352">
        <v>1957</v>
      </c>
      <c r="J53" s="353">
        <v>1007</v>
      </c>
      <c r="K53" s="353">
        <v>8</v>
      </c>
      <c r="L53" s="353">
        <v>-757</v>
      </c>
      <c r="M53" s="354">
        <v>-1645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GBq7j8Z6YgG+ur6HAQKrAnYGYs3CRyAm3M1vmt6nfhe/U0PmNpX1NXiF3mSr+b6LxgaXhyBu+QFovWcpnaopw==" saltValue="olTt45YO2on4YyCRByZ2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9" t="s">
        <v>48</v>
      </c>
      <c r="D55" s="1239"/>
      <c r="E55" s="1240"/>
      <c r="F55" s="119">
        <v>997</v>
      </c>
      <c r="G55" s="119">
        <v>1004</v>
      </c>
      <c r="H55" s="120">
        <v>1175</v>
      </c>
    </row>
    <row r="56" spans="2:8" ht="52.5" customHeight="1" x14ac:dyDescent="0.15">
      <c r="B56" s="121"/>
      <c r="C56" s="1241" t="s">
        <v>49</v>
      </c>
      <c r="D56" s="1241"/>
      <c r="E56" s="1242"/>
      <c r="F56" s="122">
        <v>945</v>
      </c>
      <c r="G56" s="122">
        <v>1027</v>
      </c>
      <c r="H56" s="123">
        <v>1029</v>
      </c>
    </row>
    <row r="57" spans="2:8" ht="53.25" customHeight="1" x14ac:dyDescent="0.15">
      <c r="B57" s="121"/>
      <c r="C57" s="1243" t="s">
        <v>50</v>
      </c>
      <c r="D57" s="1243"/>
      <c r="E57" s="1244"/>
      <c r="F57" s="124">
        <v>2093</v>
      </c>
      <c r="G57" s="124">
        <v>2172</v>
      </c>
      <c r="H57" s="125">
        <v>2497</v>
      </c>
    </row>
    <row r="58" spans="2:8" ht="45.75" customHeight="1" x14ac:dyDescent="0.15">
      <c r="B58" s="126"/>
      <c r="C58" s="1231" t="s">
        <v>591</v>
      </c>
      <c r="D58" s="1232"/>
      <c r="E58" s="1233"/>
      <c r="F58" s="127">
        <v>937</v>
      </c>
      <c r="G58" s="127">
        <v>1035</v>
      </c>
      <c r="H58" s="128">
        <v>1326</v>
      </c>
    </row>
    <row r="59" spans="2:8" ht="45.75" customHeight="1" x14ac:dyDescent="0.15">
      <c r="B59" s="126"/>
      <c r="C59" s="1231" t="s">
        <v>592</v>
      </c>
      <c r="D59" s="1232"/>
      <c r="E59" s="1233"/>
      <c r="F59" s="127">
        <v>346</v>
      </c>
      <c r="G59" s="127">
        <v>297</v>
      </c>
      <c r="H59" s="128">
        <v>248</v>
      </c>
    </row>
    <row r="60" spans="2:8" ht="45.75" customHeight="1" x14ac:dyDescent="0.15">
      <c r="B60" s="126"/>
      <c r="C60" s="1231" t="s">
        <v>593</v>
      </c>
      <c r="D60" s="1232"/>
      <c r="E60" s="1233"/>
      <c r="F60" s="127">
        <v>207</v>
      </c>
      <c r="G60" s="127">
        <v>231</v>
      </c>
      <c r="H60" s="128">
        <v>244</v>
      </c>
    </row>
    <row r="61" spans="2:8" ht="45.75" customHeight="1" x14ac:dyDescent="0.15">
      <c r="B61" s="126"/>
      <c r="C61" s="1231" t="s">
        <v>594</v>
      </c>
      <c r="D61" s="1232"/>
      <c r="E61" s="1233"/>
      <c r="F61" s="127">
        <v>213</v>
      </c>
      <c r="G61" s="127">
        <v>200</v>
      </c>
      <c r="H61" s="128">
        <v>188</v>
      </c>
    </row>
    <row r="62" spans="2:8" ht="45.75" customHeight="1" thickBot="1" x14ac:dyDescent="0.2">
      <c r="B62" s="129"/>
      <c r="C62" s="1234" t="s">
        <v>595</v>
      </c>
      <c r="D62" s="1235"/>
      <c r="E62" s="1236"/>
      <c r="F62" s="130">
        <v>100</v>
      </c>
      <c r="G62" s="130">
        <v>100</v>
      </c>
      <c r="H62" s="131">
        <v>100</v>
      </c>
    </row>
    <row r="63" spans="2:8" ht="52.5" customHeight="1" thickBot="1" x14ac:dyDescent="0.2">
      <c r="B63" s="132"/>
      <c r="C63" s="1237" t="s">
        <v>51</v>
      </c>
      <c r="D63" s="1237"/>
      <c r="E63" s="1238"/>
      <c r="F63" s="133">
        <v>4035</v>
      </c>
      <c r="G63" s="133">
        <v>4203</v>
      </c>
      <c r="H63" s="134">
        <v>4701</v>
      </c>
    </row>
    <row r="64" spans="2:8" x14ac:dyDescent="0.15"/>
  </sheetData>
  <sheetProtection algorithmName="SHA-512" hashValue="/qsDiBQurE6H/liTl1LRtDFDXCN3nX5WkbgfFFbVdwlkoDlrrLyeRKmRotFf0cyFnB7YkKYrgl9XdDmdMLGHsQ==" saltValue="7k2Kd+b6WwXP+/N+bz6H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DF35-6504-4A04-B0A8-EF36C333035B}">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606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599</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600</v>
      </c>
      <c r="AO51" s="1248"/>
      <c r="AP51" s="1248"/>
      <c r="AQ51" s="1248"/>
      <c r="AR51" s="1248"/>
      <c r="AS51" s="1248"/>
      <c r="AT51" s="1248"/>
      <c r="AU51" s="1248"/>
      <c r="AV51" s="1248"/>
      <c r="AW51" s="1248"/>
      <c r="AX51" s="1248"/>
      <c r="AY51" s="1248"/>
      <c r="AZ51" s="1248"/>
      <c r="BA51" s="1248"/>
      <c r="BB51" s="1248" t="s">
        <v>601</v>
      </c>
      <c r="BC51" s="1248"/>
      <c r="BD51" s="1248"/>
      <c r="BE51" s="1248"/>
      <c r="BF51" s="1248"/>
      <c r="BG51" s="1248"/>
      <c r="BH51" s="1248"/>
      <c r="BI51" s="1248"/>
      <c r="BJ51" s="1248"/>
      <c r="BK51" s="1248"/>
      <c r="BL51" s="1248"/>
      <c r="BM51" s="1248"/>
      <c r="BN51" s="1248"/>
      <c r="BO51" s="1248"/>
      <c r="BP51" s="1245">
        <v>36.200000000000003</v>
      </c>
      <c r="BQ51" s="1245"/>
      <c r="BR51" s="1245"/>
      <c r="BS51" s="1245"/>
      <c r="BT51" s="1245"/>
      <c r="BU51" s="1245"/>
      <c r="BV51" s="1245"/>
      <c r="BW51" s="1245"/>
      <c r="BX51" s="1245">
        <v>18.7</v>
      </c>
      <c r="BY51" s="1245"/>
      <c r="BZ51" s="1245"/>
      <c r="CA51" s="1245"/>
      <c r="CB51" s="1245"/>
      <c r="CC51" s="1245"/>
      <c r="CD51" s="1245"/>
      <c r="CE51" s="1245"/>
      <c r="CF51" s="1245">
        <v>0.1</v>
      </c>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602</v>
      </c>
      <c r="BC53" s="1248"/>
      <c r="BD53" s="1248"/>
      <c r="BE53" s="1248"/>
      <c r="BF53" s="1248"/>
      <c r="BG53" s="1248"/>
      <c r="BH53" s="1248"/>
      <c r="BI53" s="1248"/>
      <c r="BJ53" s="1248"/>
      <c r="BK53" s="1248"/>
      <c r="BL53" s="1248"/>
      <c r="BM53" s="1248"/>
      <c r="BN53" s="1248"/>
      <c r="BO53" s="1248"/>
      <c r="BP53" s="1245">
        <v>66</v>
      </c>
      <c r="BQ53" s="1245"/>
      <c r="BR53" s="1245"/>
      <c r="BS53" s="1245"/>
      <c r="BT53" s="1245"/>
      <c r="BU53" s="1245"/>
      <c r="BV53" s="1245"/>
      <c r="BW53" s="1245"/>
      <c r="BX53" s="1245">
        <v>66.7</v>
      </c>
      <c r="BY53" s="1245"/>
      <c r="BZ53" s="1245"/>
      <c r="CA53" s="1245"/>
      <c r="CB53" s="1245"/>
      <c r="CC53" s="1245"/>
      <c r="CD53" s="1245"/>
      <c r="CE53" s="1245"/>
      <c r="CF53" s="1245">
        <v>67.7</v>
      </c>
      <c r="CG53" s="1245"/>
      <c r="CH53" s="1245"/>
      <c r="CI53" s="1245"/>
      <c r="CJ53" s="1245"/>
      <c r="CK53" s="1245"/>
      <c r="CL53" s="1245"/>
      <c r="CM53" s="1245"/>
      <c r="CN53" s="1245">
        <v>68.900000000000006</v>
      </c>
      <c r="CO53" s="1245"/>
      <c r="CP53" s="1245"/>
      <c r="CQ53" s="1245"/>
      <c r="CR53" s="1245"/>
      <c r="CS53" s="1245"/>
      <c r="CT53" s="1245"/>
      <c r="CU53" s="1245"/>
      <c r="CV53" s="1245">
        <v>70</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603</v>
      </c>
      <c r="AO55" s="1250"/>
      <c r="AP55" s="1250"/>
      <c r="AQ55" s="1250"/>
      <c r="AR55" s="1250"/>
      <c r="AS55" s="1250"/>
      <c r="AT55" s="1250"/>
      <c r="AU55" s="1250"/>
      <c r="AV55" s="1250"/>
      <c r="AW55" s="1250"/>
      <c r="AX55" s="1250"/>
      <c r="AY55" s="1250"/>
      <c r="AZ55" s="1250"/>
      <c r="BA55" s="1250"/>
      <c r="BB55" s="1248" t="s">
        <v>601</v>
      </c>
      <c r="BC55" s="1248"/>
      <c r="BD55" s="1248"/>
      <c r="BE55" s="1248"/>
      <c r="BF55" s="1248"/>
      <c r="BG55" s="1248"/>
      <c r="BH55" s="1248"/>
      <c r="BI55" s="1248"/>
      <c r="BJ55" s="1248"/>
      <c r="BK55" s="1248"/>
      <c r="BL55" s="1248"/>
      <c r="BM55" s="1248"/>
      <c r="BN55" s="1248"/>
      <c r="BO55" s="1248"/>
      <c r="BP55" s="1245">
        <v>55.4</v>
      </c>
      <c r="BQ55" s="1245"/>
      <c r="BR55" s="1245"/>
      <c r="BS55" s="1245"/>
      <c r="BT55" s="1245"/>
      <c r="BU55" s="1245"/>
      <c r="BV55" s="1245"/>
      <c r="BW55" s="1245"/>
      <c r="BX55" s="1245">
        <v>52.7</v>
      </c>
      <c r="BY55" s="1245"/>
      <c r="BZ55" s="1245"/>
      <c r="CA55" s="1245"/>
      <c r="CB55" s="1245"/>
      <c r="CC55" s="1245"/>
      <c r="CD55" s="1245"/>
      <c r="CE55" s="1245"/>
      <c r="CF55" s="1245">
        <v>49.7</v>
      </c>
      <c r="CG55" s="1245"/>
      <c r="CH55" s="1245"/>
      <c r="CI55" s="1245"/>
      <c r="CJ55" s="1245"/>
      <c r="CK55" s="1245"/>
      <c r="CL55" s="1245"/>
      <c r="CM55" s="1245"/>
      <c r="CN55" s="1245">
        <v>37.299999999999997</v>
      </c>
      <c r="CO55" s="1245"/>
      <c r="CP55" s="1245"/>
      <c r="CQ55" s="1245"/>
      <c r="CR55" s="1245"/>
      <c r="CS55" s="1245"/>
      <c r="CT55" s="1245"/>
      <c r="CU55" s="1245"/>
      <c r="CV55" s="1245">
        <v>25.1</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602</v>
      </c>
      <c r="BC57" s="1248"/>
      <c r="BD57" s="1248"/>
      <c r="BE57" s="1248"/>
      <c r="BF57" s="1248"/>
      <c r="BG57" s="1248"/>
      <c r="BH57" s="1248"/>
      <c r="BI57" s="1248"/>
      <c r="BJ57" s="1248"/>
      <c r="BK57" s="1248"/>
      <c r="BL57" s="1248"/>
      <c r="BM57" s="1248"/>
      <c r="BN57" s="1248"/>
      <c r="BO57" s="1248"/>
      <c r="BP57" s="1245">
        <v>58.7</v>
      </c>
      <c r="BQ57" s="1245"/>
      <c r="BR57" s="1245"/>
      <c r="BS57" s="1245"/>
      <c r="BT57" s="1245"/>
      <c r="BU57" s="1245"/>
      <c r="BV57" s="1245"/>
      <c r="BW57" s="1245"/>
      <c r="BX57" s="1245">
        <v>59.9</v>
      </c>
      <c r="BY57" s="1245"/>
      <c r="BZ57" s="1245"/>
      <c r="CA57" s="1245"/>
      <c r="CB57" s="1245"/>
      <c r="CC57" s="1245"/>
      <c r="CD57" s="1245"/>
      <c r="CE57" s="1245"/>
      <c r="CF57" s="1245">
        <v>60.1</v>
      </c>
      <c r="CG57" s="1245"/>
      <c r="CH57" s="1245"/>
      <c r="CI57" s="1245"/>
      <c r="CJ57" s="1245"/>
      <c r="CK57" s="1245"/>
      <c r="CL57" s="1245"/>
      <c r="CM57" s="1245"/>
      <c r="CN57" s="1245">
        <v>61.9</v>
      </c>
      <c r="CO57" s="1245"/>
      <c r="CP57" s="1245"/>
      <c r="CQ57" s="1245"/>
      <c r="CR57" s="1245"/>
      <c r="CS57" s="1245"/>
      <c r="CT57" s="1245"/>
      <c r="CU57" s="1245"/>
      <c r="CV57" s="1245">
        <v>63.1</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604</v>
      </c>
    </row>
    <row r="64" spans="1:109" x14ac:dyDescent="0.15">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607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599</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600</v>
      </c>
      <c r="AO73" s="1248"/>
      <c r="AP73" s="1248"/>
      <c r="AQ73" s="1248"/>
      <c r="AR73" s="1248"/>
      <c r="AS73" s="1248"/>
      <c r="AT73" s="1248"/>
      <c r="AU73" s="1248"/>
      <c r="AV73" s="1248"/>
      <c r="AW73" s="1248"/>
      <c r="AX73" s="1248"/>
      <c r="AY73" s="1248"/>
      <c r="AZ73" s="1248"/>
      <c r="BA73" s="1248"/>
      <c r="BB73" s="1248" t="s">
        <v>601</v>
      </c>
      <c r="BC73" s="1248"/>
      <c r="BD73" s="1248"/>
      <c r="BE73" s="1248"/>
      <c r="BF73" s="1248"/>
      <c r="BG73" s="1248"/>
      <c r="BH73" s="1248"/>
      <c r="BI73" s="1248"/>
      <c r="BJ73" s="1248"/>
      <c r="BK73" s="1248"/>
      <c r="BL73" s="1248"/>
      <c r="BM73" s="1248"/>
      <c r="BN73" s="1248"/>
      <c r="BO73" s="1248"/>
      <c r="BP73" s="1245">
        <v>36.200000000000003</v>
      </c>
      <c r="BQ73" s="1245"/>
      <c r="BR73" s="1245"/>
      <c r="BS73" s="1245"/>
      <c r="BT73" s="1245"/>
      <c r="BU73" s="1245"/>
      <c r="BV73" s="1245"/>
      <c r="BW73" s="1245"/>
      <c r="BX73" s="1245">
        <v>18.7</v>
      </c>
      <c r="BY73" s="1245"/>
      <c r="BZ73" s="1245"/>
      <c r="CA73" s="1245"/>
      <c r="CB73" s="1245"/>
      <c r="CC73" s="1245"/>
      <c r="CD73" s="1245"/>
      <c r="CE73" s="1245"/>
      <c r="CF73" s="1245">
        <v>0.1</v>
      </c>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605</v>
      </c>
      <c r="BC75" s="1248"/>
      <c r="BD75" s="1248"/>
      <c r="BE75" s="1248"/>
      <c r="BF75" s="1248"/>
      <c r="BG75" s="1248"/>
      <c r="BH75" s="1248"/>
      <c r="BI75" s="1248"/>
      <c r="BJ75" s="1248"/>
      <c r="BK75" s="1248"/>
      <c r="BL75" s="1248"/>
      <c r="BM75" s="1248"/>
      <c r="BN75" s="1248"/>
      <c r="BO75" s="1248"/>
      <c r="BP75" s="1245">
        <v>11.6</v>
      </c>
      <c r="BQ75" s="1245"/>
      <c r="BR75" s="1245"/>
      <c r="BS75" s="1245"/>
      <c r="BT75" s="1245"/>
      <c r="BU75" s="1245"/>
      <c r="BV75" s="1245"/>
      <c r="BW75" s="1245"/>
      <c r="BX75" s="1245">
        <v>11.5</v>
      </c>
      <c r="BY75" s="1245"/>
      <c r="BZ75" s="1245"/>
      <c r="CA75" s="1245"/>
      <c r="CB75" s="1245"/>
      <c r="CC75" s="1245"/>
      <c r="CD75" s="1245"/>
      <c r="CE75" s="1245"/>
      <c r="CF75" s="1245">
        <v>9.5</v>
      </c>
      <c r="CG75" s="1245"/>
      <c r="CH75" s="1245"/>
      <c r="CI75" s="1245"/>
      <c r="CJ75" s="1245"/>
      <c r="CK75" s="1245"/>
      <c r="CL75" s="1245"/>
      <c r="CM75" s="1245"/>
      <c r="CN75" s="1245">
        <v>8.4</v>
      </c>
      <c r="CO75" s="1245"/>
      <c r="CP75" s="1245"/>
      <c r="CQ75" s="1245"/>
      <c r="CR75" s="1245"/>
      <c r="CS75" s="1245"/>
      <c r="CT75" s="1245"/>
      <c r="CU75" s="1245"/>
      <c r="CV75" s="1245">
        <v>7.1</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603</v>
      </c>
      <c r="AO77" s="1250"/>
      <c r="AP77" s="1250"/>
      <c r="AQ77" s="1250"/>
      <c r="AR77" s="1250"/>
      <c r="AS77" s="1250"/>
      <c r="AT77" s="1250"/>
      <c r="AU77" s="1250"/>
      <c r="AV77" s="1250"/>
      <c r="AW77" s="1250"/>
      <c r="AX77" s="1250"/>
      <c r="AY77" s="1250"/>
      <c r="AZ77" s="1250"/>
      <c r="BA77" s="1250"/>
      <c r="BB77" s="1248" t="s">
        <v>601</v>
      </c>
      <c r="BC77" s="1248"/>
      <c r="BD77" s="1248"/>
      <c r="BE77" s="1248"/>
      <c r="BF77" s="1248"/>
      <c r="BG77" s="1248"/>
      <c r="BH77" s="1248"/>
      <c r="BI77" s="1248"/>
      <c r="BJ77" s="1248"/>
      <c r="BK77" s="1248"/>
      <c r="BL77" s="1248"/>
      <c r="BM77" s="1248"/>
      <c r="BN77" s="1248"/>
      <c r="BO77" s="1248"/>
      <c r="BP77" s="1245">
        <v>55.4</v>
      </c>
      <c r="BQ77" s="1245"/>
      <c r="BR77" s="1245"/>
      <c r="BS77" s="1245"/>
      <c r="BT77" s="1245"/>
      <c r="BU77" s="1245"/>
      <c r="BV77" s="1245"/>
      <c r="BW77" s="1245"/>
      <c r="BX77" s="1245">
        <v>52.7</v>
      </c>
      <c r="BY77" s="1245"/>
      <c r="BZ77" s="1245"/>
      <c r="CA77" s="1245"/>
      <c r="CB77" s="1245"/>
      <c r="CC77" s="1245"/>
      <c r="CD77" s="1245"/>
      <c r="CE77" s="1245"/>
      <c r="CF77" s="1245">
        <v>49.7</v>
      </c>
      <c r="CG77" s="1245"/>
      <c r="CH77" s="1245"/>
      <c r="CI77" s="1245"/>
      <c r="CJ77" s="1245"/>
      <c r="CK77" s="1245"/>
      <c r="CL77" s="1245"/>
      <c r="CM77" s="1245"/>
      <c r="CN77" s="1245">
        <v>37.299999999999997</v>
      </c>
      <c r="CO77" s="1245"/>
      <c r="CP77" s="1245"/>
      <c r="CQ77" s="1245"/>
      <c r="CR77" s="1245"/>
      <c r="CS77" s="1245"/>
      <c r="CT77" s="1245"/>
      <c r="CU77" s="1245"/>
      <c r="CV77" s="1245">
        <v>25.1</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605</v>
      </c>
      <c r="BC79" s="1248"/>
      <c r="BD79" s="1248"/>
      <c r="BE79" s="1248"/>
      <c r="BF79" s="1248"/>
      <c r="BG79" s="1248"/>
      <c r="BH79" s="1248"/>
      <c r="BI79" s="1248"/>
      <c r="BJ79" s="1248"/>
      <c r="BK79" s="1248"/>
      <c r="BL79" s="1248"/>
      <c r="BM79" s="1248"/>
      <c r="BN79" s="1248"/>
      <c r="BO79" s="1248"/>
      <c r="BP79" s="1245">
        <v>9.6999999999999993</v>
      </c>
      <c r="BQ79" s="1245"/>
      <c r="BR79" s="1245"/>
      <c r="BS79" s="1245"/>
      <c r="BT79" s="1245"/>
      <c r="BU79" s="1245"/>
      <c r="BV79" s="1245"/>
      <c r="BW79" s="1245"/>
      <c r="BX79" s="1245">
        <v>9.5</v>
      </c>
      <c r="BY79" s="1245"/>
      <c r="BZ79" s="1245"/>
      <c r="CA79" s="1245"/>
      <c r="CB79" s="1245"/>
      <c r="CC79" s="1245"/>
      <c r="CD79" s="1245"/>
      <c r="CE79" s="1245"/>
      <c r="CF79" s="1245">
        <v>9.1999999999999993</v>
      </c>
      <c r="CG79" s="1245"/>
      <c r="CH79" s="1245"/>
      <c r="CI79" s="1245"/>
      <c r="CJ79" s="1245"/>
      <c r="CK79" s="1245"/>
      <c r="CL79" s="1245"/>
      <c r="CM79" s="1245"/>
      <c r="CN79" s="1245">
        <v>8.6</v>
      </c>
      <c r="CO79" s="1245"/>
      <c r="CP79" s="1245"/>
      <c r="CQ79" s="1245"/>
      <c r="CR79" s="1245"/>
      <c r="CS79" s="1245"/>
      <c r="CT79" s="1245"/>
      <c r="CU79" s="1245"/>
      <c r="CV79" s="1245">
        <v>8.3000000000000007</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LCBEOelOF+sUBIQi8Gpmj/QHuqwTy6czk0ah8dNJ6jxaNC7ocbrPZkOK/u+l4Z4LAZ5uQ0o1eAlQCxb/iXJDew==" saltValue="uypFT2B7ip71d5J8H7Sy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73C0-88CF-4F94-8896-1DD4B892A86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FdxDwhFPpM8N6YPuKwOGwj8MoSzcxarbkvHa3L2Ga1b6/lfPJw/3DbNx1PCSUwtjxb4gGy61nLZHeujpaiUujw==" saltValue="zBUixEb2pDddHAkO7O52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F694-C18A-434E-8475-C47B57EDBEA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pSFHtsMtFgheomymeNAqO53vEvVZfmAl5lahHfHfNQLMDYEXqIhYfsKbx1dbOsJ0gSLZu7LYhbW6WDc+djH7ig==" saltValue="dbY3lLneiqHhMceULzVY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77513</v>
      </c>
      <c r="E3" s="153"/>
      <c r="F3" s="154">
        <v>68468</v>
      </c>
      <c r="G3" s="155"/>
      <c r="H3" s="156"/>
    </row>
    <row r="4" spans="1:8" x14ac:dyDescent="0.15">
      <c r="A4" s="157"/>
      <c r="B4" s="158"/>
      <c r="C4" s="159"/>
      <c r="D4" s="160">
        <v>35387</v>
      </c>
      <c r="E4" s="161"/>
      <c r="F4" s="162">
        <v>34140</v>
      </c>
      <c r="G4" s="163"/>
      <c r="H4" s="164"/>
    </row>
    <row r="5" spans="1:8" x14ac:dyDescent="0.15">
      <c r="A5" s="145" t="s">
        <v>550</v>
      </c>
      <c r="B5" s="150"/>
      <c r="C5" s="151"/>
      <c r="D5" s="152">
        <v>62271</v>
      </c>
      <c r="E5" s="153"/>
      <c r="F5" s="154">
        <v>69729</v>
      </c>
      <c r="G5" s="155"/>
      <c r="H5" s="156"/>
    </row>
    <row r="6" spans="1:8" x14ac:dyDescent="0.15">
      <c r="A6" s="157"/>
      <c r="B6" s="158"/>
      <c r="C6" s="159"/>
      <c r="D6" s="160">
        <v>29924</v>
      </c>
      <c r="E6" s="161"/>
      <c r="F6" s="162">
        <v>38908</v>
      </c>
      <c r="G6" s="163"/>
      <c r="H6" s="164"/>
    </row>
    <row r="7" spans="1:8" x14ac:dyDescent="0.15">
      <c r="A7" s="145" t="s">
        <v>551</v>
      </c>
      <c r="B7" s="150"/>
      <c r="C7" s="151"/>
      <c r="D7" s="152">
        <v>60676</v>
      </c>
      <c r="E7" s="153"/>
      <c r="F7" s="154">
        <v>74581</v>
      </c>
      <c r="G7" s="155"/>
      <c r="H7" s="156"/>
    </row>
    <row r="8" spans="1:8" x14ac:dyDescent="0.15">
      <c r="A8" s="157"/>
      <c r="B8" s="158"/>
      <c r="C8" s="159"/>
      <c r="D8" s="160">
        <v>25544</v>
      </c>
      <c r="E8" s="161"/>
      <c r="F8" s="162">
        <v>41563</v>
      </c>
      <c r="G8" s="163"/>
      <c r="H8" s="164"/>
    </row>
    <row r="9" spans="1:8" x14ac:dyDescent="0.15">
      <c r="A9" s="145" t="s">
        <v>552</v>
      </c>
      <c r="B9" s="150"/>
      <c r="C9" s="151"/>
      <c r="D9" s="152">
        <v>77578</v>
      </c>
      <c r="E9" s="153"/>
      <c r="F9" s="154">
        <v>76347</v>
      </c>
      <c r="G9" s="155"/>
      <c r="H9" s="156"/>
    </row>
    <row r="10" spans="1:8" x14ac:dyDescent="0.15">
      <c r="A10" s="157"/>
      <c r="B10" s="158"/>
      <c r="C10" s="159"/>
      <c r="D10" s="160">
        <v>41103</v>
      </c>
      <c r="E10" s="161"/>
      <c r="F10" s="162">
        <v>41762</v>
      </c>
      <c r="G10" s="163"/>
      <c r="H10" s="164"/>
    </row>
    <row r="11" spans="1:8" x14ac:dyDescent="0.15">
      <c r="A11" s="145" t="s">
        <v>553</v>
      </c>
      <c r="B11" s="150"/>
      <c r="C11" s="151"/>
      <c r="D11" s="152">
        <v>81354</v>
      </c>
      <c r="E11" s="153"/>
      <c r="F11" s="154">
        <v>69604</v>
      </c>
      <c r="G11" s="155"/>
      <c r="H11" s="156"/>
    </row>
    <row r="12" spans="1:8" x14ac:dyDescent="0.15">
      <c r="A12" s="157"/>
      <c r="B12" s="158"/>
      <c r="C12" s="165"/>
      <c r="D12" s="160">
        <v>37184</v>
      </c>
      <c r="E12" s="161"/>
      <c r="F12" s="162">
        <v>36247</v>
      </c>
      <c r="G12" s="163"/>
      <c r="H12" s="164"/>
    </row>
    <row r="13" spans="1:8" x14ac:dyDescent="0.15">
      <c r="A13" s="145"/>
      <c r="B13" s="150"/>
      <c r="C13" s="166"/>
      <c r="D13" s="167">
        <v>71878</v>
      </c>
      <c r="E13" s="168"/>
      <c r="F13" s="169">
        <v>71746</v>
      </c>
      <c r="G13" s="170"/>
      <c r="H13" s="156"/>
    </row>
    <row r="14" spans="1:8" x14ac:dyDescent="0.15">
      <c r="A14" s="157"/>
      <c r="B14" s="158"/>
      <c r="C14" s="159"/>
      <c r="D14" s="160">
        <v>33828</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1.25</v>
      </c>
      <c r="C19" s="171">
        <f>ROUND(VALUE(SUBSTITUTE(実質収支比率等に係る経年分析!G$48,"▲","-")),2)</f>
        <v>1.1599999999999999</v>
      </c>
      <c r="D19" s="171">
        <f>ROUND(VALUE(SUBSTITUTE(実質収支比率等に係る経年分析!H$48,"▲","-")),2)</f>
        <v>1.37</v>
      </c>
      <c r="E19" s="171">
        <f>ROUND(VALUE(SUBSTITUTE(実質収支比率等に係る経年分析!I$48,"▲","-")),2)</f>
        <v>1.43</v>
      </c>
      <c r="F19" s="171">
        <f>ROUND(VALUE(SUBSTITUTE(実質収支比率等に係る経年分析!J$48,"▲","-")),2)</f>
        <v>2.1</v>
      </c>
    </row>
    <row r="20" spans="1:11" x14ac:dyDescent="0.15">
      <c r="A20" s="171" t="s">
        <v>55</v>
      </c>
      <c r="B20" s="171">
        <f>ROUND(VALUE(SUBSTITUTE(実質収支比率等に係る経年分析!F$47,"▲","-")),2)</f>
        <v>7.81</v>
      </c>
      <c r="C20" s="171">
        <f>ROUND(VALUE(SUBSTITUTE(実質収支比率等に係る経年分析!G$47,"▲","-")),2)</f>
        <v>12.26</v>
      </c>
      <c r="D20" s="171">
        <f>ROUND(VALUE(SUBSTITUTE(実質収支比率等に係る経年分析!H$47,"▲","-")),2)</f>
        <v>14.93</v>
      </c>
      <c r="E20" s="171">
        <f>ROUND(VALUE(SUBSTITUTE(実質収支比率等に係る経年分析!I$47,"▲","-")),2)</f>
        <v>14.21</v>
      </c>
      <c r="F20" s="171">
        <f>ROUND(VALUE(SUBSTITUTE(実質収支比率等に係る経年分析!J$47,"▲","-")),2)</f>
        <v>15.96</v>
      </c>
    </row>
    <row r="21" spans="1:11" x14ac:dyDescent="0.15">
      <c r="A21" s="171" t="s">
        <v>56</v>
      </c>
      <c r="B21" s="171">
        <f>IF(ISNUMBER(VALUE(SUBSTITUTE(実質収支比率等に係る経年分析!F$49,"▲","-"))),ROUND(VALUE(SUBSTITUTE(実質収支比率等に係る経年分析!F$49,"▲","-")),2),NA())</f>
        <v>4.3499999999999996</v>
      </c>
      <c r="C21" s="171">
        <f>IF(ISNUMBER(VALUE(SUBSTITUTE(実質収支比率等に係る経年分析!G$49,"▲","-"))),ROUND(VALUE(SUBSTITUTE(実質収支比率等に係る経年分析!G$49,"▲","-")),2),NA())</f>
        <v>7.94</v>
      </c>
      <c r="D21" s="171">
        <f>IF(ISNUMBER(VALUE(SUBSTITUTE(実質収支比率等に係る経年分析!H$49,"▲","-"))),ROUND(VALUE(SUBSTITUTE(実質収支比率等に係る経年分析!H$49,"▲","-")),2),NA())</f>
        <v>7.36</v>
      </c>
      <c r="E21" s="171">
        <f>IF(ISNUMBER(VALUE(SUBSTITUTE(実質収支比率等に係る経年分析!I$49,"▲","-"))),ROUND(VALUE(SUBSTITUTE(実質収支比率等に係る経年分析!I$49,"▲","-")),2),NA())</f>
        <v>4.28</v>
      </c>
      <c r="F21" s="171">
        <f>IF(ISNUMBER(VALUE(SUBSTITUTE(実質収支比率等に係る経年分析!J$49,"▲","-"))),ROUND(VALUE(SUBSTITUTE(実質収支比率等に係る経年分析!J$49,"▲","-")),2),NA())</f>
        <v>6.9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羽咋市後期高齢者医療特別会計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0.28999999999999998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羽咋市国民健康保険特別会計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羽咋市介護保険特別会計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1.1599999999999999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x14ac:dyDescent="0.15">
      <c r="A35" s="172" t="str">
        <f>IF(連結実質赤字比率に係る赤字・黒字の構成分析!C$35="",NA(),連結実質赤字比率に係る赤字・黒字の構成分析!C$35)</f>
        <v>羽咋市下水道事業会計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2.2799999999999998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2.71</v>
      </c>
    </row>
    <row r="36" spans="1:16" x14ac:dyDescent="0.15">
      <c r="A36" s="172" t="str">
        <f>IF(連結実質赤字比率に係る赤字・黒字の構成分析!C$34="",NA(),連結実質赤字比率に係る赤字・黒字の構成分析!C$34)</f>
        <v>羽咋市水道事業会計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1596</v>
      </c>
      <c r="E42" s="173"/>
      <c r="F42" s="173"/>
      <c r="G42" s="173">
        <f>'実質公債費比率（分子）の構造'!L$52</f>
        <v>1577</v>
      </c>
      <c r="H42" s="173"/>
      <c r="I42" s="173"/>
      <c r="J42" s="173">
        <f>'実質公債費比率（分子）の構造'!M$52</f>
        <v>1579</v>
      </c>
      <c r="K42" s="173"/>
      <c r="L42" s="173"/>
      <c r="M42" s="173">
        <f>'実質公債費比率（分子）の構造'!N$52</f>
        <v>1671</v>
      </c>
      <c r="N42" s="173"/>
      <c r="O42" s="173"/>
      <c r="P42" s="173">
        <f>'実質公債費比率（分子）の構造'!O$52</f>
        <v>1845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43</v>
      </c>
      <c r="C44" s="173"/>
      <c r="D44" s="173"/>
      <c r="E44" s="173">
        <f>'実質公債費比率（分子）の構造'!L$50</f>
        <v>43</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197</v>
      </c>
      <c r="C45" s="173"/>
      <c r="D45" s="173"/>
      <c r="E45" s="173">
        <f>'実質公債費比率（分子）の構造'!L$49</f>
        <v>103</v>
      </c>
      <c r="F45" s="173"/>
      <c r="G45" s="173"/>
      <c r="H45" s="173">
        <f>'実質公債費比率（分子）の構造'!M$49</f>
        <v>106</v>
      </c>
      <c r="I45" s="173"/>
      <c r="J45" s="173"/>
      <c r="K45" s="173">
        <f>'実質公債費比率（分子）の構造'!N$49</f>
        <v>105</v>
      </c>
      <c r="L45" s="173"/>
      <c r="M45" s="173"/>
      <c r="N45" s="173">
        <f>'実質公債費比率（分子）の構造'!O$49</f>
        <v>99</v>
      </c>
      <c r="O45" s="173"/>
      <c r="P45" s="173"/>
    </row>
    <row r="46" spans="1:16" x14ac:dyDescent="0.15">
      <c r="A46" s="173" t="s">
        <v>67</v>
      </c>
      <c r="B46" s="173">
        <f>'実質公債費比率（分子）の構造'!K$48</f>
        <v>545</v>
      </c>
      <c r="C46" s="173"/>
      <c r="D46" s="173"/>
      <c r="E46" s="173">
        <f>'実質公債費比率（分子）の構造'!L$48</f>
        <v>568</v>
      </c>
      <c r="F46" s="173"/>
      <c r="G46" s="173"/>
      <c r="H46" s="173">
        <f>'実質公債費比率（分子）の構造'!M$48</f>
        <v>570</v>
      </c>
      <c r="I46" s="173"/>
      <c r="J46" s="173"/>
      <c r="K46" s="173">
        <f>'実質公債費比率（分子）の構造'!N$48</f>
        <v>551</v>
      </c>
      <c r="L46" s="173"/>
      <c r="M46" s="173"/>
      <c r="N46" s="173">
        <f>'実質公債費比率（分子）の構造'!O$48</f>
        <v>549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1400</v>
      </c>
      <c r="C49" s="173"/>
      <c r="D49" s="173"/>
      <c r="E49" s="173">
        <f>'実質公債費比率（分子）の構造'!L$45</f>
        <v>1393</v>
      </c>
      <c r="F49" s="173"/>
      <c r="G49" s="173"/>
      <c r="H49" s="173">
        <f>'実質公債費比率（分子）の構造'!M$45</f>
        <v>1331</v>
      </c>
      <c r="I49" s="173"/>
      <c r="J49" s="173"/>
      <c r="K49" s="173">
        <f>'実質公債費比率（分子）の構造'!N$45</f>
        <v>1436</v>
      </c>
      <c r="L49" s="173"/>
      <c r="M49" s="173"/>
      <c r="N49" s="173">
        <f>'実質公債費比率（分子）の構造'!O$45</f>
        <v>1561</v>
      </c>
      <c r="O49" s="173"/>
      <c r="P49" s="173"/>
    </row>
    <row r="50" spans="1:16" x14ac:dyDescent="0.15">
      <c r="A50" s="173" t="s">
        <v>71</v>
      </c>
      <c r="B50" s="173" t="e">
        <f>NA()</f>
        <v>#N/A</v>
      </c>
      <c r="C50" s="173">
        <f>IF(ISNUMBER('実質公債費比率（分子）の構造'!K$53),'実質公債費比率（分子）の構造'!K$53,NA())</f>
        <v>589</v>
      </c>
      <c r="D50" s="173" t="e">
        <f>NA()</f>
        <v>#N/A</v>
      </c>
      <c r="E50" s="173" t="e">
        <f>NA()</f>
        <v>#N/A</v>
      </c>
      <c r="F50" s="173">
        <f>IF(ISNUMBER('実質公債費比率（分子）の構造'!L$53),'実質公債費比率（分子）の構造'!L$53,NA())</f>
        <v>530</v>
      </c>
      <c r="G50" s="173" t="e">
        <f>NA()</f>
        <v>#N/A</v>
      </c>
      <c r="H50" s="173" t="e">
        <f>NA()</f>
        <v>#N/A</v>
      </c>
      <c r="I50" s="173">
        <f>IF(ISNUMBER('実質公債費比率（分子）の構造'!M$53),'実質公債費比率（分子）の構造'!M$53,NA())</f>
        <v>428</v>
      </c>
      <c r="J50" s="173" t="e">
        <f>NA()</f>
        <v>#N/A</v>
      </c>
      <c r="K50" s="173" t="e">
        <f>NA()</f>
        <v>#N/A</v>
      </c>
      <c r="L50" s="173">
        <f>IF(ISNUMBER('実質公債費比率（分子）の構造'!N$53),'実質公債費比率（分子）の構造'!N$53,NA())</f>
        <v>421</v>
      </c>
      <c r="M50" s="173" t="e">
        <f>NA()</f>
        <v>#N/A</v>
      </c>
      <c r="N50" s="173" t="e">
        <f>NA()</f>
        <v>#N/A</v>
      </c>
      <c r="O50" s="173">
        <f>IF(ISNUMBER('実質公債費比率（分子）の構造'!O$53),'実質公債費比率（分子）の構造'!O$53,NA())</f>
        <v>364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14880</v>
      </c>
      <c r="E56" s="172"/>
      <c r="F56" s="172"/>
      <c r="G56" s="172">
        <f>'将来負担比率（分子）の構造'!J$52</f>
        <v>14697</v>
      </c>
      <c r="H56" s="172"/>
      <c r="I56" s="172"/>
      <c r="J56" s="172">
        <f>'将来負担比率（分子）の構造'!K$52</f>
        <v>14474</v>
      </c>
      <c r="K56" s="172"/>
      <c r="L56" s="172"/>
      <c r="M56" s="172">
        <f>'将来負担比率（分子）の構造'!L$52</f>
        <v>14289</v>
      </c>
      <c r="N56" s="172"/>
      <c r="O56" s="172"/>
      <c r="P56" s="172">
        <f>'将来負担比率（分子）の構造'!M$52</f>
        <v>14210</v>
      </c>
    </row>
    <row r="57" spans="1:16" x14ac:dyDescent="0.15">
      <c r="A57" s="172" t="s">
        <v>42</v>
      </c>
      <c r="B57" s="172"/>
      <c r="C57" s="172"/>
      <c r="D57" s="172">
        <f>'将来負担比率（分子）の構造'!I$51</f>
        <v>3040</v>
      </c>
      <c r="E57" s="172"/>
      <c r="F57" s="172"/>
      <c r="G57" s="172">
        <f>'将来負担比率（分子）の構造'!J$51</f>
        <v>2873</v>
      </c>
      <c r="H57" s="172"/>
      <c r="I57" s="172"/>
      <c r="J57" s="172">
        <f>'将来負担比率（分子）の構造'!K$51</f>
        <v>2774</v>
      </c>
      <c r="K57" s="172"/>
      <c r="L57" s="172"/>
      <c r="M57" s="172">
        <f>'将来負担比率（分子）の構造'!L$51</f>
        <v>2656</v>
      </c>
      <c r="N57" s="172"/>
      <c r="O57" s="172"/>
      <c r="P57" s="172">
        <f>'将来負担比率（分子）の構造'!M$51</f>
        <v>2460</v>
      </c>
    </row>
    <row r="58" spans="1:16" x14ac:dyDescent="0.15">
      <c r="A58" s="172" t="s">
        <v>41</v>
      </c>
      <c r="B58" s="172"/>
      <c r="C58" s="172"/>
      <c r="D58" s="172">
        <f>'将来負担比率（分子）の構造'!I$50</f>
        <v>3671</v>
      </c>
      <c r="E58" s="172"/>
      <c r="F58" s="172"/>
      <c r="G58" s="172">
        <f>'将来負担比率（分子）の構造'!J$50</f>
        <v>4200</v>
      </c>
      <c r="H58" s="172"/>
      <c r="I58" s="172"/>
      <c r="J58" s="172">
        <f>'将来負担比率（分子）の構造'!K$50</f>
        <v>4715</v>
      </c>
      <c r="K58" s="172"/>
      <c r="L58" s="172"/>
      <c r="M58" s="172">
        <f>'将来負担比率（分子）の構造'!L$50</f>
        <v>4961</v>
      </c>
      <c r="N58" s="172"/>
      <c r="O58" s="172"/>
      <c r="P58" s="172">
        <f>'将来負担比率（分子）の構造'!M$50</f>
        <v>5458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36</v>
      </c>
      <c r="C61" s="172"/>
      <c r="D61" s="172"/>
      <c r="E61" s="172">
        <f>'将来負担比率（分子）の構造'!J$46</f>
        <v>38</v>
      </c>
      <c r="F61" s="172"/>
      <c r="G61" s="172"/>
      <c r="H61" s="172">
        <f>'将来負担比率（分子）の構造'!K$46</f>
        <v>117</v>
      </c>
      <c r="I61" s="172"/>
      <c r="J61" s="172"/>
      <c r="K61" s="172">
        <f>'将来負担比率（分子）の構造'!L$46</f>
        <v>77</v>
      </c>
      <c r="L61" s="172"/>
      <c r="M61" s="172"/>
      <c r="N61" s="172">
        <f>'将来負担比率（分子）の構造'!M$46</f>
        <v>123</v>
      </c>
      <c r="O61" s="172"/>
      <c r="P61" s="172"/>
    </row>
    <row r="62" spans="1:16" x14ac:dyDescent="0.15">
      <c r="A62" s="172" t="s">
        <v>35</v>
      </c>
      <c r="B62" s="172">
        <f>'将来負担比率（分子）の構造'!I$45</f>
        <v>1070</v>
      </c>
      <c r="C62" s="172"/>
      <c r="D62" s="172"/>
      <c r="E62" s="172">
        <f>'将来負担比率（分子）の構造'!J$45</f>
        <v>1142</v>
      </c>
      <c r="F62" s="172"/>
      <c r="G62" s="172"/>
      <c r="H62" s="172">
        <f>'将来負担比率（分子）の構造'!K$45</f>
        <v>1166</v>
      </c>
      <c r="I62" s="172"/>
      <c r="J62" s="172"/>
      <c r="K62" s="172">
        <f>'将来負担比率（分子）の構造'!L$45</f>
        <v>1132</v>
      </c>
      <c r="L62" s="172"/>
      <c r="M62" s="172"/>
      <c r="N62" s="172">
        <f>'将来負担比率（分子）の構造'!M$45</f>
        <v>1070</v>
      </c>
      <c r="O62" s="172"/>
      <c r="P62" s="172"/>
    </row>
    <row r="63" spans="1:16" x14ac:dyDescent="0.15">
      <c r="A63" s="172" t="s">
        <v>34</v>
      </c>
      <c r="B63" s="172">
        <f>'将来負担比率（分子）の構造'!I$44</f>
        <v>784</v>
      </c>
      <c r="C63" s="172"/>
      <c r="D63" s="172"/>
      <c r="E63" s="172">
        <f>'将来負担比率（分子）の構造'!J$44</f>
        <v>734</v>
      </c>
      <c r="F63" s="172"/>
      <c r="G63" s="172"/>
      <c r="H63" s="172">
        <f>'将来負担比率（分子）の構造'!K$44</f>
        <v>705</v>
      </c>
      <c r="I63" s="172"/>
      <c r="J63" s="172"/>
      <c r="K63" s="172">
        <f>'将来負担比率（分子）の構造'!L$44</f>
        <v>757</v>
      </c>
      <c r="L63" s="172"/>
      <c r="M63" s="172"/>
      <c r="N63" s="172">
        <f>'将来負担比率（分子）の構造'!M$44</f>
        <v>709</v>
      </c>
      <c r="O63" s="172"/>
      <c r="P63" s="172"/>
    </row>
    <row r="64" spans="1:16" x14ac:dyDescent="0.15">
      <c r="A64" s="172" t="s">
        <v>33</v>
      </c>
      <c r="B64" s="172">
        <f>'将来負担比率（分子）の構造'!I$43</f>
        <v>8159</v>
      </c>
      <c r="C64" s="172"/>
      <c r="D64" s="172"/>
      <c r="E64" s="172">
        <f>'将来負担比率（分子）の構造'!J$43</f>
        <v>7719</v>
      </c>
      <c r="F64" s="172"/>
      <c r="G64" s="172"/>
      <c r="H64" s="172">
        <f>'将来負担比率（分子）の構造'!K$43</f>
        <v>7273</v>
      </c>
      <c r="I64" s="172"/>
      <c r="J64" s="172"/>
      <c r="K64" s="172">
        <f>'将来負担比率（分子）の構造'!L$43</f>
        <v>6787</v>
      </c>
      <c r="L64" s="172"/>
      <c r="M64" s="172"/>
      <c r="N64" s="172">
        <f>'将来負担比率（分子）の構造'!M$43</f>
        <v>6332</v>
      </c>
      <c r="O64" s="172"/>
      <c r="P64" s="172"/>
    </row>
    <row r="65" spans="1:16" x14ac:dyDescent="0.15">
      <c r="A65" s="172" t="s">
        <v>32</v>
      </c>
      <c r="B65" s="172">
        <f>'将来負担比率（分子）の構造'!I$42</f>
        <v>42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13456</v>
      </c>
      <c r="C66" s="172"/>
      <c r="D66" s="172"/>
      <c r="E66" s="172">
        <f>'将来負担比率（分子）の構造'!J$41</f>
        <v>13144</v>
      </c>
      <c r="F66" s="172"/>
      <c r="G66" s="172"/>
      <c r="H66" s="172">
        <f>'将来負担比率（分子）の構造'!K$41</f>
        <v>12711</v>
      </c>
      <c r="I66" s="172"/>
      <c r="J66" s="172"/>
      <c r="K66" s="172">
        <f>'将来負担比率（分子）の構造'!L$41</f>
        <v>12397</v>
      </c>
      <c r="L66" s="172"/>
      <c r="M66" s="172"/>
      <c r="N66" s="172">
        <f>'将来負担比率（分子）の構造'!M$41</f>
        <v>12248</v>
      </c>
      <c r="O66" s="172"/>
      <c r="P66" s="172"/>
    </row>
    <row r="67" spans="1:16" x14ac:dyDescent="0.15">
      <c r="A67" s="172" t="s">
        <v>75</v>
      </c>
      <c r="B67" s="172" t="e">
        <f>NA()</f>
        <v>#N/A</v>
      </c>
      <c r="C67" s="172">
        <f>IF(ISNUMBER('将来負担比率（分子）の構造'!I$53), IF('将来負担比率（分子）の構造'!I$53 &lt; 0, 0, '将来負担比率（分子）の構造'!I$53), NA())</f>
        <v>1957</v>
      </c>
      <c r="D67" s="172" t="e">
        <f>NA()</f>
        <v>#N/A</v>
      </c>
      <c r="E67" s="172" t="e">
        <f>NA()</f>
        <v>#N/A</v>
      </c>
      <c r="F67" s="172">
        <f>IF(ISNUMBER('将来負担比率（分子）の構造'!J$53), IF('将来負担比率（分子）の構造'!J$53 &lt; 0, 0, '将来負担比率（分子）の構造'!J$53), NA())</f>
        <v>1007</v>
      </c>
      <c r="G67" s="172" t="e">
        <f>NA()</f>
        <v>#N/A</v>
      </c>
      <c r="H67" s="172" t="e">
        <f>NA()</f>
        <v>#N/A</v>
      </c>
      <c r="I67" s="172">
        <f>IF(ISNUMBER('将来負担比率（分子）の構造'!K$53), IF('将来負担比率（分子）の構造'!K$53 &lt; 0, 0, '将来負担比率（分子）の構造'!K$53), NA())</f>
        <v>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997</v>
      </c>
      <c r="C72" s="176">
        <f>基金残高に係る経年分析!G55</f>
        <v>1004</v>
      </c>
      <c r="D72" s="176">
        <f>基金残高に係る経年分析!H55</f>
        <v>1175</v>
      </c>
    </row>
    <row r="73" spans="1:16" x14ac:dyDescent="0.15">
      <c r="A73" s="175" t="s">
        <v>78</v>
      </c>
      <c r="B73" s="176">
        <f>基金残高に係る経年分析!F56</f>
        <v>945</v>
      </c>
      <c r="C73" s="176">
        <f>基金残高に係る経年分析!G56</f>
        <v>1027</v>
      </c>
      <c r="D73" s="176">
        <f>基金残高に係る経年分析!H56</f>
        <v>1029</v>
      </c>
    </row>
    <row r="74" spans="1:16" x14ac:dyDescent="0.15">
      <c r="A74" s="175" t="s">
        <v>79</v>
      </c>
      <c r="B74" s="176">
        <f>基金残高に係る経年分析!F57</f>
        <v>2093</v>
      </c>
      <c r="C74" s="176">
        <f>基金残高に係る経年分析!G57</f>
        <v>2172</v>
      </c>
      <c r="D74" s="176">
        <f>基金残高に係る経年分析!H57</f>
        <v>2497</v>
      </c>
    </row>
  </sheetData>
  <sheetProtection algorithmName="SHA-512" hashValue="uyt3lkrfNclnudd0y4Ytss3kpvZ9HAm8R1pPQkd+2NJcqQ9jXGUaj2p7G4Atoscb6uqfBuJOjM/k99hFOmntWQ==" saltValue="18pA+js0TIJ6wxAZHNeC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749A-1C9C-4A1C-A5DD-2B3A6559CEC0}">
  <sheetPr>
    <pageSetUpPr fitToPage="1"/>
  </sheetPr>
  <dimension ref="B1:EM50"/>
  <sheetViews>
    <sheetView showGridLines="0" zoomScaleNormal="10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210</v>
      </c>
      <c r="DI1" s="751"/>
      <c r="DJ1" s="751"/>
      <c r="DK1" s="751"/>
      <c r="DL1" s="751"/>
      <c r="DM1" s="751"/>
      <c r="DN1" s="752"/>
      <c r="DO1" s="211"/>
      <c r="DP1" s="750" t="s">
        <v>211</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213</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214</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215</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216</v>
      </c>
      <c r="S4" s="713"/>
      <c r="T4" s="713"/>
      <c r="U4" s="713"/>
      <c r="V4" s="713"/>
      <c r="W4" s="713"/>
      <c r="X4" s="713"/>
      <c r="Y4" s="714"/>
      <c r="Z4" s="712" t="s">
        <v>217</v>
      </c>
      <c r="AA4" s="713"/>
      <c r="AB4" s="713"/>
      <c r="AC4" s="714"/>
      <c r="AD4" s="712" t="s">
        <v>218</v>
      </c>
      <c r="AE4" s="713"/>
      <c r="AF4" s="713"/>
      <c r="AG4" s="713"/>
      <c r="AH4" s="713"/>
      <c r="AI4" s="713"/>
      <c r="AJ4" s="713"/>
      <c r="AK4" s="714"/>
      <c r="AL4" s="712" t="s">
        <v>217</v>
      </c>
      <c r="AM4" s="713"/>
      <c r="AN4" s="713"/>
      <c r="AO4" s="714"/>
      <c r="AP4" s="753" t="s">
        <v>219</v>
      </c>
      <c r="AQ4" s="753"/>
      <c r="AR4" s="753"/>
      <c r="AS4" s="753"/>
      <c r="AT4" s="753"/>
      <c r="AU4" s="753"/>
      <c r="AV4" s="753"/>
      <c r="AW4" s="753"/>
      <c r="AX4" s="753"/>
      <c r="AY4" s="753"/>
      <c r="AZ4" s="753"/>
      <c r="BA4" s="753"/>
      <c r="BB4" s="753"/>
      <c r="BC4" s="753"/>
      <c r="BD4" s="753"/>
      <c r="BE4" s="753"/>
      <c r="BF4" s="753"/>
      <c r="BG4" s="753" t="s">
        <v>220</v>
      </c>
      <c r="BH4" s="753"/>
      <c r="BI4" s="753"/>
      <c r="BJ4" s="753"/>
      <c r="BK4" s="753"/>
      <c r="BL4" s="753"/>
      <c r="BM4" s="753"/>
      <c r="BN4" s="753"/>
      <c r="BO4" s="753" t="s">
        <v>217</v>
      </c>
      <c r="BP4" s="753"/>
      <c r="BQ4" s="753"/>
      <c r="BR4" s="753"/>
      <c r="BS4" s="753" t="s">
        <v>221</v>
      </c>
      <c r="BT4" s="753"/>
      <c r="BU4" s="753"/>
      <c r="BV4" s="753"/>
      <c r="BW4" s="753"/>
      <c r="BX4" s="753"/>
      <c r="BY4" s="753"/>
      <c r="BZ4" s="753"/>
      <c r="CA4" s="753"/>
      <c r="CB4" s="753"/>
      <c r="CD4" s="712" t="s">
        <v>222</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223</v>
      </c>
      <c r="C5" s="710"/>
      <c r="D5" s="710"/>
      <c r="E5" s="710"/>
      <c r="F5" s="710"/>
      <c r="G5" s="710"/>
      <c r="H5" s="710"/>
      <c r="I5" s="710"/>
      <c r="J5" s="710"/>
      <c r="K5" s="710"/>
      <c r="L5" s="710"/>
      <c r="M5" s="710"/>
      <c r="N5" s="710"/>
      <c r="O5" s="710"/>
      <c r="P5" s="710"/>
      <c r="Q5" s="711"/>
      <c r="R5" s="706">
        <v>2578547</v>
      </c>
      <c r="S5" s="707"/>
      <c r="T5" s="707"/>
      <c r="U5" s="707"/>
      <c r="V5" s="707"/>
      <c r="W5" s="707"/>
      <c r="X5" s="707"/>
      <c r="Y5" s="735"/>
      <c r="Z5" s="748">
        <v>18.399999999999999</v>
      </c>
      <c r="AA5" s="748"/>
      <c r="AB5" s="748"/>
      <c r="AC5" s="748"/>
      <c r="AD5" s="749">
        <v>2423306</v>
      </c>
      <c r="AE5" s="749"/>
      <c r="AF5" s="749"/>
      <c r="AG5" s="749"/>
      <c r="AH5" s="749"/>
      <c r="AI5" s="749"/>
      <c r="AJ5" s="749"/>
      <c r="AK5" s="749"/>
      <c r="AL5" s="736">
        <v>33.9</v>
      </c>
      <c r="AM5" s="722"/>
      <c r="AN5" s="722"/>
      <c r="AO5" s="737"/>
      <c r="AP5" s="709" t="s">
        <v>224</v>
      </c>
      <c r="AQ5" s="710"/>
      <c r="AR5" s="710"/>
      <c r="AS5" s="710"/>
      <c r="AT5" s="710"/>
      <c r="AU5" s="710"/>
      <c r="AV5" s="710"/>
      <c r="AW5" s="710"/>
      <c r="AX5" s="710"/>
      <c r="AY5" s="710"/>
      <c r="AZ5" s="710"/>
      <c r="BA5" s="710"/>
      <c r="BB5" s="710"/>
      <c r="BC5" s="710"/>
      <c r="BD5" s="710"/>
      <c r="BE5" s="710"/>
      <c r="BF5" s="711"/>
      <c r="BG5" s="659">
        <v>2417832</v>
      </c>
      <c r="BH5" s="660"/>
      <c r="BI5" s="660"/>
      <c r="BJ5" s="660"/>
      <c r="BK5" s="660"/>
      <c r="BL5" s="660"/>
      <c r="BM5" s="660"/>
      <c r="BN5" s="661"/>
      <c r="BO5" s="685">
        <v>93.8</v>
      </c>
      <c r="BP5" s="685"/>
      <c r="BQ5" s="685"/>
      <c r="BR5" s="685"/>
      <c r="BS5" s="686">
        <v>39050</v>
      </c>
      <c r="BT5" s="686"/>
      <c r="BU5" s="686"/>
      <c r="BV5" s="686"/>
      <c r="BW5" s="686"/>
      <c r="BX5" s="686"/>
      <c r="BY5" s="686"/>
      <c r="BZ5" s="686"/>
      <c r="CA5" s="686"/>
      <c r="CB5" s="731"/>
      <c r="CD5" s="712" t="s">
        <v>219</v>
      </c>
      <c r="CE5" s="713"/>
      <c r="CF5" s="713"/>
      <c r="CG5" s="713"/>
      <c r="CH5" s="713"/>
      <c r="CI5" s="713"/>
      <c r="CJ5" s="713"/>
      <c r="CK5" s="713"/>
      <c r="CL5" s="713"/>
      <c r="CM5" s="713"/>
      <c r="CN5" s="713"/>
      <c r="CO5" s="713"/>
      <c r="CP5" s="713"/>
      <c r="CQ5" s="714"/>
      <c r="CR5" s="712" t="s">
        <v>225</v>
      </c>
      <c r="CS5" s="713"/>
      <c r="CT5" s="713"/>
      <c r="CU5" s="713"/>
      <c r="CV5" s="713"/>
      <c r="CW5" s="713"/>
      <c r="CX5" s="713"/>
      <c r="CY5" s="714"/>
      <c r="CZ5" s="712" t="s">
        <v>217</v>
      </c>
      <c r="DA5" s="713"/>
      <c r="DB5" s="713"/>
      <c r="DC5" s="714"/>
      <c r="DD5" s="712" t="s">
        <v>226</v>
      </c>
      <c r="DE5" s="713"/>
      <c r="DF5" s="713"/>
      <c r="DG5" s="713"/>
      <c r="DH5" s="713"/>
      <c r="DI5" s="713"/>
      <c r="DJ5" s="713"/>
      <c r="DK5" s="713"/>
      <c r="DL5" s="713"/>
      <c r="DM5" s="713"/>
      <c r="DN5" s="713"/>
      <c r="DO5" s="713"/>
      <c r="DP5" s="714"/>
      <c r="DQ5" s="712" t="s">
        <v>227</v>
      </c>
      <c r="DR5" s="713"/>
      <c r="DS5" s="713"/>
      <c r="DT5" s="713"/>
      <c r="DU5" s="713"/>
      <c r="DV5" s="713"/>
      <c r="DW5" s="713"/>
      <c r="DX5" s="713"/>
      <c r="DY5" s="713"/>
      <c r="DZ5" s="713"/>
      <c r="EA5" s="713"/>
      <c r="EB5" s="713"/>
      <c r="EC5" s="714"/>
    </row>
    <row r="6" spans="2:143" ht="11.25" customHeight="1" x14ac:dyDescent="0.15">
      <c r="B6" s="656" t="s">
        <v>228</v>
      </c>
      <c r="C6" s="657"/>
      <c r="D6" s="657"/>
      <c r="E6" s="657"/>
      <c r="F6" s="657"/>
      <c r="G6" s="657"/>
      <c r="H6" s="657"/>
      <c r="I6" s="657"/>
      <c r="J6" s="657"/>
      <c r="K6" s="657"/>
      <c r="L6" s="657"/>
      <c r="M6" s="657"/>
      <c r="N6" s="657"/>
      <c r="O6" s="657"/>
      <c r="P6" s="657"/>
      <c r="Q6" s="658"/>
      <c r="R6" s="659">
        <v>126512</v>
      </c>
      <c r="S6" s="660"/>
      <c r="T6" s="660"/>
      <c r="U6" s="660"/>
      <c r="V6" s="660"/>
      <c r="W6" s="660"/>
      <c r="X6" s="660"/>
      <c r="Y6" s="661"/>
      <c r="Z6" s="685">
        <v>0.9</v>
      </c>
      <c r="AA6" s="685"/>
      <c r="AB6" s="685"/>
      <c r="AC6" s="685"/>
      <c r="AD6" s="686">
        <v>126512</v>
      </c>
      <c r="AE6" s="686"/>
      <c r="AF6" s="686"/>
      <c r="AG6" s="686"/>
      <c r="AH6" s="686"/>
      <c r="AI6" s="686"/>
      <c r="AJ6" s="686"/>
      <c r="AK6" s="686"/>
      <c r="AL6" s="662">
        <v>1.8</v>
      </c>
      <c r="AM6" s="663"/>
      <c r="AN6" s="663"/>
      <c r="AO6" s="687"/>
      <c r="AP6" s="656" t="s">
        <v>229</v>
      </c>
      <c r="AQ6" s="657"/>
      <c r="AR6" s="657"/>
      <c r="AS6" s="657"/>
      <c r="AT6" s="657"/>
      <c r="AU6" s="657"/>
      <c r="AV6" s="657"/>
      <c r="AW6" s="657"/>
      <c r="AX6" s="657"/>
      <c r="AY6" s="657"/>
      <c r="AZ6" s="657"/>
      <c r="BA6" s="657"/>
      <c r="BB6" s="657"/>
      <c r="BC6" s="657"/>
      <c r="BD6" s="657"/>
      <c r="BE6" s="657"/>
      <c r="BF6" s="658"/>
      <c r="BG6" s="659">
        <v>2417832</v>
      </c>
      <c r="BH6" s="660"/>
      <c r="BI6" s="660"/>
      <c r="BJ6" s="660"/>
      <c r="BK6" s="660"/>
      <c r="BL6" s="660"/>
      <c r="BM6" s="660"/>
      <c r="BN6" s="661"/>
      <c r="BO6" s="685">
        <v>93.8</v>
      </c>
      <c r="BP6" s="685"/>
      <c r="BQ6" s="685"/>
      <c r="BR6" s="685"/>
      <c r="BS6" s="686">
        <v>39050</v>
      </c>
      <c r="BT6" s="686"/>
      <c r="BU6" s="686"/>
      <c r="BV6" s="686"/>
      <c r="BW6" s="686"/>
      <c r="BX6" s="686"/>
      <c r="BY6" s="686"/>
      <c r="BZ6" s="686"/>
      <c r="CA6" s="686"/>
      <c r="CB6" s="731"/>
      <c r="CD6" s="709" t="s">
        <v>230</v>
      </c>
      <c r="CE6" s="710"/>
      <c r="CF6" s="710"/>
      <c r="CG6" s="710"/>
      <c r="CH6" s="710"/>
      <c r="CI6" s="710"/>
      <c r="CJ6" s="710"/>
      <c r="CK6" s="710"/>
      <c r="CL6" s="710"/>
      <c r="CM6" s="710"/>
      <c r="CN6" s="710"/>
      <c r="CO6" s="710"/>
      <c r="CP6" s="710"/>
      <c r="CQ6" s="711"/>
      <c r="CR6" s="659">
        <v>137408</v>
      </c>
      <c r="CS6" s="660"/>
      <c r="CT6" s="660"/>
      <c r="CU6" s="660"/>
      <c r="CV6" s="660"/>
      <c r="CW6" s="660"/>
      <c r="CX6" s="660"/>
      <c r="CY6" s="661"/>
      <c r="CZ6" s="736">
        <v>1</v>
      </c>
      <c r="DA6" s="722"/>
      <c r="DB6" s="722"/>
      <c r="DC6" s="738"/>
      <c r="DD6" s="665" t="s">
        <v>127</v>
      </c>
      <c r="DE6" s="660"/>
      <c r="DF6" s="660"/>
      <c r="DG6" s="660"/>
      <c r="DH6" s="660"/>
      <c r="DI6" s="660"/>
      <c r="DJ6" s="660"/>
      <c r="DK6" s="660"/>
      <c r="DL6" s="660"/>
      <c r="DM6" s="660"/>
      <c r="DN6" s="660"/>
      <c r="DO6" s="660"/>
      <c r="DP6" s="661"/>
      <c r="DQ6" s="665">
        <v>137269</v>
      </c>
      <c r="DR6" s="660"/>
      <c r="DS6" s="660"/>
      <c r="DT6" s="660"/>
      <c r="DU6" s="660"/>
      <c r="DV6" s="660"/>
      <c r="DW6" s="660"/>
      <c r="DX6" s="660"/>
      <c r="DY6" s="660"/>
      <c r="DZ6" s="660"/>
      <c r="EA6" s="660"/>
      <c r="EB6" s="660"/>
      <c r="EC6" s="697"/>
    </row>
    <row r="7" spans="2:143" ht="11.25" customHeight="1" x14ac:dyDescent="0.15">
      <c r="B7" s="656" t="s">
        <v>231</v>
      </c>
      <c r="C7" s="657"/>
      <c r="D7" s="657"/>
      <c r="E7" s="657"/>
      <c r="F7" s="657"/>
      <c r="G7" s="657"/>
      <c r="H7" s="657"/>
      <c r="I7" s="657"/>
      <c r="J7" s="657"/>
      <c r="K7" s="657"/>
      <c r="L7" s="657"/>
      <c r="M7" s="657"/>
      <c r="N7" s="657"/>
      <c r="O7" s="657"/>
      <c r="P7" s="657"/>
      <c r="Q7" s="658"/>
      <c r="R7" s="659">
        <v>1904</v>
      </c>
      <c r="S7" s="660"/>
      <c r="T7" s="660"/>
      <c r="U7" s="660"/>
      <c r="V7" s="660"/>
      <c r="W7" s="660"/>
      <c r="X7" s="660"/>
      <c r="Y7" s="661"/>
      <c r="Z7" s="685">
        <v>0</v>
      </c>
      <c r="AA7" s="685"/>
      <c r="AB7" s="685"/>
      <c r="AC7" s="685"/>
      <c r="AD7" s="686">
        <v>1904</v>
      </c>
      <c r="AE7" s="686"/>
      <c r="AF7" s="686"/>
      <c r="AG7" s="686"/>
      <c r="AH7" s="686"/>
      <c r="AI7" s="686"/>
      <c r="AJ7" s="686"/>
      <c r="AK7" s="686"/>
      <c r="AL7" s="662">
        <v>0</v>
      </c>
      <c r="AM7" s="663"/>
      <c r="AN7" s="663"/>
      <c r="AO7" s="687"/>
      <c r="AP7" s="656" t="s">
        <v>232</v>
      </c>
      <c r="AQ7" s="657"/>
      <c r="AR7" s="657"/>
      <c r="AS7" s="657"/>
      <c r="AT7" s="657"/>
      <c r="AU7" s="657"/>
      <c r="AV7" s="657"/>
      <c r="AW7" s="657"/>
      <c r="AX7" s="657"/>
      <c r="AY7" s="657"/>
      <c r="AZ7" s="657"/>
      <c r="BA7" s="657"/>
      <c r="BB7" s="657"/>
      <c r="BC7" s="657"/>
      <c r="BD7" s="657"/>
      <c r="BE7" s="657"/>
      <c r="BF7" s="658"/>
      <c r="BG7" s="659">
        <v>1056920</v>
      </c>
      <c r="BH7" s="660"/>
      <c r="BI7" s="660"/>
      <c r="BJ7" s="660"/>
      <c r="BK7" s="660"/>
      <c r="BL7" s="660"/>
      <c r="BM7" s="660"/>
      <c r="BN7" s="661"/>
      <c r="BO7" s="685">
        <v>41</v>
      </c>
      <c r="BP7" s="685"/>
      <c r="BQ7" s="685"/>
      <c r="BR7" s="685"/>
      <c r="BS7" s="686">
        <v>39050</v>
      </c>
      <c r="BT7" s="686"/>
      <c r="BU7" s="686"/>
      <c r="BV7" s="686"/>
      <c r="BW7" s="686"/>
      <c r="BX7" s="686"/>
      <c r="BY7" s="686"/>
      <c r="BZ7" s="686"/>
      <c r="CA7" s="686"/>
      <c r="CB7" s="731"/>
      <c r="CD7" s="656" t="s">
        <v>233</v>
      </c>
      <c r="CE7" s="657"/>
      <c r="CF7" s="657"/>
      <c r="CG7" s="657"/>
      <c r="CH7" s="657"/>
      <c r="CI7" s="657"/>
      <c r="CJ7" s="657"/>
      <c r="CK7" s="657"/>
      <c r="CL7" s="657"/>
      <c r="CM7" s="657"/>
      <c r="CN7" s="657"/>
      <c r="CO7" s="657"/>
      <c r="CP7" s="657"/>
      <c r="CQ7" s="658"/>
      <c r="CR7" s="659">
        <v>2152966</v>
      </c>
      <c r="CS7" s="660"/>
      <c r="CT7" s="660"/>
      <c r="CU7" s="660"/>
      <c r="CV7" s="660"/>
      <c r="CW7" s="660"/>
      <c r="CX7" s="660"/>
      <c r="CY7" s="661"/>
      <c r="CZ7" s="685">
        <v>15.6</v>
      </c>
      <c r="DA7" s="685"/>
      <c r="DB7" s="685"/>
      <c r="DC7" s="685"/>
      <c r="DD7" s="665">
        <v>122560</v>
      </c>
      <c r="DE7" s="660"/>
      <c r="DF7" s="660"/>
      <c r="DG7" s="660"/>
      <c r="DH7" s="660"/>
      <c r="DI7" s="660"/>
      <c r="DJ7" s="660"/>
      <c r="DK7" s="660"/>
      <c r="DL7" s="660"/>
      <c r="DM7" s="660"/>
      <c r="DN7" s="660"/>
      <c r="DO7" s="660"/>
      <c r="DP7" s="661"/>
      <c r="DQ7" s="665">
        <v>1594927</v>
      </c>
      <c r="DR7" s="660"/>
      <c r="DS7" s="660"/>
      <c r="DT7" s="660"/>
      <c r="DU7" s="660"/>
      <c r="DV7" s="660"/>
      <c r="DW7" s="660"/>
      <c r="DX7" s="660"/>
      <c r="DY7" s="660"/>
      <c r="DZ7" s="660"/>
      <c r="EA7" s="660"/>
      <c r="EB7" s="660"/>
      <c r="EC7" s="697"/>
    </row>
    <row r="8" spans="2:143" ht="11.25" customHeight="1" x14ac:dyDescent="0.15">
      <c r="B8" s="656" t="s">
        <v>234</v>
      </c>
      <c r="C8" s="657"/>
      <c r="D8" s="657"/>
      <c r="E8" s="657"/>
      <c r="F8" s="657"/>
      <c r="G8" s="657"/>
      <c r="H8" s="657"/>
      <c r="I8" s="657"/>
      <c r="J8" s="657"/>
      <c r="K8" s="657"/>
      <c r="L8" s="657"/>
      <c r="M8" s="657"/>
      <c r="N8" s="657"/>
      <c r="O8" s="657"/>
      <c r="P8" s="657"/>
      <c r="Q8" s="658"/>
      <c r="R8" s="659">
        <v>11624</v>
      </c>
      <c r="S8" s="660"/>
      <c r="T8" s="660"/>
      <c r="U8" s="660"/>
      <c r="V8" s="660"/>
      <c r="W8" s="660"/>
      <c r="X8" s="660"/>
      <c r="Y8" s="661"/>
      <c r="Z8" s="685">
        <v>0.1</v>
      </c>
      <c r="AA8" s="685"/>
      <c r="AB8" s="685"/>
      <c r="AC8" s="685"/>
      <c r="AD8" s="686">
        <v>11624</v>
      </c>
      <c r="AE8" s="686"/>
      <c r="AF8" s="686"/>
      <c r="AG8" s="686"/>
      <c r="AH8" s="686"/>
      <c r="AI8" s="686"/>
      <c r="AJ8" s="686"/>
      <c r="AK8" s="686"/>
      <c r="AL8" s="662">
        <v>0.2</v>
      </c>
      <c r="AM8" s="663"/>
      <c r="AN8" s="663"/>
      <c r="AO8" s="687"/>
      <c r="AP8" s="656" t="s">
        <v>235</v>
      </c>
      <c r="AQ8" s="657"/>
      <c r="AR8" s="657"/>
      <c r="AS8" s="657"/>
      <c r="AT8" s="657"/>
      <c r="AU8" s="657"/>
      <c r="AV8" s="657"/>
      <c r="AW8" s="657"/>
      <c r="AX8" s="657"/>
      <c r="AY8" s="657"/>
      <c r="AZ8" s="657"/>
      <c r="BA8" s="657"/>
      <c r="BB8" s="657"/>
      <c r="BC8" s="657"/>
      <c r="BD8" s="657"/>
      <c r="BE8" s="657"/>
      <c r="BF8" s="658"/>
      <c r="BG8" s="659">
        <v>38245</v>
      </c>
      <c r="BH8" s="660"/>
      <c r="BI8" s="660"/>
      <c r="BJ8" s="660"/>
      <c r="BK8" s="660"/>
      <c r="BL8" s="660"/>
      <c r="BM8" s="660"/>
      <c r="BN8" s="661"/>
      <c r="BO8" s="685">
        <v>1.5</v>
      </c>
      <c r="BP8" s="685"/>
      <c r="BQ8" s="685"/>
      <c r="BR8" s="685"/>
      <c r="BS8" s="686" t="s">
        <v>127</v>
      </c>
      <c r="BT8" s="686"/>
      <c r="BU8" s="686"/>
      <c r="BV8" s="686"/>
      <c r="BW8" s="686"/>
      <c r="BX8" s="686"/>
      <c r="BY8" s="686"/>
      <c r="BZ8" s="686"/>
      <c r="CA8" s="686"/>
      <c r="CB8" s="731"/>
      <c r="CD8" s="656" t="s">
        <v>236</v>
      </c>
      <c r="CE8" s="657"/>
      <c r="CF8" s="657"/>
      <c r="CG8" s="657"/>
      <c r="CH8" s="657"/>
      <c r="CI8" s="657"/>
      <c r="CJ8" s="657"/>
      <c r="CK8" s="657"/>
      <c r="CL8" s="657"/>
      <c r="CM8" s="657"/>
      <c r="CN8" s="657"/>
      <c r="CO8" s="657"/>
      <c r="CP8" s="657"/>
      <c r="CQ8" s="658"/>
      <c r="CR8" s="659">
        <v>3637135</v>
      </c>
      <c r="CS8" s="660"/>
      <c r="CT8" s="660"/>
      <c r="CU8" s="660"/>
      <c r="CV8" s="660"/>
      <c r="CW8" s="660"/>
      <c r="CX8" s="660"/>
      <c r="CY8" s="661"/>
      <c r="CZ8" s="685">
        <v>26.3</v>
      </c>
      <c r="DA8" s="685"/>
      <c r="DB8" s="685"/>
      <c r="DC8" s="685"/>
      <c r="DD8" s="665">
        <v>38088</v>
      </c>
      <c r="DE8" s="660"/>
      <c r="DF8" s="660"/>
      <c r="DG8" s="660"/>
      <c r="DH8" s="660"/>
      <c r="DI8" s="660"/>
      <c r="DJ8" s="660"/>
      <c r="DK8" s="660"/>
      <c r="DL8" s="660"/>
      <c r="DM8" s="660"/>
      <c r="DN8" s="660"/>
      <c r="DO8" s="660"/>
      <c r="DP8" s="661"/>
      <c r="DQ8" s="665">
        <v>1999038</v>
      </c>
      <c r="DR8" s="660"/>
      <c r="DS8" s="660"/>
      <c r="DT8" s="660"/>
      <c r="DU8" s="660"/>
      <c r="DV8" s="660"/>
      <c r="DW8" s="660"/>
      <c r="DX8" s="660"/>
      <c r="DY8" s="660"/>
      <c r="DZ8" s="660"/>
      <c r="EA8" s="660"/>
      <c r="EB8" s="660"/>
      <c r="EC8" s="697"/>
    </row>
    <row r="9" spans="2:143" ht="11.25" customHeight="1" x14ac:dyDescent="0.15">
      <c r="B9" s="656" t="s">
        <v>237</v>
      </c>
      <c r="C9" s="657"/>
      <c r="D9" s="657"/>
      <c r="E9" s="657"/>
      <c r="F9" s="657"/>
      <c r="G9" s="657"/>
      <c r="H9" s="657"/>
      <c r="I9" s="657"/>
      <c r="J9" s="657"/>
      <c r="K9" s="657"/>
      <c r="L9" s="657"/>
      <c r="M9" s="657"/>
      <c r="N9" s="657"/>
      <c r="O9" s="657"/>
      <c r="P9" s="657"/>
      <c r="Q9" s="658"/>
      <c r="R9" s="659">
        <v>15690</v>
      </c>
      <c r="S9" s="660"/>
      <c r="T9" s="660"/>
      <c r="U9" s="660"/>
      <c r="V9" s="660"/>
      <c r="W9" s="660"/>
      <c r="X9" s="660"/>
      <c r="Y9" s="661"/>
      <c r="Z9" s="685">
        <v>0.1</v>
      </c>
      <c r="AA9" s="685"/>
      <c r="AB9" s="685"/>
      <c r="AC9" s="685"/>
      <c r="AD9" s="686">
        <v>15690</v>
      </c>
      <c r="AE9" s="686"/>
      <c r="AF9" s="686"/>
      <c r="AG9" s="686"/>
      <c r="AH9" s="686"/>
      <c r="AI9" s="686"/>
      <c r="AJ9" s="686"/>
      <c r="AK9" s="686"/>
      <c r="AL9" s="662">
        <v>0.2</v>
      </c>
      <c r="AM9" s="663"/>
      <c r="AN9" s="663"/>
      <c r="AO9" s="687"/>
      <c r="AP9" s="656" t="s">
        <v>238</v>
      </c>
      <c r="AQ9" s="657"/>
      <c r="AR9" s="657"/>
      <c r="AS9" s="657"/>
      <c r="AT9" s="657"/>
      <c r="AU9" s="657"/>
      <c r="AV9" s="657"/>
      <c r="AW9" s="657"/>
      <c r="AX9" s="657"/>
      <c r="AY9" s="657"/>
      <c r="AZ9" s="657"/>
      <c r="BA9" s="657"/>
      <c r="BB9" s="657"/>
      <c r="BC9" s="657"/>
      <c r="BD9" s="657"/>
      <c r="BE9" s="657"/>
      <c r="BF9" s="658"/>
      <c r="BG9" s="659">
        <v>823117</v>
      </c>
      <c r="BH9" s="660"/>
      <c r="BI9" s="660"/>
      <c r="BJ9" s="660"/>
      <c r="BK9" s="660"/>
      <c r="BL9" s="660"/>
      <c r="BM9" s="660"/>
      <c r="BN9" s="661"/>
      <c r="BO9" s="685">
        <v>31.9</v>
      </c>
      <c r="BP9" s="685"/>
      <c r="BQ9" s="685"/>
      <c r="BR9" s="685"/>
      <c r="BS9" s="686" t="s">
        <v>127</v>
      </c>
      <c r="BT9" s="686"/>
      <c r="BU9" s="686"/>
      <c r="BV9" s="686"/>
      <c r="BW9" s="686"/>
      <c r="BX9" s="686"/>
      <c r="BY9" s="686"/>
      <c r="BZ9" s="686"/>
      <c r="CA9" s="686"/>
      <c r="CB9" s="731"/>
      <c r="CD9" s="656" t="s">
        <v>239</v>
      </c>
      <c r="CE9" s="657"/>
      <c r="CF9" s="657"/>
      <c r="CG9" s="657"/>
      <c r="CH9" s="657"/>
      <c r="CI9" s="657"/>
      <c r="CJ9" s="657"/>
      <c r="CK9" s="657"/>
      <c r="CL9" s="657"/>
      <c r="CM9" s="657"/>
      <c r="CN9" s="657"/>
      <c r="CO9" s="657"/>
      <c r="CP9" s="657"/>
      <c r="CQ9" s="658"/>
      <c r="CR9" s="659">
        <v>1234795</v>
      </c>
      <c r="CS9" s="660"/>
      <c r="CT9" s="660"/>
      <c r="CU9" s="660"/>
      <c r="CV9" s="660"/>
      <c r="CW9" s="660"/>
      <c r="CX9" s="660"/>
      <c r="CY9" s="661"/>
      <c r="CZ9" s="685">
        <v>8.9</v>
      </c>
      <c r="DA9" s="685"/>
      <c r="DB9" s="685"/>
      <c r="DC9" s="685"/>
      <c r="DD9" s="665">
        <v>106613</v>
      </c>
      <c r="DE9" s="660"/>
      <c r="DF9" s="660"/>
      <c r="DG9" s="660"/>
      <c r="DH9" s="660"/>
      <c r="DI9" s="660"/>
      <c r="DJ9" s="660"/>
      <c r="DK9" s="660"/>
      <c r="DL9" s="660"/>
      <c r="DM9" s="660"/>
      <c r="DN9" s="660"/>
      <c r="DO9" s="660"/>
      <c r="DP9" s="661"/>
      <c r="DQ9" s="665">
        <v>719384</v>
      </c>
      <c r="DR9" s="660"/>
      <c r="DS9" s="660"/>
      <c r="DT9" s="660"/>
      <c r="DU9" s="660"/>
      <c r="DV9" s="660"/>
      <c r="DW9" s="660"/>
      <c r="DX9" s="660"/>
      <c r="DY9" s="660"/>
      <c r="DZ9" s="660"/>
      <c r="EA9" s="660"/>
      <c r="EB9" s="660"/>
      <c r="EC9" s="697"/>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85" t="s">
        <v>127</v>
      </c>
      <c r="AA10" s="685"/>
      <c r="AB10" s="685"/>
      <c r="AC10" s="685"/>
      <c r="AD10" s="686" t="s">
        <v>127</v>
      </c>
      <c r="AE10" s="686"/>
      <c r="AF10" s="686"/>
      <c r="AG10" s="686"/>
      <c r="AH10" s="686"/>
      <c r="AI10" s="686"/>
      <c r="AJ10" s="686"/>
      <c r="AK10" s="686"/>
      <c r="AL10" s="662" t="s">
        <v>127</v>
      </c>
      <c r="AM10" s="663"/>
      <c r="AN10" s="663"/>
      <c r="AO10" s="687"/>
      <c r="AP10" s="656" t="s">
        <v>241</v>
      </c>
      <c r="AQ10" s="657"/>
      <c r="AR10" s="657"/>
      <c r="AS10" s="657"/>
      <c r="AT10" s="657"/>
      <c r="AU10" s="657"/>
      <c r="AV10" s="657"/>
      <c r="AW10" s="657"/>
      <c r="AX10" s="657"/>
      <c r="AY10" s="657"/>
      <c r="AZ10" s="657"/>
      <c r="BA10" s="657"/>
      <c r="BB10" s="657"/>
      <c r="BC10" s="657"/>
      <c r="BD10" s="657"/>
      <c r="BE10" s="657"/>
      <c r="BF10" s="658"/>
      <c r="BG10" s="659">
        <v>58507</v>
      </c>
      <c r="BH10" s="660"/>
      <c r="BI10" s="660"/>
      <c r="BJ10" s="660"/>
      <c r="BK10" s="660"/>
      <c r="BL10" s="660"/>
      <c r="BM10" s="660"/>
      <c r="BN10" s="661"/>
      <c r="BO10" s="685">
        <v>2.2999999999999998</v>
      </c>
      <c r="BP10" s="685"/>
      <c r="BQ10" s="685"/>
      <c r="BR10" s="685"/>
      <c r="BS10" s="686" t="s">
        <v>127</v>
      </c>
      <c r="BT10" s="686"/>
      <c r="BU10" s="686"/>
      <c r="BV10" s="686"/>
      <c r="BW10" s="686"/>
      <c r="BX10" s="686"/>
      <c r="BY10" s="686"/>
      <c r="BZ10" s="686"/>
      <c r="CA10" s="686"/>
      <c r="CB10" s="731"/>
      <c r="CD10" s="656" t="s">
        <v>242</v>
      </c>
      <c r="CE10" s="657"/>
      <c r="CF10" s="657"/>
      <c r="CG10" s="657"/>
      <c r="CH10" s="657"/>
      <c r="CI10" s="657"/>
      <c r="CJ10" s="657"/>
      <c r="CK10" s="657"/>
      <c r="CL10" s="657"/>
      <c r="CM10" s="657"/>
      <c r="CN10" s="657"/>
      <c r="CO10" s="657"/>
      <c r="CP10" s="657"/>
      <c r="CQ10" s="658"/>
      <c r="CR10" s="659">
        <v>13775</v>
      </c>
      <c r="CS10" s="660"/>
      <c r="CT10" s="660"/>
      <c r="CU10" s="660"/>
      <c r="CV10" s="660"/>
      <c r="CW10" s="660"/>
      <c r="CX10" s="660"/>
      <c r="CY10" s="661"/>
      <c r="CZ10" s="685">
        <v>0.1</v>
      </c>
      <c r="DA10" s="685"/>
      <c r="DB10" s="685"/>
      <c r="DC10" s="685"/>
      <c r="DD10" s="665" t="s">
        <v>127</v>
      </c>
      <c r="DE10" s="660"/>
      <c r="DF10" s="660"/>
      <c r="DG10" s="660"/>
      <c r="DH10" s="660"/>
      <c r="DI10" s="660"/>
      <c r="DJ10" s="660"/>
      <c r="DK10" s="660"/>
      <c r="DL10" s="660"/>
      <c r="DM10" s="660"/>
      <c r="DN10" s="660"/>
      <c r="DO10" s="660"/>
      <c r="DP10" s="661"/>
      <c r="DQ10" s="665">
        <v>13584</v>
      </c>
      <c r="DR10" s="660"/>
      <c r="DS10" s="660"/>
      <c r="DT10" s="660"/>
      <c r="DU10" s="660"/>
      <c r="DV10" s="660"/>
      <c r="DW10" s="660"/>
      <c r="DX10" s="660"/>
      <c r="DY10" s="660"/>
      <c r="DZ10" s="660"/>
      <c r="EA10" s="660"/>
      <c r="EB10" s="660"/>
      <c r="EC10" s="697"/>
    </row>
    <row r="11" spans="2:143" ht="11.25" customHeight="1" x14ac:dyDescent="0.15">
      <c r="B11" s="656" t="s">
        <v>243</v>
      </c>
      <c r="C11" s="657"/>
      <c r="D11" s="657"/>
      <c r="E11" s="657"/>
      <c r="F11" s="657"/>
      <c r="G11" s="657"/>
      <c r="H11" s="657"/>
      <c r="I11" s="657"/>
      <c r="J11" s="657"/>
      <c r="K11" s="657"/>
      <c r="L11" s="657"/>
      <c r="M11" s="657"/>
      <c r="N11" s="657"/>
      <c r="O11" s="657"/>
      <c r="P11" s="657"/>
      <c r="Q11" s="658"/>
      <c r="R11" s="659">
        <v>518783</v>
      </c>
      <c r="S11" s="660"/>
      <c r="T11" s="660"/>
      <c r="U11" s="660"/>
      <c r="V11" s="660"/>
      <c r="W11" s="660"/>
      <c r="X11" s="660"/>
      <c r="Y11" s="661"/>
      <c r="Z11" s="662">
        <v>3.7</v>
      </c>
      <c r="AA11" s="663"/>
      <c r="AB11" s="663"/>
      <c r="AC11" s="664"/>
      <c r="AD11" s="665">
        <v>518783</v>
      </c>
      <c r="AE11" s="660"/>
      <c r="AF11" s="660"/>
      <c r="AG11" s="660"/>
      <c r="AH11" s="660"/>
      <c r="AI11" s="660"/>
      <c r="AJ11" s="660"/>
      <c r="AK11" s="661"/>
      <c r="AL11" s="662">
        <v>7.3</v>
      </c>
      <c r="AM11" s="663"/>
      <c r="AN11" s="663"/>
      <c r="AO11" s="687"/>
      <c r="AP11" s="656" t="s">
        <v>244</v>
      </c>
      <c r="AQ11" s="657"/>
      <c r="AR11" s="657"/>
      <c r="AS11" s="657"/>
      <c r="AT11" s="657"/>
      <c r="AU11" s="657"/>
      <c r="AV11" s="657"/>
      <c r="AW11" s="657"/>
      <c r="AX11" s="657"/>
      <c r="AY11" s="657"/>
      <c r="AZ11" s="657"/>
      <c r="BA11" s="657"/>
      <c r="BB11" s="657"/>
      <c r="BC11" s="657"/>
      <c r="BD11" s="657"/>
      <c r="BE11" s="657"/>
      <c r="BF11" s="658"/>
      <c r="BG11" s="659">
        <v>137051</v>
      </c>
      <c r="BH11" s="660"/>
      <c r="BI11" s="660"/>
      <c r="BJ11" s="660"/>
      <c r="BK11" s="660"/>
      <c r="BL11" s="660"/>
      <c r="BM11" s="660"/>
      <c r="BN11" s="661"/>
      <c r="BO11" s="685">
        <v>5.3</v>
      </c>
      <c r="BP11" s="685"/>
      <c r="BQ11" s="685"/>
      <c r="BR11" s="685"/>
      <c r="BS11" s="686">
        <v>39050</v>
      </c>
      <c r="BT11" s="686"/>
      <c r="BU11" s="686"/>
      <c r="BV11" s="686"/>
      <c r="BW11" s="686"/>
      <c r="BX11" s="686"/>
      <c r="BY11" s="686"/>
      <c r="BZ11" s="686"/>
      <c r="CA11" s="686"/>
      <c r="CB11" s="731"/>
      <c r="CD11" s="656" t="s">
        <v>245</v>
      </c>
      <c r="CE11" s="657"/>
      <c r="CF11" s="657"/>
      <c r="CG11" s="657"/>
      <c r="CH11" s="657"/>
      <c r="CI11" s="657"/>
      <c r="CJ11" s="657"/>
      <c r="CK11" s="657"/>
      <c r="CL11" s="657"/>
      <c r="CM11" s="657"/>
      <c r="CN11" s="657"/>
      <c r="CO11" s="657"/>
      <c r="CP11" s="657"/>
      <c r="CQ11" s="658"/>
      <c r="CR11" s="659">
        <v>424532</v>
      </c>
      <c r="CS11" s="660"/>
      <c r="CT11" s="660"/>
      <c r="CU11" s="660"/>
      <c r="CV11" s="660"/>
      <c r="CW11" s="660"/>
      <c r="CX11" s="660"/>
      <c r="CY11" s="661"/>
      <c r="CZ11" s="685">
        <v>3.1</v>
      </c>
      <c r="DA11" s="685"/>
      <c r="DB11" s="685"/>
      <c r="DC11" s="685"/>
      <c r="DD11" s="665">
        <v>101888</v>
      </c>
      <c r="DE11" s="660"/>
      <c r="DF11" s="660"/>
      <c r="DG11" s="660"/>
      <c r="DH11" s="660"/>
      <c r="DI11" s="660"/>
      <c r="DJ11" s="660"/>
      <c r="DK11" s="660"/>
      <c r="DL11" s="660"/>
      <c r="DM11" s="660"/>
      <c r="DN11" s="660"/>
      <c r="DO11" s="660"/>
      <c r="DP11" s="661"/>
      <c r="DQ11" s="665">
        <v>163089</v>
      </c>
      <c r="DR11" s="660"/>
      <c r="DS11" s="660"/>
      <c r="DT11" s="660"/>
      <c r="DU11" s="660"/>
      <c r="DV11" s="660"/>
      <c r="DW11" s="660"/>
      <c r="DX11" s="660"/>
      <c r="DY11" s="660"/>
      <c r="DZ11" s="660"/>
      <c r="EA11" s="660"/>
      <c r="EB11" s="660"/>
      <c r="EC11" s="697"/>
    </row>
    <row r="12" spans="2:143" ht="11.25" customHeight="1" x14ac:dyDescent="0.15">
      <c r="B12" s="656" t="s">
        <v>246</v>
      </c>
      <c r="C12" s="657"/>
      <c r="D12" s="657"/>
      <c r="E12" s="657"/>
      <c r="F12" s="657"/>
      <c r="G12" s="657"/>
      <c r="H12" s="657"/>
      <c r="I12" s="657"/>
      <c r="J12" s="657"/>
      <c r="K12" s="657"/>
      <c r="L12" s="657"/>
      <c r="M12" s="657"/>
      <c r="N12" s="657"/>
      <c r="O12" s="657"/>
      <c r="P12" s="657"/>
      <c r="Q12" s="658"/>
      <c r="R12" s="659">
        <v>16627</v>
      </c>
      <c r="S12" s="660"/>
      <c r="T12" s="660"/>
      <c r="U12" s="660"/>
      <c r="V12" s="660"/>
      <c r="W12" s="660"/>
      <c r="X12" s="660"/>
      <c r="Y12" s="661"/>
      <c r="Z12" s="685">
        <v>0.1</v>
      </c>
      <c r="AA12" s="685"/>
      <c r="AB12" s="685"/>
      <c r="AC12" s="685"/>
      <c r="AD12" s="686">
        <v>16627</v>
      </c>
      <c r="AE12" s="686"/>
      <c r="AF12" s="686"/>
      <c r="AG12" s="686"/>
      <c r="AH12" s="686"/>
      <c r="AI12" s="686"/>
      <c r="AJ12" s="686"/>
      <c r="AK12" s="686"/>
      <c r="AL12" s="662">
        <v>0.2</v>
      </c>
      <c r="AM12" s="663"/>
      <c r="AN12" s="663"/>
      <c r="AO12" s="687"/>
      <c r="AP12" s="656" t="s">
        <v>247</v>
      </c>
      <c r="AQ12" s="657"/>
      <c r="AR12" s="657"/>
      <c r="AS12" s="657"/>
      <c r="AT12" s="657"/>
      <c r="AU12" s="657"/>
      <c r="AV12" s="657"/>
      <c r="AW12" s="657"/>
      <c r="AX12" s="657"/>
      <c r="AY12" s="657"/>
      <c r="AZ12" s="657"/>
      <c r="BA12" s="657"/>
      <c r="BB12" s="657"/>
      <c r="BC12" s="657"/>
      <c r="BD12" s="657"/>
      <c r="BE12" s="657"/>
      <c r="BF12" s="658"/>
      <c r="BG12" s="659">
        <v>1145036</v>
      </c>
      <c r="BH12" s="660"/>
      <c r="BI12" s="660"/>
      <c r="BJ12" s="660"/>
      <c r="BK12" s="660"/>
      <c r="BL12" s="660"/>
      <c r="BM12" s="660"/>
      <c r="BN12" s="661"/>
      <c r="BO12" s="685">
        <v>44.4</v>
      </c>
      <c r="BP12" s="685"/>
      <c r="BQ12" s="685"/>
      <c r="BR12" s="685"/>
      <c r="BS12" s="686" t="s">
        <v>127</v>
      </c>
      <c r="BT12" s="686"/>
      <c r="BU12" s="686"/>
      <c r="BV12" s="686"/>
      <c r="BW12" s="686"/>
      <c r="BX12" s="686"/>
      <c r="BY12" s="686"/>
      <c r="BZ12" s="686"/>
      <c r="CA12" s="686"/>
      <c r="CB12" s="731"/>
      <c r="CD12" s="656" t="s">
        <v>248</v>
      </c>
      <c r="CE12" s="657"/>
      <c r="CF12" s="657"/>
      <c r="CG12" s="657"/>
      <c r="CH12" s="657"/>
      <c r="CI12" s="657"/>
      <c r="CJ12" s="657"/>
      <c r="CK12" s="657"/>
      <c r="CL12" s="657"/>
      <c r="CM12" s="657"/>
      <c r="CN12" s="657"/>
      <c r="CO12" s="657"/>
      <c r="CP12" s="657"/>
      <c r="CQ12" s="658"/>
      <c r="CR12" s="659">
        <v>986068</v>
      </c>
      <c r="CS12" s="660"/>
      <c r="CT12" s="660"/>
      <c r="CU12" s="660"/>
      <c r="CV12" s="660"/>
      <c r="CW12" s="660"/>
      <c r="CX12" s="660"/>
      <c r="CY12" s="661"/>
      <c r="CZ12" s="685">
        <v>7.1</v>
      </c>
      <c r="DA12" s="685"/>
      <c r="DB12" s="685"/>
      <c r="DC12" s="685"/>
      <c r="DD12" s="665">
        <v>139693</v>
      </c>
      <c r="DE12" s="660"/>
      <c r="DF12" s="660"/>
      <c r="DG12" s="660"/>
      <c r="DH12" s="660"/>
      <c r="DI12" s="660"/>
      <c r="DJ12" s="660"/>
      <c r="DK12" s="660"/>
      <c r="DL12" s="660"/>
      <c r="DM12" s="660"/>
      <c r="DN12" s="660"/>
      <c r="DO12" s="660"/>
      <c r="DP12" s="661"/>
      <c r="DQ12" s="665">
        <v>378111</v>
      </c>
      <c r="DR12" s="660"/>
      <c r="DS12" s="660"/>
      <c r="DT12" s="660"/>
      <c r="DU12" s="660"/>
      <c r="DV12" s="660"/>
      <c r="DW12" s="660"/>
      <c r="DX12" s="660"/>
      <c r="DY12" s="660"/>
      <c r="DZ12" s="660"/>
      <c r="EA12" s="660"/>
      <c r="EB12" s="660"/>
      <c r="EC12" s="697"/>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85" t="s">
        <v>127</v>
      </c>
      <c r="AA13" s="685"/>
      <c r="AB13" s="685"/>
      <c r="AC13" s="685"/>
      <c r="AD13" s="686" t="s">
        <v>127</v>
      </c>
      <c r="AE13" s="686"/>
      <c r="AF13" s="686"/>
      <c r="AG13" s="686"/>
      <c r="AH13" s="686"/>
      <c r="AI13" s="686"/>
      <c r="AJ13" s="686"/>
      <c r="AK13" s="686"/>
      <c r="AL13" s="662" t="s">
        <v>127</v>
      </c>
      <c r="AM13" s="663"/>
      <c r="AN13" s="663"/>
      <c r="AO13" s="687"/>
      <c r="AP13" s="656" t="s">
        <v>250</v>
      </c>
      <c r="AQ13" s="657"/>
      <c r="AR13" s="657"/>
      <c r="AS13" s="657"/>
      <c r="AT13" s="657"/>
      <c r="AU13" s="657"/>
      <c r="AV13" s="657"/>
      <c r="AW13" s="657"/>
      <c r="AX13" s="657"/>
      <c r="AY13" s="657"/>
      <c r="AZ13" s="657"/>
      <c r="BA13" s="657"/>
      <c r="BB13" s="657"/>
      <c r="BC13" s="657"/>
      <c r="BD13" s="657"/>
      <c r="BE13" s="657"/>
      <c r="BF13" s="658"/>
      <c r="BG13" s="659">
        <v>1142994</v>
      </c>
      <c r="BH13" s="660"/>
      <c r="BI13" s="660"/>
      <c r="BJ13" s="660"/>
      <c r="BK13" s="660"/>
      <c r="BL13" s="660"/>
      <c r="BM13" s="660"/>
      <c r="BN13" s="661"/>
      <c r="BO13" s="685">
        <v>44.3</v>
      </c>
      <c r="BP13" s="685"/>
      <c r="BQ13" s="685"/>
      <c r="BR13" s="685"/>
      <c r="BS13" s="686" t="s">
        <v>127</v>
      </c>
      <c r="BT13" s="686"/>
      <c r="BU13" s="686"/>
      <c r="BV13" s="686"/>
      <c r="BW13" s="686"/>
      <c r="BX13" s="686"/>
      <c r="BY13" s="686"/>
      <c r="BZ13" s="686"/>
      <c r="CA13" s="686"/>
      <c r="CB13" s="731"/>
      <c r="CD13" s="656" t="s">
        <v>251</v>
      </c>
      <c r="CE13" s="657"/>
      <c r="CF13" s="657"/>
      <c r="CG13" s="657"/>
      <c r="CH13" s="657"/>
      <c r="CI13" s="657"/>
      <c r="CJ13" s="657"/>
      <c r="CK13" s="657"/>
      <c r="CL13" s="657"/>
      <c r="CM13" s="657"/>
      <c r="CN13" s="657"/>
      <c r="CO13" s="657"/>
      <c r="CP13" s="657"/>
      <c r="CQ13" s="658"/>
      <c r="CR13" s="659">
        <v>1845652</v>
      </c>
      <c r="CS13" s="660"/>
      <c r="CT13" s="660"/>
      <c r="CU13" s="660"/>
      <c r="CV13" s="660"/>
      <c r="CW13" s="660"/>
      <c r="CX13" s="660"/>
      <c r="CY13" s="661"/>
      <c r="CZ13" s="685">
        <v>13.4</v>
      </c>
      <c r="DA13" s="685"/>
      <c r="DB13" s="685"/>
      <c r="DC13" s="685"/>
      <c r="DD13" s="665">
        <v>906494</v>
      </c>
      <c r="DE13" s="660"/>
      <c r="DF13" s="660"/>
      <c r="DG13" s="660"/>
      <c r="DH13" s="660"/>
      <c r="DI13" s="660"/>
      <c r="DJ13" s="660"/>
      <c r="DK13" s="660"/>
      <c r="DL13" s="660"/>
      <c r="DM13" s="660"/>
      <c r="DN13" s="660"/>
      <c r="DO13" s="660"/>
      <c r="DP13" s="661"/>
      <c r="DQ13" s="665">
        <v>973840</v>
      </c>
      <c r="DR13" s="660"/>
      <c r="DS13" s="660"/>
      <c r="DT13" s="660"/>
      <c r="DU13" s="660"/>
      <c r="DV13" s="660"/>
      <c r="DW13" s="660"/>
      <c r="DX13" s="660"/>
      <c r="DY13" s="660"/>
      <c r="DZ13" s="660"/>
      <c r="EA13" s="660"/>
      <c r="EB13" s="660"/>
      <c r="EC13" s="697"/>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85" t="s">
        <v>127</v>
      </c>
      <c r="AA14" s="685"/>
      <c r="AB14" s="685"/>
      <c r="AC14" s="685"/>
      <c r="AD14" s="686" t="s">
        <v>127</v>
      </c>
      <c r="AE14" s="686"/>
      <c r="AF14" s="686"/>
      <c r="AG14" s="686"/>
      <c r="AH14" s="686"/>
      <c r="AI14" s="686"/>
      <c r="AJ14" s="686"/>
      <c r="AK14" s="686"/>
      <c r="AL14" s="662" t="s">
        <v>127</v>
      </c>
      <c r="AM14" s="663"/>
      <c r="AN14" s="663"/>
      <c r="AO14" s="687"/>
      <c r="AP14" s="656" t="s">
        <v>253</v>
      </c>
      <c r="AQ14" s="657"/>
      <c r="AR14" s="657"/>
      <c r="AS14" s="657"/>
      <c r="AT14" s="657"/>
      <c r="AU14" s="657"/>
      <c r="AV14" s="657"/>
      <c r="AW14" s="657"/>
      <c r="AX14" s="657"/>
      <c r="AY14" s="657"/>
      <c r="AZ14" s="657"/>
      <c r="BA14" s="657"/>
      <c r="BB14" s="657"/>
      <c r="BC14" s="657"/>
      <c r="BD14" s="657"/>
      <c r="BE14" s="657"/>
      <c r="BF14" s="658"/>
      <c r="BG14" s="659">
        <v>68949</v>
      </c>
      <c r="BH14" s="660"/>
      <c r="BI14" s="660"/>
      <c r="BJ14" s="660"/>
      <c r="BK14" s="660"/>
      <c r="BL14" s="660"/>
      <c r="BM14" s="660"/>
      <c r="BN14" s="661"/>
      <c r="BO14" s="685">
        <v>2.7</v>
      </c>
      <c r="BP14" s="685"/>
      <c r="BQ14" s="685"/>
      <c r="BR14" s="685"/>
      <c r="BS14" s="686" t="s">
        <v>127</v>
      </c>
      <c r="BT14" s="686"/>
      <c r="BU14" s="686"/>
      <c r="BV14" s="686"/>
      <c r="BW14" s="686"/>
      <c r="BX14" s="686"/>
      <c r="BY14" s="686"/>
      <c r="BZ14" s="686"/>
      <c r="CA14" s="686"/>
      <c r="CB14" s="731"/>
      <c r="CD14" s="656" t="s">
        <v>254</v>
      </c>
      <c r="CE14" s="657"/>
      <c r="CF14" s="657"/>
      <c r="CG14" s="657"/>
      <c r="CH14" s="657"/>
      <c r="CI14" s="657"/>
      <c r="CJ14" s="657"/>
      <c r="CK14" s="657"/>
      <c r="CL14" s="657"/>
      <c r="CM14" s="657"/>
      <c r="CN14" s="657"/>
      <c r="CO14" s="657"/>
      <c r="CP14" s="657"/>
      <c r="CQ14" s="658"/>
      <c r="CR14" s="659">
        <v>400754</v>
      </c>
      <c r="CS14" s="660"/>
      <c r="CT14" s="660"/>
      <c r="CU14" s="660"/>
      <c r="CV14" s="660"/>
      <c r="CW14" s="660"/>
      <c r="CX14" s="660"/>
      <c r="CY14" s="661"/>
      <c r="CZ14" s="685">
        <v>2.9</v>
      </c>
      <c r="DA14" s="685"/>
      <c r="DB14" s="685"/>
      <c r="DC14" s="685"/>
      <c r="DD14" s="665">
        <v>6272</v>
      </c>
      <c r="DE14" s="660"/>
      <c r="DF14" s="660"/>
      <c r="DG14" s="660"/>
      <c r="DH14" s="660"/>
      <c r="DI14" s="660"/>
      <c r="DJ14" s="660"/>
      <c r="DK14" s="660"/>
      <c r="DL14" s="660"/>
      <c r="DM14" s="660"/>
      <c r="DN14" s="660"/>
      <c r="DO14" s="660"/>
      <c r="DP14" s="661"/>
      <c r="DQ14" s="665">
        <v>393303</v>
      </c>
      <c r="DR14" s="660"/>
      <c r="DS14" s="660"/>
      <c r="DT14" s="660"/>
      <c r="DU14" s="660"/>
      <c r="DV14" s="660"/>
      <c r="DW14" s="660"/>
      <c r="DX14" s="660"/>
      <c r="DY14" s="660"/>
      <c r="DZ14" s="660"/>
      <c r="EA14" s="660"/>
      <c r="EB14" s="660"/>
      <c r="EC14" s="697"/>
    </row>
    <row r="15" spans="2:143" ht="11.25" customHeight="1" x14ac:dyDescent="0.15">
      <c r="B15" s="656" t="s">
        <v>255</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85" t="s">
        <v>127</v>
      </c>
      <c r="AA15" s="685"/>
      <c r="AB15" s="685"/>
      <c r="AC15" s="685"/>
      <c r="AD15" s="686" t="s">
        <v>127</v>
      </c>
      <c r="AE15" s="686"/>
      <c r="AF15" s="686"/>
      <c r="AG15" s="686"/>
      <c r="AH15" s="686"/>
      <c r="AI15" s="686"/>
      <c r="AJ15" s="686"/>
      <c r="AK15" s="686"/>
      <c r="AL15" s="662" t="s">
        <v>127</v>
      </c>
      <c r="AM15" s="663"/>
      <c r="AN15" s="663"/>
      <c r="AO15" s="687"/>
      <c r="AP15" s="656" t="s">
        <v>256</v>
      </c>
      <c r="AQ15" s="657"/>
      <c r="AR15" s="657"/>
      <c r="AS15" s="657"/>
      <c r="AT15" s="657"/>
      <c r="AU15" s="657"/>
      <c r="AV15" s="657"/>
      <c r="AW15" s="657"/>
      <c r="AX15" s="657"/>
      <c r="AY15" s="657"/>
      <c r="AZ15" s="657"/>
      <c r="BA15" s="657"/>
      <c r="BB15" s="657"/>
      <c r="BC15" s="657"/>
      <c r="BD15" s="657"/>
      <c r="BE15" s="657"/>
      <c r="BF15" s="658"/>
      <c r="BG15" s="659">
        <v>146927</v>
      </c>
      <c r="BH15" s="660"/>
      <c r="BI15" s="660"/>
      <c r="BJ15" s="660"/>
      <c r="BK15" s="660"/>
      <c r="BL15" s="660"/>
      <c r="BM15" s="660"/>
      <c r="BN15" s="661"/>
      <c r="BO15" s="685">
        <v>5.7</v>
      </c>
      <c r="BP15" s="685"/>
      <c r="BQ15" s="685"/>
      <c r="BR15" s="685"/>
      <c r="BS15" s="686" t="s">
        <v>127</v>
      </c>
      <c r="BT15" s="686"/>
      <c r="BU15" s="686"/>
      <c r="BV15" s="686"/>
      <c r="BW15" s="686"/>
      <c r="BX15" s="686"/>
      <c r="BY15" s="686"/>
      <c r="BZ15" s="686"/>
      <c r="CA15" s="686"/>
      <c r="CB15" s="731"/>
      <c r="CD15" s="656" t="s">
        <v>257</v>
      </c>
      <c r="CE15" s="657"/>
      <c r="CF15" s="657"/>
      <c r="CG15" s="657"/>
      <c r="CH15" s="657"/>
      <c r="CI15" s="657"/>
      <c r="CJ15" s="657"/>
      <c r="CK15" s="657"/>
      <c r="CL15" s="657"/>
      <c r="CM15" s="657"/>
      <c r="CN15" s="657"/>
      <c r="CO15" s="657"/>
      <c r="CP15" s="657"/>
      <c r="CQ15" s="658"/>
      <c r="CR15" s="659">
        <v>1119067</v>
      </c>
      <c r="CS15" s="660"/>
      <c r="CT15" s="660"/>
      <c r="CU15" s="660"/>
      <c r="CV15" s="660"/>
      <c r="CW15" s="660"/>
      <c r="CX15" s="660"/>
      <c r="CY15" s="661"/>
      <c r="CZ15" s="685">
        <v>8.1</v>
      </c>
      <c r="DA15" s="685"/>
      <c r="DB15" s="685"/>
      <c r="DC15" s="685"/>
      <c r="DD15" s="665">
        <v>251834</v>
      </c>
      <c r="DE15" s="660"/>
      <c r="DF15" s="660"/>
      <c r="DG15" s="660"/>
      <c r="DH15" s="660"/>
      <c r="DI15" s="660"/>
      <c r="DJ15" s="660"/>
      <c r="DK15" s="660"/>
      <c r="DL15" s="660"/>
      <c r="DM15" s="660"/>
      <c r="DN15" s="660"/>
      <c r="DO15" s="660"/>
      <c r="DP15" s="661"/>
      <c r="DQ15" s="665">
        <v>655045</v>
      </c>
      <c r="DR15" s="660"/>
      <c r="DS15" s="660"/>
      <c r="DT15" s="660"/>
      <c r="DU15" s="660"/>
      <c r="DV15" s="660"/>
      <c r="DW15" s="660"/>
      <c r="DX15" s="660"/>
      <c r="DY15" s="660"/>
      <c r="DZ15" s="660"/>
      <c r="EA15" s="660"/>
      <c r="EB15" s="660"/>
      <c r="EC15" s="697"/>
    </row>
    <row r="16" spans="2:143" ht="11.25" customHeight="1" x14ac:dyDescent="0.15">
      <c r="B16" s="656" t="s">
        <v>258</v>
      </c>
      <c r="C16" s="657"/>
      <c r="D16" s="657"/>
      <c r="E16" s="657"/>
      <c r="F16" s="657"/>
      <c r="G16" s="657"/>
      <c r="H16" s="657"/>
      <c r="I16" s="657"/>
      <c r="J16" s="657"/>
      <c r="K16" s="657"/>
      <c r="L16" s="657"/>
      <c r="M16" s="657"/>
      <c r="N16" s="657"/>
      <c r="O16" s="657"/>
      <c r="P16" s="657"/>
      <c r="Q16" s="658"/>
      <c r="R16" s="659">
        <v>12996</v>
      </c>
      <c r="S16" s="660"/>
      <c r="T16" s="660"/>
      <c r="U16" s="660"/>
      <c r="V16" s="660"/>
      <c r="W16" s="660"/>
      <c r="X16" s="660"/>
      <c r="Y16" s="661"/>
      <c r="Z16" s="685">
        <v>0.1</v>
      </c>
      <c r="AA16" s="685"/>
      <c r="AB16" s="685"/>
      <c r="AC16" s="685"/>
      <c r="AD16" s="686">
        <v>12996</v>
      </c>
      <c r="AE16" s="686"/>
      <c r="AF16" s="686"/>
      <c r="AG16" s="686"/>
      <c r="AH16" s="686"/>
      <c r="AI16" s="686"/>
      <c r="AJ16" s="686"/>
      <c r="AK16" s="686"/>
      <c r="AL16" s="662">
        <v>0.2</v>
      </c>
      <c r="AM16" s="663"/>
      <c r="AN16" s="663"/>
      <c r="AO16" s="687"/>
      <c r="AP16" s="656" t="s">
        <v>259</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85" t="s">
        <v>127</v>
      </c>
      <c r="BP16" s="685"/>
      <c r="BQ16" s="685"/>
      <c r="BR16" s="685"/>
      <c r="BS16" s="686" t="s">
        <v>127</v>
      </c>
      <c r="BT16" s="686"/>
      <c r="BU16" s="686"/>
      <c r="BV16" s="686"/>
      <c r="BW16" s="686"/>
      <c r="BX16" s="686"/>
      <c r="BY16" s="686"/>
      <c r="BZ16" s="686"/>
      <c r="CA16" s="686"/>
      <c r="CB16" s="731"/>
      <c r="CD16" s="656" t="s">
        <v>260</v>
      </c>
      <c r="CE16" s="657"/>
      <c r="CF16" s="657"/>
      <c r="CG16" s="657"/>
      <c r="CH16" s="657"/>
      <c r="CI16" s="657"/>
      <c r="CJ16" s="657"/>
      <c r="CK16" s="657"/>
      <c r="CL16" s="657"/>
      <c r="CM16" s="657"/>
      <c r="CN16" s="657"/>
      <c r="CO16" s="657"/>
      <c r="CP16" s="657"/>
      <c r="CQ16" s="658"/>
      <c r="CR16" s="659">
        <v>20547</v>
      </c>
      <c r="CS16" s="660"/>
      <c r="CT16" s="660"/>
      <c r="CU16" s="660"/>
      <c r="CV16" s="660"/>
      <c r="CW16" s="660"/>
      <c r="CX16" s="660"/>
      <c r="CY16" s="661"/>
      <c r="CZ16" s="685">
        <v>0.1</v>
      </c>
      <c r="DA16" s="685"/>
      <c r="DB16" s="685"/>
      <c r="DC16" s="685"/>
      <c r="DD16" s="665" t="s">
        <v>127</v>
      </c>
      <c r="DE16" s="660"/>
      <c r="DF16" s="660"/>
      <c r="DG16" s="660"/>
      <c r="DH16" s="660"/>
      <c r="DI16" s="660"/>
      <c r="DJ16" s="660"/>
      <c r="DK16" s="660"/>
      <c r="DL16" s="660"/>
      <c r="DM16" s="660"/>
      <c r="DN16" s="660"/>
      <c r="DO16" s="660"/>
      <c r="DP16" s="661"/>
      <c r="DQ16" s="665">
        <v>8259</v>
      </c>
      <c r="DR16" s="660"/>
      <c r="DS16" s="660"/>
      <c r="DT16" s="660"/>
      <c r="DU16" s="660"/>
      <c r="DV16" s="660"/>
      <c r="DW16" s="660"/>
      <c r="DX16" s="660"/>
      <c r="DY16" s="660"/>
      <c r="DZ16" s="660"/>
      <c r="EA16" s="660"/>
      <c r="EB16" s="660"/>
      <c r="EC16" s="697"/>
    </row>
    <row r="17" spans="2:133" ht="11.25" customHeight="1" x14ac:dyDescent="0.15">
      <c r="B17" s="656" t="s">
        <v>261</v>
      </c>
      <c r="C17" s="657"/>
      <c r="D17" s="657"/>
      <c r="E17" s="657"/>
      <c r="F17" s="657"/>
      <c r="G17" s="657"/>
      <c r="H17" s="657"/>
      <c r="I17" s="657"/>
      <c r="J17" s="657"/>
      <c r="K17" s="657"/>
      <c r="L17" s="657"/>
      <c r="M17" s="657"/>
      <c r="N17" s="657"/>
      <c r="O17" s="657"/>
      <c r="P17" s="657"/>
      <c r="Q17" s="658"/>
      <c r="R17" s="659">
        <v>37257</v>
      </c>
      <c r="S17" s="660"/>
      <c r="T17" s="660"/>
      <c r="U17" s="660"/>
      <c r="V17" s="660"/>
      <c r="W17" s="660"/>
      <c r="X17" s="660"/>
      <c r="Y17" s="661"/>
      <c r="Z17" s="685">
        <v>0.3</v>
      </c>
      <c r="AA17" s="685"/>
      <c r="AB17" s="685"/>
      <c r="AC17" s="685"/>
      <c r="AD17" s="686">
        <v>37257</v>
      </c>
      <c r="AE17" s="686"/>
      <c r="AF17" s="686"/>
      <c r="AG17" s="686"/>
      <c r="AH17" s="686"/>
      <c r="AI17" s="686"/>
      <c r="AJ17" s="686"/>
      <c r="AK17" s="686"/>
      <c r="AL17" s="662">
        <v>0.5</v>
      </c>
      <c r="AM17" s="663"/>
      <c r="AN17" s="663"/>
      <c r="AO17" s="687"/>
      <c r="AP17" s="656" t="s">
        <v>262</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85" t="s">
        <v>127</v>
      </c>
      <c r="BP17" s="685"/>
      <c r="BQ17" s="685"/>
      <c r="BR17" s="685"/>
      <c r="BS17" s="686" t="s">
        <v>127</v>
      </c>
      <c r="BT17" s="686"/>
      <c r="BU17" s="686"/>
      <c r="BV17" s="686"/>
      <c r="BW17" s="686"/>
      <c r="BX17" s="686"/>
      <c r="BY17" s="686"/>
      <c r="BZ17" s="686"/>
      <c r="CA17" s="686"/>
      <c r="CB17" s="731"/>
      <c r="CD17" s="656" t="s">
        <v>263</v>
      </c>
      <c r="CE17" s="657"/>
      <c r="CF17" s="657"/>
      <c r="CG17" s="657"/>
      <c r="CH17" s="657"/>
      <c r="CI17" s="657"/>
      <c r="CJ17" s="657"/>
      <c r="CK17" s="657"/>
      <c r="CL17" s="657"/>
      <c r="CM17" s="657"/>
      <c r="CN17" s="657"/>
      <c r="CO17" s="657"/>
      <c r="CP17" s="657"/>
      <c r="CQ17" s="658"/>
      <c r="CR17" s="659">
        <v>1839241</v>
      </c>
      <c r="CS17" s="660"/>
      <c r="CT17" s="660"/>
      <c r="CU17" s="660"/>
      <c r="CV17" s="660"/>
      <c r="CW17" s="660"/>
      <c r="CX17" s="660"/>
      <c r="CY17" s="661"/>
      <c r="CZ17" s="685">
        <v>13.3</v>
      </c>
      <c r="DA17" s="685"/>
      <c r="DB17" s="685"/>
      <c r="DC17" s="685"/>
      <c r="DD17" s="665" t="s">
        <v>127</v>
      </c>
      <c r="DE17" s="660"/>
      <c r="DF17" s="660"/>
      <c r="DG17" s="660"/>
      <c r="DH17" s="660"/>
      <c r="DI17" s="660"/>
      <c r="DJ17" s="660"/>
      <c r="DK17" s="660"/>
      <c r="DL17" s="660"/>
      <c r="DM17" s="660"/>
      <c r="DN17" s="660"/>
      <c r="DO17" s="660"/>
      <c r="DP17" s="661"/>
      <c r="DQ17" s="665">
        <v>1481031</v>
      </c>
      <c r="DR17" s="660"/>
      <c r="DS17" s="660"/>
      <c r="DT17" s="660"/>
      <c r="DU17" s="660"/>
      <c r="DV17" s="660"/>
      <c r="DW17" s="660"/>
      <c r="DX17" s="660"/>
      <c r="DY17" s="660"/>
      <c r="DZ17" s="660"/>
      <c r="EA17" s="660"/>
      <c r="EB17" s="660"/>
      <c r="EC17" s="697"/>
    </row>
    <row r="18" spans="2:133" ht="11.25" customHeight="1" x14ac:dyDescent="0.15">
      <c r="B18" s="656" t="s">
        <v>264</v>
      </c>
      <c r="C18" s="657"/>
      <c r="D18" s="657"/>
      <c r="E18" s="657"/>
      <c r="F18" s="657"/>
      <c r="G18" s="657"/>
      <c r="H18" s="657"/>
      <c r="I18" s="657"/>
      <c r="J18" s="657"/>
      <c r="K18" s="657"/>
      <c r="L18" s="657"/>
      <c r="M18" s="657"/>
      <c r="N18" s="657"/>
      <c r="O18" s="657"/>
      <c r="P18" s="657"/>
      <c r="Q18" s="658"/>
      <c r="R18" s="659">
        <v>77545</v>
      </c>
      <c r="S18" s="660"/>
      <c r="T18" s="660"/>
      <c r="U18" s="660"/>
      <c r="V18" s="660"/>
      <c r="W18" s="660"/>
      <c r="X18" s="660"/>
      <c r="Y18" s="661"/>
      <c r="Z18" s="685">
        <v>0.6</v>
      </c>
      <c r="AA18" s="685"/>
      <c r="AB18" s="685"/>
      <c r="AC18" s="685"/>
      <c r="AD18" s="686">
        <v>71020</v>
      </c>
      <c r="AE18" s="686"/>
      <c r="AF18" s="686"/>
      <c r="AG18" s="686"/>
      <c r="AH18" s="686"/>
      <c r="AI18" s="686"/>
      <c r="AJ18" s="686"/>
      <c r="AK18" s="686"/>
      <c r="AL18" s="662">
        <v>1</v>
      </c>
      <c r="AM18" s="663"/>
      <c r="AN18" s="663"/>
      <c r="AO18" s="687"/>
      <c r="AP18" s="656" t="s">
        <v>265</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85" t="s">
        <v>127</v>
      </c>
      <c r="BP18" s="685"/>
      <c r="BQ18" s="685"/>
      <c r="BR18" s="685"/>
      <c r="BS18" s="686" t="s">
        <v>127</v>
      </c>
      <c r="BT18" s="686"/>
      <c r="BU18" s="686"/>
      <c r="BV18" s="686"/>
      <c r="BW18" s="686"/>
      <c r="BX18" s="686"/>
      <c r="BY18" s="686"/>
      <c r="BZ18" s="686"/>
      <c r="CA18" s="686"/>
      <c r="CB18" s="731"/>
      <c r="CD18" s="656" t="s">
        <v>266</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85" t="s">
        <v>127</v>
      </c>
      <c r="DA18" s="685"/>
      <c r="DB18" s="685"/>
      <c r="DC18" s="685"/>
      <c r="DD18" s="665" t="s">
        <v>127</v>
      </c>
      <c r="DE18" s="660"/>
      <c r="DF18" s="660"/>
      <c r="DG18" s="660"/>
      <c r="DH18" s="660"/>
      <c r="DI18" s="660"/>
      <c r="DJ18" s="660"/>
      <c r="DK18" s="660"/>
      <c r="DL18" s="660"/>
      <c r="DM18" s="660"/>
      <c r="DN18" s="660"/>
      <c r="DO18" s="660"/>
      <c r="DP18" s="661"/>
      <c r="DQ18" s="665" t="s">
        <v>127</v>
      </c>
      <c r="DR18" s="660"/>
      <c r="DS18" s="660"/>
      <c r="DT18" s="660"/>
      <c r="DU18" s="660"/>
      <c r="DV18" s="660"/>
      <c r="DW18" s="660"/>
      <c r="DX18" s="660"/>
      <c r="DY18" s="660"/>
      <c r="DZ18" s="660"/>
      <c r="EA18" s="660"/>
      <c r="EB18" s="660"/>
      <c r="EC18" s="697"/>
    </row>
    <row r="19" spans="2:133" ht="11.25" customHeight="1" x14ac:dyDescent="0.15">
      <c r="B19" s="656" t="s">
        <v>267</v>
      </c>
      <c r="C19" s="657"/>
      <c r="D19" s="657"/>
      <c r="E19" s="657"/>
      <c r="F19" s="657"/>
      <c r="G19" s="657"/>
      <c r="H19" s="657"/>
      <c r="I19" s="657"/>
      <c r="J19" s="657"/>
      <c r="K19" s="657"/>
      <c r="L19" s="657"/>
      <c r="M19" s="657"/>
      <c r="N19" s="657"/>
      <c r="O19" s="657"/>
      <c r="P19" s="657"/>
      <c r="Q19" s="658"/>
      <c r="R19" s="659">
        <v>11327</v>
      </c>
      <c r="S19" s="660"/>
      <c r="T19" s="660"/>
      <c r="U19" s="660"/>
      <c r="V19" s="660"/>
      <c r="W19" s="660"/>
      <c r="X19" s="660"/>
      <c r="Y19" s="661"/>
      <c r="Z19" s="685">
        <v>0.1</v>
      </c>
      <c r="AA19" s="685"/>
      <c r="AB19" s="685"/>
      <c r="AC19" s="685"/>
      <c r="AD19" s="686">
        <v>11327</v>
      </c>
      <c r="AE19" s="686"/>
      <c r="AF19" s="686"/>
      <c r="AG19" s="686"/>
      <c r="AH19" s="686"/>
      <c r="AI19" s="686"/>
      <c r="AJ19" s="686"/>
      <c r="AK19" s="686"/>
      <c r="AL19" s="662">
        <v>0.2</v>
      </c>
      <c r="AM19" s="663"/>
      <c r="AN19" s="663"/>
      <c r="AO19" s="687"/>
      <c r="AP19" s="656" t="s">
        <v>268</v>
      </c>
      <c r="AQ19" s="657"/>
      <c r="AR19" s="657"/>
      <c r="AS19" s="657"/>
      <c r="AT19" s="657"/>
      <c r="AU19" s="657"/>
      <c r="AV19" s="657"/>
      <c r="AW19" s="657"/>
      <c r="AX19" s="657"/>
      <c r="AY19" s="657"/>
      <c r="AZ19" s="657"/>
      <c r="BA19" s="657"/>
      <c r="BB19" s="657"/>
      <c r="BC19" s="657"/>
      <c r="BD19" s="657"/>
      <c r="BE19" s="657"/>
      <c r="BF19" s="658"/>
      <c r="BG19" s="659">
        <v>160715</v>
      </c>
      <c r="BH19" s="660"/>
      <c r="BI19" s="660"/>
      <c r="BJ19" s="660"/>
      <c r="BK19" s="660"/>
      <c r="BL19" s="660"/>
      <c r="BM19" s="660"/>
      <c r="BN19" s="661"/>
      <c r="BO19" s="685">
        <v>6.2</v>
      </c>
      <c r="BP19" s="685"/>
      <c r="BQ19" s="685"/>
      <c r="BR19" s="685"/>
      <c r="BS19" s="686" t="s">
        <v>127</v>
      </c>
      <c r="BT19" s="686"/>
      <c r="BU19" s="686"/>
      <c r="BV19" s="686"/>
      <c r="BW19" s="686"/>
      <c r="BX19" s="686"/>
      <c r="BY19" s="686"/>
      <c r="BZ19" s="686"/>
      <c r="CA19" s="686"/>
      <c r="CB19" s="731"/>
      <c r="CD19" s="656" t="s">
        <v>269</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85" t="s">
        <v>127</v>
      </c>
      <c r="DA19" s="685"/>
      <c r="DB19" s="685"/>
      <c r="DC19" s="685"/>
      <c r="DD19" s="665" t="s">
        <v>127</v>
      </c>
      <c r="DE19" s="660"/>
      <c r="DF19" s="660"/>
      <c r="DG19" s="660"/>
      <c r="DH19" s="660"/>
      <c r="DI19" s="660"/>
      <c r="DJ19" s="660"/>
      <c r="DK19" s="660"/>
      <c r="DL19" s="660"/>
      <c r="DM19" s="660"/>
      <c r="DN19" s="660"/>
      <c r="DO19" s="660"/>
      <c r="DP19" s="661"/>
      <c r="DQ19" s="665" t="s">
        <v>127</v>
      </c>
      <c r="DR19" s="660"/>
      <c r="DS19" s="660"/>
      <c r="DT19" s="660"/>
      <c r="DU19" s="660"/>
      <c r="DV19" s="660"/>
      <c r="DW19" s="660"/>
      <c r="DX19" s="660"/>
      <c r="DY19" s="660"/>
      <c r="DZ19" s="660"/>
      <c r="EA19" s="660"/>
      <c r="EB19" s="660"/>
      <c r="EC19" s="697"/>
    </row>
    <row r="20" spans="2:133" ht="11.25" customHeight="1" x14ac:dyDescent="0.15">
      <c r="B20" s="656" t="s">
        <v>270</v>
      </c>
      <c r="C20" s="657"/>
      <c r="D20" s="657"/>
      <c r="E20" s="657"/>
      <c r="F20" s="657"/>
      <c r="G20" s="657"/>
      <c r="H20" s="657"/>
      <c r="I20" s="657"/>
      <c r="J20" s="657"/>
      <c r="K20" s="657"/>
      <c r="L20" s="657"/>
      <c r="M20" s="657"/>
      <c r="N20" s="657"/>
      <c r="O20" s="657"/>
      <c r="P20" s="657"/>
      <c r="Q20" s="658"/>
      <c r="R20" s="659">
        <v>4046</v>
      </c>
      <c r="S20" s="660"/>
      <c r="T20" s="660"/>
      <c r="U20" s="660"/>
      <c r="V20" s="660"/>
      <c r="W20" s="660"/>
      <c r="X20" s="660"/>
      <c r="Y20" s="661"/>
      <c r="Z20" s="685">
        <v>0</v>
      </c>
      <c r="AA20" s="685"/>
      <c r="AB20" s="685"/>
      <c r="AC20" s="685"/>
      <c r="AD20" s="686">
        <v>4046</v>
      </c>
      <c r="AE20" s="686"/>
      <c r="AF20" s="686"/>
      <c r="AG20" s="686"/>
      <c r="AH20" s="686"/>
      <c r="AI20" s="686"/>
      <c r="AJ20" s="686"/>
      <c r="AK20" s="686"/>
      <c r="AL20" s="662">
        <v>0.1</v>
      </c>
      <c r="AM20" s="663"/>
      <c r="AN20" s="663"/>
      <c r="AO20" s="687"/>
      <c r="AP20" s="656" t="s">
        <v>271</v>
      </c>
      <c r="AQ20" s="657"/>
      <c r="AR20" s="657"/>
      <c r="AS20" s="657"/>
      <c r="AT20" s="657"/>
      <c r="AU20" s="657"/>
      <c r="AV20" s="657"/>
      <c r="AW20" s="657"/>
      <c r="AX20" s="657"/>
      <c r="AY20" s="657"/>
      <c r="AZ20" s="657"/>
      <c r="BA20" s="657"/>
      <c r="BB20" s="657"/>
      <c r="BC20" s="657"/>
      <c r="BD20" s="657"/>
      <c r="BE20" s="657"/>
      <c r="BF20" s="658"/>
      <c r="BG20" s="659">
        <v>160715</v>
      </c>
      <c r="BH20" s="660"/>
      <c r="BI20" s="660"/>
      <c r="BJ20" s="660"/>
      <c r="BK20" s="660"/>
      <c r="BL20" s="660"/>
      <c r="BM20" s="660"/>
      <c r="BN20" s="661"/>
      <c r="BO20" s="685">
        <v>6.2</v>
      </c>
      <c r="BP20" s="685"/>
      <c r="BQ20" s="685"/>
      <c r="BR20" s="685"/>
      <c r="BS20" s="686" t="s">
        <v>127</v>
      </c>
      <c r="BT20" s="686"/>
      <c r="BU20" s="686"/>
      <c r="BV20" s="686"/>
      <c r="BW20" s="686"/>
      <c r="BX20" s="686"/>
      <c r="BY20" s="686"/>
      <c r="BZ20" s="686"/>
      <c r="CA20" s="686"/>
      <c r="CB20" s="731"/>
      <c r="CD20" s="656" t="s">
        <v>272</v>
      </c>
      <c r="CE20" s="657"/>
      <c r="CF20" s="657"/>
      <c r="CG20" s="657"/>
      <c r="CH20" s="657"/>
      <c r="CI20" s="657"/>
      <c r="CJ20" s="657"/>
      <c r="CK20" s="657"/>
      <c r="CL20" s="657"/>
      <c r="CM20" s="657"/>
      <c r="CN20" s="657"/>
      <c r="CO20" s="657"/>
      <c r="CP20" s="657"/>
      <c r="CQ20" s="658"/>
      <c r="CR20" s="659">
        <v>13811940</v>
      </c>
      <c r="CS20" s="660"/>
      <c r="CT20" s="660"/>
      <c r="CU20" s="660"/>
      <c r="CV20" s="660"/>
      <c r="CW20" s="660"/>
      <c r="CX20" s="660"/>
      <c r="CY20" s="661"/>
      <c r="CZ20" s="685">
        <v>100</v>
      </c>
      <c r="DA20" s="685"/>
      <c r="DB20" s="685"/>
      <c r="DC20" s="685"/>
      <c r="DD20" s="665">
        <v>1673442</v>
      </c>
      <c r="DE20" s="660"/>
      <c r="DF20" s="660"/>
      <c r="DG20" s="660"/>
      <c r="DH20" s="660"/>
      <c r="DI20" s="660"/>
      <c r="DJ20" s="660"/>
      <c r="DK20" s="660"/>
      <c r="DL20" s="660"/>
      <c r="DM20" s="660"/>
      <c r="DN20" s="660"/>
      <c r="DO20" s="660"/>
      <c r="DP20" s="661"/>
      <c r="DQ20" s="665">
        <v>8516880</v>
      </c>
      <c r="DR20" s="660"/>
      <c r="DS20" s="660"/>
      <c r="DT20" s="660"/>
      <c r="DU20" s="660"/>
      <c r="DV20" s="660"/>
      <c r="DW20" s="660"/>
      <c r="DX20" s="660"/>
      <c r="DY20" s="660"/>
      <c r="DZ20" s="660"/>
      <c r="EA20" s="660"/>
      <c r="EB20" s="660"/>
      <c r="EC20" s="697"/>
    </row>
    <row r="21" spans="2:133" ht="11.25" customHeight="1" x14ac:dyDescent="0.15">
      <c r="B21" s="656" t="s">
        <v>273</v>
      </c>
      <c r="C21" s="657"/>
      <c r="D21" s="657"/>
      <c r="E21" s="657"/>
      <c r="F21" s="657"/>
      <c r="G21" s="657"/>
      <c r="H21" s="657"/>
      <c r="I21" s="657"/>
      <c r="J21" s="657"/>
      <c r="K21" s="657"/>
      <c r="L21" s="657"/>
      <c r="M21" s="657"/>
      <c r="N21" s="657"/>
      <c r="O21" s="657"/>
      <c r="P21" s="657"/>
      <c r="Q21" s="658"/>
      <c r="R21" s="659">
        <v>1148</v>
      </c>
      <c r="S21" s="660"/>
      <c r="T21" s="660"/>
      <c r="U21" s="660"/>
      <c r="V21" s="660"/>
      <c r="W21" s="660"/>
      <c r="X21" s="660"/>
      <c r="Y21" s="661"/>
      <c r="Z21" s="685">
        <v>0</v>
      </c>
      <c r="AA21" s="685"/>
      <c r="AB21" s="685"/>
      <c r="AC21" s="685"/>
      <c r="AD21" s="686">
        <v>1148</v>
      </c>
      <c r="AE21" s="686"/>
      <c r="AF21" s="686"/>
      <c r="AG21" s="686"/>
      <c r="AH21" s="686"/>
      <c r="AI21" s="686"/>
      <c r="AJ21" s="686"/>
      <c r="AK21" s="686"/>
      <c r="AL21" s="662">
        <v>0</v>
      </c>
      <c r="AM21" s="663"/>
      <c r="AN21" s="663"/>
      <c r="AO21" s="687"/>
      <c r="AP21" s="656" t="s">
        <v>274</v>
      </c>
      <c r="AQ21" s="732"/>
      <c r="AR21" s="732"/>
      <c r="AS21" s="732"/>
      <c r="AT21" s="732"/>
      <c r="AU21" s="732"/>
      <c r="AV21" s="732"/>
      <c r="AW21" s="732"/>
      <c r="AX21" s="732"/>
      <c r="AY21" s="732"/>
      <c r="AZ21" s="732"/>
      <c r="BA21" s="732"/>
      <c r="BB21" s="732"/>
      <c r="BC21" s="732"/>
      <c r="BD21" s="732"/>
      <c r="BE21" s="732"/>
      <c r="BF21" s="733"/>
      <c r="BG21" s="659">
        <v>5474</v>
      </c>
      <c r="BH21" s="660"/>
      <c r="BI21" s="660"/>
      <c r="BJ21" s="660"/>
      <c r="BK21" s="660"/>
      <c r="BL21" s="660"/>
      <c r="BM21" s="660"/>
      <c r="BN21" s="661"/>
      <c r="BO21" s="685">
        <v>0.2</v>
      </c>
      <c r="BP21" s="685"/>
      <c r="BQ21" s="685"/>
      <c r="BR21" s="685"/>
      <c r="BS21" s="686" t="s">
        <v>127</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275</v>
      </c>
      <c r="C22" s="717"/>
      <c r="D22" s="717"/>
      <c r="E22" s="717"/>
      <c r="F22" s="717"/>
      <c r="G22" s="717"/>
      <c r="H22" s="717"/>
      <c r="I22" s="717"/>
      <c r="J22" s="717"/>
      <c r="K22" s="717"/>
      <c r="L22" s="717"/>
      <c r="M22" s="717"/>
      <c r="N22" s="717"/>
      <c r="O22" s="717"/>
      <c r="P22" s="717"/>
      <c r="Q22" s="718"/>
      <c r="R22" s="659">
        <v>61024</v>
      </c>
      <c r="S22" s="660"/>
      <c r="T22" s="660"/>
      <c r="U22" s="660"/>
      <c r="V22" s="660"/>
      <c r="W22" s="660"/>
      <c r="X22" s="660"/>
      <c r="Y22" s="661"/>
      <c r="Z22" s="685">
        <v>0.4</v>
      </c>
      <c r="AA22" s="685"/>
      <c r="AB22" s="685"/>
      <c r="AC22" s="685"/>
      <c r="AD22" s="686">
        <v>54499</v>
      </c>
      <c r="AE22" s="686"/>
      <c r="AF22" s="686"/>
      <c r="AG22" s="686"/>
      <c r="AH22" s="686"/>
      <c r="AI22" s="686"/>
      <c r="AJ22" s="686"/>
      <c r="AK22" s="686"/>
      <c r="AL22" s="662">
        <v>0.80000001192092896</v>
      </c>
      <c r="AM22" s="663"/>
      <c r="AN22" s="663"/>
      <c r="AO22" s="687"/>
      <c r="AP22" s="656" t="s">
        <v>276</v>
      </c>
      <c r="AQ22" s="732"/>
      <c r="AR22" s="732"/>
      <c r="AS22" s="732"/>
      <c r="AT22" s="732"/>
      <c r="AU22" s="732"/>
      <c r="AV22" s="732"/>
      <c r="AW22" s="732"/>
      <c r="AX22" s="732"/>
      <c r="AY22" s="732"/>
      <c r="AZ22" s="732"/>
      <c r="BA22" s="732"/>
      <c r="BB22" s="732"/>
      <c r="BC22" s="732"/>
      <c r="BD22" s="732"/>
      <c r="BE22" s="732"/>
      <c r="BF22" s="733"/>
      <c r="BG22" s="659" t="s">
        <v>127</v>
      </c>
      <c r="BH22" s="660"/>
      <c r="BI22" s="660"/>
      <c r="BJ22" s="660"/>
      <c r="BK22" s="660"/>
      <c r="BL22" s="660"/>
      <c r="BM22" s="660"/>
      <c r="BN22" s="661"/>
      <c r="BO22" s="685" t="s">
        <v>127</v>
      </c>
      <c r="BP22" s="685"/>
      <c r="BQ22" s="685"/>
      <c r="BR22" s="685"/>
      <c r="BS22" s="686" t="s">
        <v>127</v>
      </c>
      <c r="BT22" s="686"/>
      <c r="BU22" s="686"/>
      <c r="BV22" s="686"/>
      <c r="BW22" s="686"/>
      <c r="BX22" s="686"/>
      <c r="BY22" s="686"/>
      <c r="BZ22" s="686"/>
      <c r="CA22" s="686"/>
      <c r="CB22" s="731"/>
      <c r="CD22" s="712" t="s">
        <v>277</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278</v>
      </c>
      <c r="C23" s="657"/>
      <c r="D23" s="657"/>
      <c r="E23" s="657"/>
      <c r="F23" s="657"/>
      <c r="G23" s="657"/>
      <c r="H23" s="657"/>
      <c r="I23" s="657"/>
      <c r="J23" s="657"/>
      <c r="K23" s="657"/>
      <c r="L23" s="657"/>
      <c r="M23" s="657"/>
      <c r="N23" s="657"/>
      <c r="O23" s="657"/>
      <c r="P23" s="657"/>
      <c r="Q23" s="658"/>
      <c r="R23" s="659">
        <v>4385055</v>
      </c>
      <c r="S23" s="660"/>
      <c r="T23" s="660"/>
      <c r="U23" s="660"/>
      <c r="V23" s="660"/>
      <c r="W23" s="660"/>
      <c r="X23" s="660"/>
      <c r="Y23" s="661"/>
      <c r="Z23" s="685">
        <v>31.3</v>
      </c>
      <c r="AA23" s="685"/>
      <c r="AB23" s="685"/>
      <c r="AC23" s="685"/>
      <c r="AD23" s="686">
        <v>3886877</v>
      </c>
      <c r="AE23" s="686"/>
      <c r="AF23" s="686"/>
      <c r="AG23" s="686"/>
      <c r="AH23" s="686"/>
      <c r="AI23" s="686"/>
      <c r="AJ23" s="686"/>
      <c r="AK23" s="686"/>
      <c r="AL23" s="662">
        <v>54.4</v>
      </c>
      <c r="AM23" s="663"/>
      <c r="AN23" s="663"/>
      <c r="AO23" s="687"/>
      <c r="AP23" s="656" t="s">
        <v>279</v>
      </c>
      <c r="AQ23" s="732"/>
      <c r="AR23" s="732"/>
      <c r="AS23" s="732"/>
      <c r="AT23" s="732"/>
      <c r="AU23" s="732"/>
      <c r="AV23" s="732"/>
      <c r="AW23" s="732"/>
      <c r="AX23" s="732"/>
      <c r="AY23" s="732"/>
      <c r="AZ23" s="732"/>
      <c r="BA23" s="732"/>
      <c r="BB23" s="732"/>
      <c r="BC23" s="732"/>
      <c r="BD23" s="732"/>
      <c r="BE23" s="732"/>
      <c r="BF23" s="733"/>
      <c r="BG23" s="659">
        <v>155241</v>
      </c>
      <c r="BH23" s="660"/>
      <c r="BI23" s="660"/>
      <c r="BJ23" s="660"/>
      <c r="BK23" s="660"/>
      <c r="BL23" s="660"/>
      <c r="BM23" s="660"/>
      <c r="BN23" s="661"/>
      <c r="BO23" s="685">
        <v>6</v>
      </c>
      <c r="BP23" s="685"/>
      <c r="BQ23" s="685"/>
      <c r="BR23" s="685"/>
      <c r="BS23" s="686" t="s">
        <v>127</v>
      </c>
      <c r="BT23" s="686"/>
      <c r="BU23" s="686"/>
      <c r="BV23" s="686"/>
      <c r="BW23" s="686"/>
      <c r="BX23" s="686"/>
      <c r="BY23" s="686"/>
      <c r="BZ23" s="686"/>
      <c r="CA23" s="686"/>
      <c r="CB23" s="731"/>
      <c r="CD23" s="712" t="s">
        <v>219</v>
      </c>
      <c r="CE23" s="713"/>
      <c r="CF23" s="713"/>
      <c r="CG23" s="713"/>
      <c r="CH23" s="713"/>
      <c r="CI23" s="713"/>
      <c r="CJ23" s="713"/>
      <c r="CK23" s="713"/>
      <c r="CL23" s="713"/>
      <c r="CM23" s="713"/>
      <c r="CN23" s="713"/>
      <c r="CO23" s="713"/>
      <c r="CP23" s="713"/>
      <c r="CQ23" s="714"/>
      <c r="CR23" s="712" t="s">
        <v>280</v>
      </c>
      <c r="CS23" s="713"/>
      <c r="CT23" s="713"/>
      <c r="CU23" s="713"/>
      <c r="CV23" s="713"/>
      <c r="CW23" s="713"/>
      <c r="CX23" s="713"/>
      <c r="CY23" s="714"/>
      <c r="CZ23" s="712" t="s">
        <v>281</v>
      </c>
      <c r="DA23" s="713"/>
      <c r="DB23" s="713"/>
      <c r="DC23" s="714"/>
      <c r="DD23" s="712" t="s">
        <v>282</v>
      </c>
      <c r="DE23" s="713"/>
      <c r="DF23" s="713"/>
      <c r="DG23" s="713"/>
      <c r="DH23" s="713"/>
      <c r="DI23" s="713"/>
      <c r="DJ23" s="713"/>
      <c r="DK23" s="714"/>
      <c r="DL23" s="744" t="s">
        <v>283</v>
      </c>
      <c r="DM23" s="745"/>
      <c r="DN23" s="745"/>
      <c r="DO23" s="745"/>
      <c r="DP23" s="745"/>
      <c r="DQ23" s="745"/>
      <c r="DR23" s="745"/>
      <c r="DS23" s="745"/>
      <c r="DT23" s="745"/>
      <c r="DU23" s="745"/>
      <c r="DV23" s="746"/>
      <c r="DW23" s="712" t="s">
        <v>284</v>
      </c>
      <c r="DX23" s="713"/>
      <c r="DY23" s="713"/>
      <c r="DZ23" s="713"/>
      <c r="EA23" s="713"/>
      <c r="EB23" s="713"/>
      <c r="EC23" s="714"/>
    </row>
    <row r="24" spans="2:133" ht="11.25" customHeight="1" x14ac:dyDescent="0.15">
      <c r="B24" s="656" t="s">
        <v>285</v>
      </c>
      <c r="C24" s="657"/>
      <c r="D24" s="657"/>
      <c r="E24" s="657"/>
      <c r="F24" s="657"/>
      <c r="G24" s="657"/>
      <c r="H24" s="657"/>
      <c r="I24" s="657"/>
      <c r="J24" s="657"/>
      <c r="K24" s="657"/>
      <c r="L24" s="657"/>
      <c r="M24" s="657"/>
      <c r="N24" s="657"/>
      <c r="O24" s="657"/>
      <c r="P24" s="657"/>
      <c r="Q24" s="658"/>
      <c r="R24" s="659">
        <v>3886877</v>
      </c>
      <c r="S24" s="660"/>
      <c r="T24" s="660"/>
      <c r="U24" s="660"/>
      <c r="V24" s="660"/>
      <c r="W24" s="660"/>
      <c r="X24" s="660"/>
      <c r="Y24" s="661"/>
      <c r="Z24" s="685">
        <v>27.8</v>
      </c>
      <c r="AA24" s="685"/>
      <c r="AB24" s="685"/>
      <c r="AC24" s="685"/>
      <c r="AD24" s="686">
        <v>3886877</v>
      </c>
      <c r="AE24" s="686"/>
      <c r="AF24" s="686"/>
      <c r="AG24" s="686"/>
      <c r="AH24" s="686"/>
      <c r="AI24" s="686"/>
      <c r="AJ24" s="686"/>
      <c r="AK24" s="686"/>
      <c r="AL24" s="662">
        <v>54.4</v>
      </c>
      <c r="AM24" s="663"/>
      <c r="AN24" s="663"/>
      <c r="AO24" s="687"/>
      <c r="AP24" s="656" t="s">
        <v>286</v>
      </c>
      <c r="AQ24" s="732"/>
      <c r="AR24" s="732"/>
      <c r="AS24" s="732"/>
      <c r="AT24" s="732"/>
      <c r="AU24" s="732"/>
      <c r="AV24" s="732"/>
      <c r="AW24" s="732"/>
      <c r="AX24" s="732"/>
      <c r="AY24" s="732"/>
      <c r="AZ24" s="732"/>
      <c r="BA24" s="732"/>
      <c r="BB24" s="732"/>
      <c r="BC24" s="732"/>
      <c r="BD24" s="732"/>
      <c r="BE24" s="732"/>
      <c r="BF24" s="733"/>
      <c r="BG24" s="659" t="s">
        <v>127</v>
      </c>
      <c r="BH24" s="660"/>
      <c r="BI24" s="660"/>
      <c r="BJ24" s="660"/>
      <c r="BK24" s="660"/>
      <c r="BL24" s="660"/>
      <c r="BM24" s="660"/>
      <c r="BN24" s="661"/>
      <c r="BO24" s="685" t="s">
        <v>127</v>
      </c>
      <c r="BP24" s="685"/>
      <c r="BQ24" s="685"/>
      <c r="BR24" s="685"/>
      <c r="BS24" s="686" t="s">
        <v>127</v>
      </c>
      <c r="BT24" s="686"/>
      <c r="BU24" s="686"/>
      <c r="BV24" s="686"/>
      <c r="BW24" s="686"/>
      <c r="BX24" s="686"/>
      <c r="BY24" s="686"/>
      <c r="BZ24" s="686"/>
      <c r="CA24" s="686"/>
      <c r="CB24" s="731"/>
      <c r="CD24" s="709" t="s">
        <v>287</v>
      </c>
      <c r="CE24" s="710"/>
      <c r="CF24" s="710"/>
      <c r="CG24" s="710"/>
      <c r="CH24" s="710"/>
      <c r="CI24" s="710"/>
      <c r="CJ24" s="710"/>
      <c r="CK24" s="710"/>
      <c r="CL24" s="710"/>
      <c r="CM24" s="710"/>
      <c r="CN24" s="710"/>
      <c r="CO24" s="710"/>
      <c r="CP24" s="710"/>
      <c r="CQ24" s="711"/>
      <c r="CR24" s="706">
        <v>5601986</v>
      </c>
      <c r="CS24" s="707"/>
      <c r="CT24" s="707"/>
      <c r="CU24" s="707"/>
      <c r="CV24" s="707"/>
      <c r="CW24" s="707"/>
      <c r="CX24" s="707"/>
      <c r="CY24" s="735"/>
      <c r="CZ24" s="736">
        <v>40.6</v>
      </c>
      <c r="DA24" s="722"/>
      <c r="DB24" s="722"/>
      <c r="DC24" s="738"/>
      <c r="DD24" s="734">
        <v>3752288</v>
      </c>
      <c r="DE24" s="707"/>
      <c r="DF24" s="707"/>
      <c r="DG24" s="707"/>
      <c r="DH24" s="707"/>
      <c r="DI24" s="707"/>
      <c r="DJ24" s="707"/>
      <c r="DK24" s="735"/>
      <c r="DL24" s="734">
        <v>3346715</v>
      </c>
      <c r="DM24" s="707"/>
      <c r="DN24" s="707"/>
      <c r="DO24" s="707"/>
      <c r="DP24" s="707"/>
      <c r="DQ24" s="707"/>
      <c r="DR24" s="707"/>
      <c r="DS24" s="707"/>
      <c r="DT24" s="707"/>
      <c r="DU24" s="707"/>
      <c r="DV24" s="735"/>
      <c r="DW24" s="736">
        <v>45.1</v>
      </c>
      <c r="DX24" s="722"/>
      <c r="DY24" s="722"/>
      <c r="DZ24" s="722"/>
      <c r="EA24" s="722"/>
      <c r="EB24" s="722"/>
      <c r="EC24" s="737"/>
    </row>
    <row r="25" spans="2:133" ht="11.25" customHeight="1" x14ac:dyDescent="0.15">
      <c r="B25" s="656" t="s">
        <v>288</v>
      </c>
      <c r="C25" s="657"/>
      <c r="D25" s="657"/>
      <c r="E25" s="657"/>
      <c r="F25" s="657"/>
      <c r="G25" s="657"/>
      <c r="H25" s="657"/>
      <c r="I25" s="657"/>
      <c r="J25" s="657"/>
      <c r="K25" s="657"/>
      <c r="L25" s="657"/>
      <c r="M25" s="657"/>
      <c r="N25" s="657"/>
      <c r="O25" s="657"/>
      <c r="P25" s="657"/>
      <c r="Q25" s="658"/>
      <c r="R25" s="659">
        <v>498178</v>
      </c>
      <c r="S25" s="660"/>
      <c r="T25" s="660"/>
      <c r="U25" s="660"/>
      <c r="V25" s="660"/>
      <c r="W25" s="660"/>
      <c r="X25" s="660"/>
      <c r="Y25" s="661"/>
      <c r="Z25" s="685">
        <v>3.6</v>
      </c>
      <c r="AA25" s="685"/>
      <c r="AB25" s="685"/>
      <c r="AC25" s="685"/>
      <c r="AD25" s="686" t="s">
        <v>127</v>
      </c>
      <c r="AE25" s="686"/>
      <c r="AF25" s="686"/>
      <c r="AG25" s="686"/>
      <c r="AH25" s="686"/>
      <c r="AI25" s="686"/>
      <c r="AJ25" s="686"/>
      <c r="AK25" s="686"/>
      <c r="AL25" s="662" t="s">
        <v>127</v>
      </c>
      <c r="AM25" s="663"/>
      <c r="AN25" s="663"/>
      <c r="AO25" s="687"/>
      <c r="AP25" s="656" t="s">
        <v>289</v>
      </c>
      <c r="AQ25" s="732"/>
      <c r="AR25" s="732"/>
      <c r="AS25" s="732"/>
      <c r="AT25" s="732"/>
      <c r="AU25" s="732"/>
      <c r="AV25" s="732"/>
      <c r="AW25" s="732"/>
      <c r="AX25" s="732"/>
      <c r="AY25" s="732"/>
      <c r="AZ25" s="732"/>
      <c r="BA25" s="732"/>
      <c r="BB25" s="732"/>
      <c r="BC25" s="732"/>
      <c r="BD25" s="732"/>
      <c r="BE25" s="732"/>
      <c r="BF25" s="733"/>
      <c r="BG25" s="659" t="s">
        <v>127</v>
      </c>
      <c r="BH25" s="660"/>
      <c r="BI25" s="660"/>
      <c r="BJ25" s="660"/>
      <c r="BK25" s="660"/>
      <c r="BL25" s="660"/>
      <c r="BM25" s="660"/>
      <c r="BN25" s="661"/>
      <c r="BO25" s="685" t="s">
        <v>127</v>
      </c>
      <c r="BP25" s="685"/>
      <c r="BQ25" s="685"/>
      <c r="BR25" s="685"/>
      <c r="BS25" s="686" t="s">
        <v>127</v>
      </c>
      <c r="BT25" s="686"/>
      <c r="BU25" s="686"/>
      <c r="BV25" s="686"/>
      <c r="BW25" s="686"/>
      <c r="BX25" s="686"/>
      <c r="BY25" s="686"/>
      <c r="BZ25" s="686"/>
      <c r="CA25" s="686"/>
      <c r="CB25" s="731"/>
      <c r="CD25" s="656" t="s">
        <v>290</v>
      </c>
      <c r="CE25" s="657"/>
      <c r="CF25" s="657"/>
      <c r="CG25" s="657"/>
      <c r="CH25" s="657"/>
      <c r="CI25" s="657"/>
      <c r="CJ25" s="657"/>
      <c r="CK25" s="657"/>
      <c r="CL25" s="657"/>
      <c r="CM25" s="657"/>
      <c r="CN25" s="657"/>
      <c r="CO25" s="657"/>
      <c r="CP25" s="657"/>
      <c r="CQ25" s="658"/>
      <c r="CR25" s="659">
        <v>1545969</v>
      </c>
      <c r="CS25" s="669"/>
      <c r="CT25" s="669"/>
      <c r="CU25" s="669"/>
      <c r="CV25" s="669"/>
      <c r="CW25" s="669"/>
      <c r="CX25" s="669"/>
      <c r="CY25" s="670"/>
      <c r="CZ25" s="662">
        <v>11.2</v>
      </c>
      <c r="DA25" s="671"/>
      <c r="DB25" s="671"/>
      <c r="DC25" s="672"/>
      <c r="DD25" s="665">
        <v>1434101</v>
      </c>
      <c r="DE25" s="669"/>
      <c r="DF25" s="669"/>
      <c r="DG25" s="669"/>
      <c r="DH25" s="669"/>
      <c r="DI25" s="669"/>
      <c r="DJ25" s="669"/>
      <c r="DK25" s="670"/>
      <c r="DL25" s="665">
        <v>1379864</v>
      </c>
      <c r="DM25" s="669"/>
      <c r="DN25" s="669"/>
      <c r="DO25" s="669"/>
      <c r="DP25" s="669"/>
      <c r="DQ25" s="669"/>
      <c r="DR25" s="669"/>
      <c r="DS25" s="669"/>
      <c r="DT25" s="669"/>
      <c r="DU25" s="669"/>
      <c r="DV25" s="670"/>
      <c r="DW25" s="662">
        <v>18.600000000000001</v>
      </c>
      <c r="DX25" s="671"/>
      <c r="DY25" s="671"/>
      <c r="DZ25" s="671"/>
      <c r="EA25" s="671"/>
      <c r="EB25" s="671"/>
      <c r="EC25" s="698"/>
    </row>
    <row r="26" spans="2:133" ht="11.25" customHeight="1" x14ac:dyDescent="0.15">
      <c r="B26" s="656" t="s">
        <v>291</v>
      </c>
      <c r="C26" s="657"/>
      <c r="D26" s="657"/>
      <c r="E26" s="657"/>
      <c r="F26" s="657"/>
      <c r="G26" s="657"/>
      <c r="H26" s="657"/>
      <c r="I26" s="657"/>
      <c r="J26" s="657"/>
      <c r="K26" s="657"/>
      <c r="L26" s="657"/>
      <c r="M26" s="657"/>
      <c r="N26" s="657"/>
      <c r="O26" s="657"/>
      <c r="P26" s="657"/>
      <c r="Q26" s="658"/>
      <c r="R26" s="659" t="s">
        <v>127</v>
      </c>
      <c r="S26" s="660"/>
      <c r="T26" s="660"/>
      <c r="U26" s="660"/>
      <c r="V26" s="660"/>
      <c r="W26" s="660"/>
      <c r="X26" s="660"/>
      <c r="Y26" s="661"/>
      <c r="Z26" s="685" t="s">
        <v>127</v>
      </c>
      <c r="AA26" s="685"/>
      <c r="AB26" s="685"/>
      <c r="AC26" s="685"/>
      <c r="AD26" s="686" t="s">
        <v>127</v>
      </c>
      <c r="AE26" s="686"/>
      <c r="AF26" s="686"/>
      <c r="AG26" s="686"/>
      <c r="AH26" s="686"/>
      <c r="AI26" s="686"/>
      <c r="AJ26" s="686"/>
      <c r="AK26" s="686"/>
      <c r="AL26" s="662" t="s">
        <v>127</v>
      </c>
      <c r="AM26" s="663"/>
      <c r="AN26" s="663"/>
      <c r="AO26" s="687"/>
      <c r="AP26" s="656" t="s">
        <v>292</v>
      </c>
      <c r="AQ26" s="732"/>
      <c r="AR26" s="732"/>
      <c r="AS26" s="732"/>
      <c r="AT26" s="732"/>
      <c r="AU26" s="732"/>
      <c r="AV26" s="732"/>
      <c r="AW26" s="732"/>
      <c r="AX26" s="732"/>
      <c r="AY26" s="732"/>
      <c r="AZ26" s="732"/>
      <c r="BA26" s="732"/>
      <c r="BB26" s="732"/>
      <c r="BC26" s="732"/>
      <c r="BD26" s="732"/>
      <c r="BE26" s="732"/>
      <c r="BF26" s="733"/>
      <c r="BG26" s="659" t="s">
        <v>127</v>
      </c>
      <c r="BH26" s="660"/>
      <c r="BI26" s="660"/>
      <c r="BJ26" s="660"/>
      <c r="BK26" s="660"/>
      <c r="BL26" s="660"/>
      <c r="BM26" s="660"/>
      <c r="BN26" s="661"/>
      <c r="BO26" s="685" t="s">
        <v>127</v>
      </c>
      <c r="BP26" s="685"/>
      <c r="BQ26" s="685"/>
      <c r="BR26" s="685"/>
      <c r="BS26" s="686" t="s">
        <v>127</v>
      </c>
      <c r="BT26" s="686"/>
      <c r="BU26" s="686"/>
      <c r="BV26" s="686"/>
      <c r="BW26" s="686"/>
      <c r="BX26" s="686"/>
      <c r="BY26" s="686"/>
      <c r="BZ26" s="686"/>
      <c r="CA26" s="686"/>
      <c r="CB26" s="731"/>
      <c r="CD26" s="656" t="s">
        <v>293</v>
      </c>
      <c r="CE26" s="657"/>
      <c r="CF26" s="657"/>
      <c r="CG26" s="657"/>
      <c r="CH26" s="657"/>
      <c r="CI26" s="657"/>
      <c r="CJ26" s="657"/>
      <c r="CK26" s="657"/>
      <c r="CL26" s="657"/>
      <c r="CM26" s="657"/>
      <c r="CN26" s="657"/>
      <c r="CO26" s="657"/>
      <c r="CP26" s="657"/>
      <c r="CQ26" s="658"/>
      <c r="CR26" s="659">
        <v>818136</v>
      </c>
      <c r="CS26" s="660"/>
      <c r="CT26" s="660"/>
      <c r="CU26" s="660"/>
      <c r="CV26" s="660"/>
      <c r="CW26" s="660"/>
      <c r="CX26" s="660"/>
      <c r="CY26" s="661"/>
      <c r="CZ26" s="662">
        <v>5.9</v>
      </c>
      <c r="DA26" s="671"/>
      <c r="DB26" s="671"/>
      <c r="DC26" s="672"/>
      <c r="DD26" s="665">
        <v>762229</v>
      </c>
      <c r="DE26" s="660"/>
      <c r="DF26" s="660"/>
      <c r="DG26" s="660"/>
      <c r="DH26" s="660"/>
      <c r="DI26" s="660"/>
      <c r="DJ26" s="660"/>
      <c r="DK26" s="661"/>
      <c r="DL26" s="665" t="s">
        <v>127</v>
      </c>
      <c r="DM26" s="660"/>
      <c r="DN26" s="660"/>
      <c r="DO26" s="660"/>
      <c r="DP26" s="660"/>
      <c r="DQ26" s="660"/>
      <c r="DR26" s="660"/>
      <c r="DS26" s="660"/>
      <c r="DT26" s="660"/>
      <c r="DU26" s="660"/>
      <c r="DV26" s="661"/>
      <c r="DW26" s="662" t="s">
        <v>127</v>
      </c>
      <c r="DX26" s="671"/>
      <c r="DY26" s="671"/>
      <c r="DZ26" s="671"/>
      <c r="EA26" s="671"/>
      <c r="EB26" s="671"/>
      <c r="EC26" s="698"/>
    </row>
    <row r="27" spans="2:133" ht="11.25" customHeight="1" x14ac:dyDescent="0.15">
      <c r="B27" s="656" t="s">
        <v>294</v>
      </c>
      <c r="C27" s="657"/>
      <c r="D27" s="657"/>
      <c r="E27" s="657"/>
      <c r="F27" s="657"/>
      <c r="G27" s="657"/>
      <c r="H27" s="657"/>
      <c r="I27" s="657"/>
      <c r="J27" s="657"/>
      <c r="K27" s="657"/>
      <c r="L27" s="657"/>
      <c r="M27" s="657"/>
      <c r="N27" s="657"/>
      <c r="O27" s="657"/>
      <c r="P27" s="657"/>
      <c r="Q27" s="658"/>
      <c r="R27" s="659">
        <v>7782540</v>
      </c>
      <c r="S27" s="660"/>
      <c r="T27" s="660"/>
      <c r="U27" s="660"/>
      <c r="V27" s="660"/>
      <c r="W27" s="660"/>
      <c r="X27" s="660"/>
      <c r="Y27" s="661"/>
      <c r="Z27" s="685">
        <v>55.6</v>
      </c>
      <c r="AA27" s="685"/>
      <c r="AB27" s="685"/>
      <c r="AC27" s="685"/>
      <c r="AD27" s="686">
        <v>7122596</v>
      </c>
      <c r="AE27" s="686"/>
      <c r="AF27" s="686"/>
      <c r="AG27" s="686"/>
      <c r="AH27" s="686"/>
      <c r="AI27" s="686"/>
      <c r="AJ27" s="686"/>
      <c r="AK27" s="686"/>
      <c r="AL27" s="662">
        <v>99.699996948242188</v>
      </c>
      <c r="AM27" s="663"/>
      <c r="AN27" s="663"/>
      <c r="AO27" s="687"/>
      <c r="AP27" s="656" t="s">
        <v>295</v>
      </c>
      <c r="AQ27" s="657"/>
      <c r="AR27" s="657"/>
      <c r="AS27" s="657"/>
      <c r="AT27" s="657"/>
      <c r="AU27" s="657"/>
      <c r="AV27" s="657"/>
      <c r="AW27" s="657"/>
      <c r="AX27" s="657"/>
      <c r="AY27" s="657"/>
      <c r="AZ27" s="657"/>
      <c r="BA27" s="657"/>
      <c r="BB27" s="657"/>
      <c r="BC27" s="657"/>
      <c r="BD27" s="657"/>
      <c r="BE27" s="657"/>
      <c r="BF27" s="658"/>
      <c r="BG27" s="659">
        <v>2578547</v>
      </c>
      <c r="BH27" s="660"/>
      <c r="BI27" s="660"/>
      <c r="BJ27" s="660"/>
      <c r="BK27" s="660"/>
      <c r="BL27" s="660"/>
      <c r="BM27" s="660"/>
      <c r="BN27" s="661"/>
      <c r="BO27" s="685">
        <v>100</v>
      </c>
      <c r="BP27" s="685"/>
      <c r="BQ27" s="685"/>
      <c r="BR27" s="685"/>
      <c r="BS27" s="686">
        <v>39050</v>
      </c>
      <c r="BT27" s="686"/>
      <c r="BU27" s="686"/>
      <c r="BV27" s="686"/>
      <c r="BW27" s="686"/>
      <c r="BX27" s="686"/>
      <c r="BY27" s="686"/>
      <c r="BZ27" s="686"/>
      <c r="CA27" s="686"/>
      <c r="CB27" s="731"/>
      <c r="CD27" s="656" t="s">
        <v>296</v>
      </c>
      <c r="CE27" s="657"/>
      <c r="CF27" s="657"/>
      <c r="CG27" s="657"/>
      <c r="CH27" s="657"/>
      <c r="CI27" s="657"/>
      <c r="CJ27" s="657"/>
      <c r="CK27" s="657"/>
      <c r="CL27" s="657"/>
      <c r="CM27" s="657"/>
      <c r="CN27" s="657"/>
      <c r="CO27" s="657"/>
      <c r="CP27" s="657"/>
      <c r="CQ27" s="658"/>
      <c r="CR27" s="659">
        <v>2216908</v>
      </c>
      <c r="CS27" s="669"/>
      <c r="CT27" s="669"/>
      <c r="CU27" s="669"/>
      <c r="CV27" s="669"/>
      <c r="CW27" s="669"/>
      <c r="CX27" s="669"/>
      <c r="CY27" s="670"/>
      <c r="CZ27" s="662">
        <v>16.100000000000001</v>
      </c>
      <c r="DA27" s="671"/>
      <c r="DB27" s="671"/>
      <c r="DC27" s="672"/>
      <c r="DD27" s="665">
        <v>837288</v>
      </c>
      <c r="DE27" s="669"/>
      <c r="DF27" s="669"/>
      <c r="DG27" s="669"/>
      <c r="DH27" s="669"/>
      <c r="DI27" s="669"/>
      <c r="DJ27" s="669"/>
      <c r="DK27" s="670"/>
      <c r="DL27" s="665">
        <v>769125</v>
      </c>
      <c r="DM27" s="669"/>
      <c r="DN27" s="669"/>
      <c r="DO27" s="669"/>
      <c r="DP27" s="669"/>
      <c r="DQ27" s="669"/>
      <c r="DR27" s="669"/>
      <c r="DS27" s="669"/>
      <c r="DT27" s="669"/>
      <c r="DU27" s="669"/>
      <c r="DV27" s="670"/>
      <c r="DW27" s="662">
        <v>10.4</v>
      </c>
      <c r="DX27" s="671"/>
      <c r="DY27" s="671"/>
      <c r="DZ27" s="671"/>
      <c r="EA27" s="671"/>
      <c r="EB27" s="671"/>
      <c r="EC27" s="698"/>
    </row>
    <row r="28" spans="2:133" ht="11.25" customHeight="1" x14ac:dyDescent="0.15">
      <c r="B28" s="656" t="s">
        <v>297</v>
      </c>
      <c r="C28" s="657"/>
      <c r="D28" s="657"/>
      <c r="E28" s="657"/>
      <c r="F28" s="657"/>
      <c r="G28" s="657"/>
      <c r="H28" s="657"/>
      <c r="I28" s="657"/>
      <c r="J28" s="657"/>
      <c r="K28" s="657"/>
      <c r="L28" s="657"/>
      <c r="M28" s="657"/>
      <c r="N28" s="657"/>
      <c r="O28" s="657"/>
      <c r="P28" s="657"/>
      <c r="Q28" s="658"/>
      <c r="R28" s="659">
        <v>2836</v>
      </c>
      <c r="S28" s="660"/>
      <c r="T28" s="660"/>
      <c r="U28" s="660"/>
      <c r="V28" s="660"/>
      <c r="W28" s="660"/>
      <c r="X28" s="660"/>
      <c r="Y28" s="661"/>
      <c r="Z28" s="685">
        <v>0</v>
      </c>
      <c r="AA28" s="685"/>
      <c r="AB28" s="685"/>
      <c r="AC28" s="685"/>
      <c r="AD28" s="686">
        <v>2836</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298</v>
      </c>
      <c r="CE28" s="657"/>
      <c r="CF28" s="657"/>
      <c r="CG28" s="657"/>
      <c r="CH28" s="657"/>
      <c r="CI28" s="657"/>
      <c r="CJ28" s="657"/>
      <c r="CK28" s="657"/>
      <c r="CL28" s="657"/>
      <c r="CM28" s="657"/>
      <c r="CN28" s="657"/>
      <c r="CO28" s="657"/>
      <c r="CP28" s="657"/>
      <c r="CQ28" s="658"/>
      <c r="CR28" s="659">
        <v>1839109</v>
      </c>
      <c r="CS28" s="660"/>
      <c r="CT28" s="660"/>
      <c r="CU28" s="660"/>
      <c r="CV28" s="660"/>
      <c r="CW28" s="660"/>
      <c r="CX28" s="660"/>
      <c r="CY28" s="661"/>
      <c r="CZ28" s="662">
        <v>13.3</v>
      </c>
      <c r="DA28" s="671"/>
      <c r="DB28" s="671"/>
      <c r="DC28" s="672"/>
      <c r="DD28" s="665">
        <v>1480899</v>
      </c>
      <c r="DE28" s="660"/>
      <c r="DF28" s="660"/>
      <c r="DG28" s="660"/>
      <c r="DH28" s="660"/>
      <c r="DI28" s="660"/>
      <c r="DJ28" s="660"/>
      <c r="DK28" s="661"/>
      <c r="DL28" s="665">
        <v>1197726</v>
      </c>
      <c r="DM28" s="660"/>
      <c r="DN28" s="660"/>
      <c r="DO28" s="660"/>
      <c r="DP28" s="660"/>
      <c r="DQ28" s="660"/>
      <c r="DR28" s="660"/>
      <c r="DS28" s="660"/>
      <c r="DT28" s="660"/>
      <c r="DU28" s="660"/>
      <c r="DV28" s="661"/>
      <c r="DW28" s="662">
        <v>16.100000000000001</v>
      </c>
      <c r="DX28" s="671"/>
      <c r="DY28" s="671"/>
      <c r="DZ28" s="671"/>
      <c r="EA28" s="671"/>
      <c r="EB28" s="671"/>
      <c r="EC28" s="698"/>
    </row>
    <row r="29" spans="2:133" ht="11.25" customHeight="1" x14ac:dyDescent="0.15">
      <c r="B29" s="656" t="s">
        <v>299</v>
      </c>
      <c r="C29" s="657"/>
      <c r="D29" s="657"/>
      <c r="E29" s="657"/>
      <c r="F29" s="657"/>
      <c r="G29" s="657"/>
      <c r="H29" s="657"/>
      <c r="I29" s="657"/>
      <c r="J29" s="657"/>
      <c r="K29" s="657"/>
      <c r="L29" s="657"/>
      <c r="M29" s="657"/>
      <c r="N29" s="657"/>
      <c r="O29" s="657"/>
      <c r="P29" s="657"/>
      <c r="Q29" s="658"/>
      <c r="R29" s="659">
        <v>38222</v>
      </c>
      <c r="S29" s="660"/>
      <c r="T29" s="660"/>
      <c r="U29" s="660"/>
      <c r="V29" s="660"/>
      <c r="W29" s="660"/>
      <c r="X29" s="660"/>
      <c r="Y29" s="661"/>
      <c r="Z29" s="685">
        <v>0.3</v>
      </c>
      <c r="AA29" s="685"/>
      <c r="AB29" s="685"/>
      <c r="AC29" s="685"/>
      <c r="AD29" s="686" t="s">
        <v>127</v>
      </c>
      <c r="AE29" s="686"/>
      <c r="AF29" s="686"/>
      <c r="AG29" s="686"/>
      <c r="AH29" s="686"/>
      <c r="AI29" s="686"/>
      <c r="AJ29" s="686"/>
      <c r="AK29" s="686"/>
      <c r="AL29" s="662" t="s">
        <v>127</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300</v>
      </c>
      <c r="CE29" s="680"/>
      <c r="CF29" s="656" t="s">
        <v>70</v>
      </c>
      <c r="CG29" s="657"/>
      <c r="CH29" s="657"/>
      <c r="CI29" s="657"/>
      <c r="CJ29" s="657"/>
      <c r="CK29" s="657"/>
      <c r="CL29" s="657"/>
      <c r="CM29" s="657"/>
      <c r="CN29" s="657"/>
      <c r="CO29" s="657"/>
      <c r="CP29" s="657"/>
      <c r="CQ29" s="658"/>
      <c r="CR29" s="659">
        <v>1839104</v>
      </c>
      <c r="CS29" s="669"/>
      <c r="CT29" s="669"/>
      <c r="CU29" s="669"/>
      <c r="CV29" s="669"/>
      <c r="CW29" s="669"/>
      <c r="CX29" s="669"/>
      <c r="CY29" s="670"/>
      <c r="CZ29" s="662">
        <v>13.3</v>
      </c>
      <c r="DA29" s="671"/>
      <c r="DB29" s="671"/>
      <c r="DC29" s="672"/>
      <c r="DD29" s="665">
        <v>1480894</v>
      </c>
      <c r="DE29" s="669"/>
      <c r="DF29" s="669"/>
      <c r="DG29" s="669"/>
      <c r="DH29" s="669"/>
      <c r="DI29" s="669"/>
      <c r="DJ29" s="669"/>
      <c r="DK29" s="670"/>
      <c r="DL29" s="665">
        <v>1197721</v>
      </c>
      <c r="DM29" s="669"/>
      <c r="DN29" s="669"/>
      <c r="DO29" s="669"/>
      <c r="DP29" s="669"/>
      <c r="DQ29" s="669"/>
      <c r="DR29" s="669"/>
      <c r="DS29" s="669"/>
      <c r="DT29" s="669"/>
      <c r="DU29" s="669"/>
      <c r="DV29" s="670"/>
      <c r="DW29" s="662">
        <v>16.100000000000001</v>
      </c>
      <c r="DX29" s="671"/>
      <c r="DY29" s="671"/>
      <c r="DZ29" s="671"/>
      <c r="EA29" s="671"/>
      <c r="EB29" s="671"/>
      <c r="EC29" s="698"/>
    </row>
    <row r="30" spans="2:133" ht="11.25" customHeight="1" x14ac:dyDescent="0.15">
      <c r="B30" s="656" t="s">
        <v>301</v>
      </c>
      <c r="C30" s="657"/>
      <c r="D30" s="657"/>
      <c r="E30" s="657"/>
      <c r="F30" s="657"/>
      <c r="G30" s="657"/>
      <c r="H30" s="657"/>
      <c r="I30" s="657"/>
      <c r="J30" s="657"/>
      <c r="K30" s="657"/>
      <c r="L30" s="657"/>
      <c r="M30" s="657"/>
      <c r="N30" s="657"/>
      <c r="O30" s="657"/>
      <c r="P30" s="657"/>
      <c r="Q30" s="658"/>
      <c r="R30" s="659">
        <v>81311</v>
      </c>
      <c r="S30" s="660"/>
      <c r="T30" s="660"/>
      <c r="U30" s="660"/>
      <c r="V30" s="660"/>
      <c r="W30" s="660"/>
      <c r="X30" s="660"/>
      <c r="Y30" s="661"/>
      <c r="Z30" s="685">
        <v>0.6</v>
      </c>
      <c r="AA30" s="685"/>
      <c r="AB30" s="685"/>
      <c r="AC30" s="685"/>
      <c r="AD30" s="686" t="s">
        <v>127</v>
      </c>
      <c r="AE30" s="686"/>
      <c r="AF30" s="686"/>
      <c r="AG30" s="686"/>
      <c r="AH30" s="686"/>
      <c r="AI30" s="686"/>
      <c r="AJ30" s="686"/>
      <c r="AK30" s="686"/>
      <c r="AL30" s="662" t="s">
        <v>127</v>
      </c>
      <c r="AM30" s="663"/>
      <c r="AN30" s="663"/>
      <c r="AO30" s="687"/>
      <c r="AP30" s="712" t="s">
        <v>219</v>
      </c>
      <c r="AQ30" s="713"/>
      <c r="AR30" s="713"/>
      <c r="AS30" s="713"/>
      <c r="AT30" s="713"/>
      <c r="AU30" s="713"/>
      <c r="AV30" s="713"/>
      <c r="AW30" s="713"/>
      <c r="AX30" s="713"/>
      <c r="AY30" s="713"/>
      <c r="AZ30" s="713"/>
      <c r="BA30" s="713"/>
      <c r="BB30" s="713"/>
      <c r="BC30" s="713"/>
      <c r="BD30" s="713"/>
      <c r="BE30" s="713"/>
      <c r="BF30" s="714"/>
      <c r="BG30" s="712" t="s">
        <v>302</v>
      </c>
      <c r="BH30" s="729"/>
      <c r="BI30" s="729"/>
      <c r="BJ30" s="729"/>
      <c r="BK30" s="729"/>
      <c r="BL30" s="729"/>
      <c r="BM30" s="729"/>
      <c r="BN30" s="729"/>
      <c r="BO30" s="729"/>
      <c r="BP30" s="729"/>
      <c r="BQ30" s="730"/>
      <c r="BR30" s="712" t="s">
        <v>303</v>
      </c>
      <c r="BS30" s="729"/>
      <c r="BT30" s="729"/>
      <c r="BU30" s="729"/>
      <c r="BV30" s="729"/>
      <c r="BW30" s="729"/>
      <c r="BX30" s="729"/>
      <c r="BY30" s="729"/>
      <c r="BZ30" s="729"/>
      <c r="CA30" s="729"/>
      <c r="CB30" s="730"/>
      <c r="CD30" s="681"/>
      <c r="CE30" s="682"/>
      <c r="CF30" s="656" t="s">
        <v>304</v>
      </c>
      <c r="CG30" s="657"/>
      <c r="CH30" s="657"/>
      <c r="CI30" s="657"/>
      <c r="CJ30" s="657"/>
      <c r="CK30" s="657"/>
      <c r="CL30" s="657"/>
      <c r="CM30" s="657"/>
      <c r="CN30" s="657"/>
      <c r="CO30" s="657"/>
      <c r="CP30" s="657"/>
      <c r="CQ30" s="658"/>
      <c r="CR30" s="659">
        <v>1805288</v>
      </c>
      <c r="CS30" s="660"/>
      <c r="CT30" s="660"/>
      <c r="CU30" s="660"/>
      <c r="CV30" s="660"/>
      <c r="CW30" s="660"/>
      <c r="CX30" s="660"/>
      <c r="CY30" s="661"/>
      <c r="CZ30" s="662">
        <v>13.1</v>
      </c>
      <c r="DA30" s="671"/>
      <c r="DB30" s="671"/>
      <c r="DC30" s="672"/>
      <c r="DD30" s="665">
        <v>1447078</v>
      </c>
      <c r="DE30" s="660"/>
      <c r="DF30" s="660"/>
      <c r="DG30" s="660"/>
      <c r="DH30" s="660"/>
      <c r="DI30" s="660"/>
      <c r="DJ30" s="660"/>
      <c r="DK30" s="661"/>
      <c r="DL30" s="665">
        <v>1163905</v>
      </c>
      <c r="DM30" s="660"/>
      <c r="DN30" s="660"/>
      <c r="DO30" s="660"/>
      <c r="DP30" s="660"/>
      <c r="DQ30" s="660"/>
      <c r="DR30" s="660"/>
      <c r="DS30" s="660"/>
      <c r="DT30" s="660"/>
      <c r="DU30" s="660"/>
      <c r="DV30" s="661"/>
      <c r="DW30" s="662">
        <v>15.7</v>
      </c>
      <c r="DX30" s="671"/>
      <c r="DY30" s="671"/>
      <c r="DZ30" s="671"/>
      <c r="EA30" s="671"/>
      <c r="EB30" s="671"/>
      <c r="EC30" s="698"/>
    </row>
    <row r="31" spans="2:133" ht="11.25" customHeight="1" x14ac:dyDescent="0.15">
      <c r="B31" s="656" t="s">
        <v>305</v>
      </c>
      <c r="C31" s="657"/>
      <c r="D31" s="657"/>
      <c r="E31" s="657"/>
      <c r="F31" s="657"/>
      <c r="G31" s="657"/>
      <c r="H31" s="657"/>
      <c r="I31" s="657"/>
      <c r="J31" s="657"/>
      <c r="K31" s="657"/>
      <c r="L31" s="657"/>
      <c r="M31" s="657"/>
      <c r="N31" s="657"/>
      <c r="O31" s="657"/>
      <c r="P31" s="657"/>
      <c r="Q31" s="658"/>
      <c r="R31" s="659">
        <v>42959</v>
      </c>
      <c r="S31" s="660"/>
      <c r="T31" s="660"/>
      <c r="U31" s="660"/>
      <c r="V31" s="660"/>
      <c r="W31" s="660"/>
      <c r="X31" s="660"/>
      <c r="Y31" s="661"/>
      <c r="Z31" s="685">
        <v>0.3</v>
      </c>
      <c r="AA31" s="685"/>
      <c r="AB31" s="685"/>
      <c r="AC31" s="685"/>
      <c r="AD31" s="686" t="s">
        <v>127</v>
      </c>
      <c r="AE31" s="686"/>
      <c r="AF31" s="686"/>
      <c r="AG31" s="686"/>
      <c r="AH31" s="686"/>
      <c r="AI31" s="686"/>
      <c r="AJ31" s="686"/>
      <c r="AK31" s="686"/>
      <c r="AL31" s="662" t="s">
        <v>127</v>
      </c>
      <c r="AM31" s="663"/>
      <c r="AN31" s="663"/>
      <c r="AO31" s="687"/>
      <c r="AP31" s="724" t="s">
        <v>306</v>
      </c>
      <c r="AQ31" s="725"/>
      <c r="AR31" s="725"/>
      <c r="AS31" s="725"/>
      <c r="AT31" s="726" t="s">
        <v>307</v>
      </c>
      <c r="AU31" s="356"/>
      <c r="AV31" s="356"/>
      <c r="AW31" s="356"/>
      <c r="AX31" s="709" t="s">
        <v>186</v>
      </c>
      <c r="AY31" s="710"/>
      <c r="AZ31" s="710"/>
      <c r="BA31" s="710"/>
      <c r="BB31" s="710"/>
      <c r="BC31" s="710"/>
      <c r="BD31" s="710"/>
      <c r="BE31" s="710"/>
      <c r="BF31" s="711"/>
      <c r="BG31" s="720">
        <v>99.3</v>
      </c>
      <c r="BH31" s="721"/>
      <c r="BI31" s="721"/>
      <c r="BJ31" s="721"/>
      <c r="BK31" s="721"/>
      <c r="BL31" s="721"/>
      <c r="BM31" s="722">
        <v>97.5</v>
      </c>
      <c r="BN31" s="721"/>
      <c r="BO31" s="721"/>
      <c r="BP31" s="721"/>
      <c r="BQ31" s="723"/>
      <c r="BR31" s="720">
        <v>99.1</v>
      </c>
      <c r="BS31" s="721"/>
      <c r="BT31" s="721"/>
      <c r="BU31" s="721"/>
      <c r="BV31" s="721"/>
      <c r="BW31" s="721"/>
      <c r="BX31" s="722">
        <v>96.9</v>
      </c>
      <c r="BY31" s="721"/>
      <c r="BZ31" s="721"/>
      <c r="CA31" s="721"/>
      <c r="CB31" s="723"/>
      <c r="CD31" s="681"/>
      <c r="CE31" s="682"/>
      <c r="CF31" s="656" t="s">
        <v>308</v>
      </c>
      <c r="CG31" s="657"/>
      <c r="CH31" s="657"/>
      <c r="CI31" s="657"/>
      <c r="CJ31" s="657"/>
      <c r="CK31" s="657"/>
      <c r="CL31" s="657"/>
      <c r="CM31" s="657"/>
      <c r="CN31" s="657"/>
      <c r="CO31" s="657"/>
      <c r="CP31" s="657"/>
      <c r="CQ31" s="658"/>
      <c r="CR31" s="659">
        <v>33816</v>
      </c>
      <c r="CS31" s="669"/>
      <c r="CT31" s="669"/>
      <c r="CU31" s="669"/>
      <c r="CV31" s="669"/>
      <c r="CW31" s="669"/>
      <c r="CX31" s="669"/>
      <c r="CY31" s="670"/>
      <c r="CZ31" s="662">
        <v>0.2</v>
      </c>
      <c r="DA31" s="671"/>
      <c r="DB31" s="671"/>
      <c r="DC31" s="672"/>
      <c r="DD31" s="665">
        <v>33816</v>
      </c>
      <c r="DE31" s="669"/>
      <c r="DF31" s="669"/>
      <c r="DG31" s="669"/>
      <c r="DH31" s="669"/>
      <c r="DI31" s="669"/>
      <c r="DJ31" s="669"/>
      <c r="DK31" s="670"/>
      <c r="DL31" s="665">
        <v>33816</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15">
      <c r="B32" s="656" t="s">
        <v>309</v>
      </c>
      <c r="C32" s="657"/>
      <c r="D32" s="657"/>
      <c r="E32" s="657"/>
      <c r="F32" s="657"/>
      <c r="G32" s="657"/>
      <c r="H32" s="657"/>
      <c r="I32" s="657"/>
      <c r="J32" s="657"/>
      <c r="K32" s="657"/>
      <c r="L32" s="657"/>
      <c r="M32" s="657"/>
      <c r="N32" s="657"/>
      <c r="O32" s="657"/>
      <c r="P32" s="657"/>
      <c r="Q32" s="658"/>
      <c r="R32" s="659">
        <v>2089849</v>
      </c>
      <c r="S32" s="660"/>
      <c r="T32" s="660"/>
      <c r="U32" s="660"/>
      <c r="V32" s="660"/>
      <c r="W32" s="660"/>
      <c r="X32" s="660"/>
      <c r="Y32" s="661"/>
      <c r="Z32" s="685">
        <v>14.9</v>
      </c>
      <c r="AA32" s="685"/>
      <c r="AB32" s="685"/>
      <c r="AC32" s="685"/>
      <c r="AD32" s="686" t="s">
        <v>127</v>
      </c>
      <c r="AE32" s="686"/>
      <c r="AF32" s="686"/>
      <c r="AG32" s="686"/>
      <c r="AH32" s="686"/>
      <c r="AI32" s="686"/>
      <c r="AJ32" s="686"/>
      <c r="AK32" s="686"/>
      <c r="AL32" s="662" t="s">
        <v>127</v>
      </c>
      <c r="AM32" s="663"/>
      <c r="AN32" s="663"/>
      <c r="AO32" s="687"/>
      <c r="AP32" s="699"/>
      <c r="AQ32" s="700"/>
      <c r="AR32" s="700"/>
      <c r="AS32" s="700"/>
      <c r="AT32" s="727"/>
      <c r="AU32" s="211" t="s">
        <v>310</v>
      </c>
      <c r="AX32" s="656" t="s">
        <v>311</v>
      </c>
      <c r="AY32" s="657"/>
      <c r="AZ32" s="657"/>
      <c r="BA32" s="657"/>
      <c r="BB32" s="657"/>
      <c r="BC32" s="657"/>
      <c r="BD32" s="657"/>
      <c r="BE32" s="657"/>
      <c r="BF32" s="658"/>
      <c r="BG32" s="719">
        <v>99.6</v>
      </c>
      <c r="BH32" s="669"/>
      <c r="BI32" s="669"/>
      <c r="BJ32" s="669"/>
      <c r="BK32" s="669"/>
      <c r="BL32" s="669"/>
      <c r="BM32" s="663">
        <v>98.7</v>
      </c>
      <c r="BN32" s="669"/>
      <c r="BO32" s="669"/>
      <c r="BP32" s="669"/>
      <c r="BQ32" s="696"/>
      <c r="BR32" s="719">
        <v>99.5</v>
      </c>
      <c r="BS32" s="669"/>
      <c r="BT32" s="669"/>
      <c r="BU32" s="669"/>
      <c r="BV32" s="669"/>
      <c r="BW32" s="669"/>
      <c r="BX32" s="663">
        <v>98.6</v>
      </c>
      <c r="BY32" s="669"/>
      <c r="BZ32" s="669"/>
      <c r="CA32" s="669"/>
      <c r="CB32" s="696"/>
      <c r="CD32" s="683"/>
      <c r="CE32" s="684"/>
      <c r="CF32" s="656" t="s">
        <v>312</v>
      </c>
      <c r="CG32" s="657"/>
      <c r="CH32" s="657"/>
      <c r="CI32" s="657"/>
      <c r="CJ32" s="657"/>
      <c r="CK32" s="657"/>
      <c r="CL32" s="657"/>
      <c r="CM32" s="657"/>
      <c r="CN32" s="657"/>
      <c r="CO32" s="657"/>
      <c r="CP32" s="657"/>
      <c r="CQ32" s="658"/>
      <c r="CR32" s="659">
        <v>5</v>
      </c>
      <c r="CS32" s="660"/>
      <c r="CT32" s="660"/>
      <c r="CU32" s="660"/>
      <c r="CV32" s="660"/>
      <c r="CW32" s="660"/>
      <c r="CX32" s="660"/>
      <c r="CY32" s="661"/>
      <c r="CZ32" s="662">
        <v>0</v>
      </c>
      <c r="DA32" s="671"/>
      <c r="DB32" s="671"/>
      <c r="DC32" s="672"/>
      <c r="DD32" s="665">
        <v>5</v>
      </c>
      <c r="DE32" s="660"/>
      <c r="DF32" s="660"/>
      <c r="DG32" s="660"/>
      <c r="DH32" s="660"/>
      <c r="DI32" s="660"/>
      <c r="DJ32" s="660"/>
      <c r="DK32" s="661"/>
      <c r="DL32" s="665">
        <v>5</v>
      </c>
      <c r="DM32" s="660"/>
      <c r="DN32" s="660"/>
      <c r="DO32" s="660"/>
      <c r="DP32" s="660"/>
      <c r="DQ32" s="660"/>
      <c r="DR32" s="660"/>
      <c r="DS32" s="660"/>
      <c r="DT32" s="660"/>
      <c r="DU32" s="660"/>
      <c r="DV32" s="661"/>
      <c r="DW32" s="662">
        <v>0</v>
      </c>
      <c r="DX32" s="671"/>
      <c r="DY32" s="671"/>
      <c r="DZ32" s="671"/>
      <c r="EA32" s="671"/>
      <c r="EB32" s="671"/>
      <c r="EC32" s="698"/>
    </row>
    <row r="33" spans="2:133" ht="11.25" customHeight="1" x14ac:dyDescent="0.15">
      <c r="B33" s="716" t="s">
        <v>313</v>
      </c>
      <c r="C33" s="717"/>
      <c r="D33" s="717"/>
      <c r="E33" s="717"/>
      <c r="F33" s="717"/>
      <c r="G33" s="717"/>
      <c r="H33" s="717"/>
      <c r="I33" s="717"/>
      <c r="J33" s="717"/>
      <c r="K33" s="717"/>
      <c r="L33" s="717"/>
      <c r="M33" s="717"/>
      <c r="N33" s="717"/>
      <c r="O33" s="717"/>
      <c r="P33" s="717"/>
      <c r="Q33" s="718"/>
      <c r="R33" s="659" t="s">
        <v>127</v>
      </c>
      <c r="S33" s="660"/>
      <c r="T33" s="660"/>
      <c r="U33" s="660"/>
      <c r="V33" s="660"/>
      <c r="W33" s="660"/>
      <c r="X33" s="660"/>
      <c r="Y33" s="661"/>
      <c r="Z33" s="685" t="s">
        <v>127</v>
      </c>
      <c r="AA33" s="685"/>
      <c r="AB33" s="685"/>
      <c r="AC33" s="685"/>
      <c r="AD33" s="686" t="s">
        <v>127</v>
      </c>
      <c r="AE33" s="686"/>
      <c r="AF33" s="686"/>
      <c r="AG33" s="686"/>
      <c r="AH33" s="686"/>
      <c r="AI33" s="686"/>
      <c r="AJ33" s="686"/>
      <c r="AK33" s="686"/>
      <c r="AL33" s="662" t="s">
        <v>127</v>
      </c>
      <c r="AM33" s="663"/>
      <c r="AN33" s="663"/>
      <c r="AO33" s="687"/>
      <c r="AP33" s="701"/>
      <c r="AQ33" s="702"/>
      <c r="AR33" s="702"/>
      <c r="AS33" s="702"/>
      <c r="AT33" s="728"/>
      <c r="AU33" s="355"/>
      <c r="AV33" s="355"/>
      <c r="AW33" s="355"/>
      <c r="AX33" s="636" t="s">
        <v>314</v>
      </c>
      <c r="AY33" s="637"/>
      <c r="AZ33" s="637"/>
      <c r="BA33" s="637"/>
      <c r="BB33" s="637"/>
      <c r="BC33" s="637"/>
      <c r="BD33" s="637"/>
      <c r="BE33" s="637"/>
      <c r="BF33" s="638"/>
      <c r="BG33" s="715">
        <v>99.1</v>
      </c>
      <c r="BH33" s="640"/>
      <c r="BI33" s="640"/>
      <c r="BJ33" s="640"/>
      <c r="BK33" s="640"/>
      <c r="BL33" s="640"/>
      <c r="BM33" s="677">
        <v>97</v>
      </c>
      <c r="BN33" s="640"/>
      <c r="BO33" s="640"/>
      <c r="BP33" s="640"/>
      <c r="BQ33" s="688"/>
      <c r="BR33" s="715">
        <v>98.7</v>
      </c>
      <c r="BS33" s="640"/>
      <c r="BT33" s="640"/>
      <c r="BU33" s="640"/>
      <c r="BV33" s="640"/>
      <c r="BW33" s="640"/>
      <c r="BX33" s="677">
        <v>96</v>
      </c>
      <c r="BY33" s="640"/>
      <c r="BZ33" s="640"/>
      <c r="CA33" s="640"/>
      <c r="CB33" s="688"/>
      <c r="CD33" s="656" t="s">
        <v>315</v>
      </c>
      <c r="CE33" s="657"/>
      <c r="CF33" s="657"/>
      <c r="CG33" s="657"/>
      <c r="CH33" s="657"/>
      <c r="CI33" s="657"/>
      <c r="CJ33" s="657"/>
      <c r="CK33" s="657"/>
      <c r="CL33" s="657"/>
      <c r="CM33" s="657"/>
      <c r="CN33" s="657"/>
      <c r="CO33" s="657"/>
      <c r="CP33" s="657"/>
      <c r="CQ33" s="658"/>
      <c r="CR33" s="659">
        <v>6515965</v>
      </c>
      <c r="CS33" s="669"/>
      <c r="CT33" s="669"/>
      <c r="CU33" s="669"/>
      <c r="CV33" s="669"/>
      <c r="CW33" s="669"/>
      <c r="CX33" s="669"/>
      <c r="CY33" s="670"/>
      <c r="CZ33" s="662">
        <v>47.2</v>
      </c>
      <c r="DA33" s="671"/>
      <c r="DB33" s="671"/>
      <c r="DC33" s="672"/>
      <c r="DD33" s="665">
        <v>4612912</v>
      </c>
      <c r="DE33" s="669"/>
      <c r="DF33" s="669"/>
      <c r="DG33" s="669"/>
      <c r="DH33" s="669"/>
      <c r="DI33" s="669"/>
      <c r="DJ33" s="669"/>
      <c r="DK33" s="670"/>
      <c r="DL33" s="665">
        <v>3075761</v>
      </c>
      <c r="DM33" s="669"/>
      <c r="DN33" s="669"/>
      <c r="DO33" s="669"/>
      <c r="DP33" s="669"/>
      <c r="DQ33" s="669"/>
      <c r="DR33" s="669"/>
      <c r="DS33" s="669"/>
      <c r="DT33" s="669"/>
      <c r="DU33" s="669"/>
      <c r="DV33" s="670"/>
      <c r="DW33" s="662">
        <v>41.5</v>
      </c>
      <c r="DX33" s="671"/>
      <c r="DY33" s="671"/>
      <c r="DZ33" s="671"/>
      <c r="EA33" s="671"/>
      <c r="EB33" s="671"/>
      <c r="EC33" s="698"/>
    </row>
    <row r="34" spans="2:133" ht="11.25" customHeight="1" x14ac:dyDescent="0.15">
      <c r="B34" s="656" t="s">
        <v>316</v>
      </c>
      <c r="C34" s="657"/>
      <c r="D34" s="657"/>
      <c r="E34" s="657"/>
      <c r="F34" s="657"/>
      <c r="G34" s="657"/>
      <c r="H34" s="657"/>
      <c r="I34" s="657"/>
      <c r="J34" s="657"/>
      <c r="K34" s="657"/>
      <c r="L34" s="657"/>
      <c r="M34" s="657"/>
      <c r="N34" s="657"/>
      <c r="O34" s="657"/>
      <c r="P34" s="657"/>
      <c r="Q34" s="658"/>
      <c r="R34" s="659">
        <v>675885</v>
      </c>
      <c r="S34" s="660"/>
      <c r="T34" s="660"/>
      <c r="U34" s="660"/>
      <c r="V34" s="660"/>
      <c r="W34" s="660"/>
      <c r="X34" s="660"/>
      <c r="Y34" s="661"/>
      <c r="Z34" s="685">
        <v>4.8</v>
      </c>
      <c r="AA34" s="685"/>
      <c r="AB34" s="685"/>
      <c r="AC34" s="685"/>
      <c r="AD34" s="686" t="s">
        <v>127</v>
      </c>
      <c r="AE34" s="686"/>
      <c r="AF34" s="686"/>
      <c r="AG34" s="686"/>
      <c r="AH34" s="686"/>
      <c r="AI34" s="686"/>
      <c r="AJ34" s="686"/>
      <c r="AK34" s="686"/>
      <c r="AL34" s="662" t="s">
        <v>127</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317</v>
      </c>
      <c r="CE34" s="657"/>
      <c r="CF34" s="657"/>
      <c r="CG34" s="657"/>
      <c r="CH34" s="657"/>
      <c r="CI34" s="657"/>
      <c r="CJ34" s="657"/>
      <c r="CK34" s="657"/>
      <c r="CL34" s="657"/>
      <c r="CM34" s="657"/>
      <c r="CN34" s="657"/>
      <c r="CO34" s="657"/>
      <c r="CP34" s="657"/>
      <c r="CQ34" s="658"/>
      <c r="CR34" s="659">
        <v>1530843</v>
      </c>
      <c r="CS34" s="660"/>
      <c r="CT34" s="660"/>
      <c r="CU34" s="660"/>
      <c r="CV34" s="660"/>
      <c r="CW34" s="660"/>
      <c r="CX34" s="660"/>
      <c r="CY34" s="661"/>
      <c r="CZ34" s="662">
        <v>11.1</v>
      </c>
      <c r="DA34" s="671"/>
      <c r="DB34" s="671"/>
      <c r="DC34" s="672"/>
      <c r="DD34" s="665">
        <v>992311</v>
      </c>
      <c r="DE34" s="660"/>
      <c r="DF34" s="660"/>
      <c r="DG34" s="660"/>
      <c r="DH34" s="660"/>
      <c r="DI34" s="660"/>
      <c r="DJ34" s="660"/>
      <c r="DK34" s="661"/>
      <c r="DL34" s="665">
        <v>809033</v>
      </c>
      <c r="DM34" s="660"/>
      <c r="DN34" s="660"/>
      <c r="DO34" s="660"/>
      <c r="DP34" s="660"/>
      <c r="DQ34" s="660"/>
      <c r="DR34" s="660"/>
      <c r="DS34" s="660"/>
      <c r="DT34" s="660"/>
      <c r="DU34" s="660"/>
      <c r="DV34" s="661"/>
      <c r="DW34" s="662">
        <v>10.9</v>
      </c>
      <c r="DX34" s="671"/>
      <c r="DY34" s="671"/>
      <c r="DZ34" s="671"/>
      <c r="EA34" s="671"/>
      <c r="EB34" s="671"/>
      <c r="EC34" s="698"/>
    </row>
    <row r="35" spans="2:133" ht="11.25" customHeight="1" x14ac:dyDescent="0.15">
      <c r="B35" s="656" t="s">
        <v>318</v>
      </c>
      <c r="C35" s="657"/>
      <c r="D35" s="657"/>
      <c r="E35" s="657"/>
      <c r="F35" s="657"/>
      <c r="G35" s="657"/>
      <c r="H35" s="657"/>
      <c r="I35" s="657"/>
      <c r="J35" s="657"/>
      <c r="K35" s="657"/>
      <c r="L35" s="657"/>
      <c r="M35" s="657"/>
      <c r="N35" s="657"/>
      <c r="O35" s="657"/>
      <c r="P35" s="657"/>
      <c r="Q35" s="658"/>
      <c r="R35" s="659">
        <v>55580</v>
      </c>
      <c r="S35" s="660"/>
      <c r="T35" s="660"/>
      <c r="U35" s="660"/>
      <c r="V35" s="660"/>
      <c r="W35" s="660"/>
      <c r="X35" s="660"/>
      <c r="Y35" s="661"/>
      <c r="Z35" s="685">
        <v>0.4</v>
      </c>
      <c r="AA35" s="685"/>
      <c r="AB35" s="685"/>
      <c r="AC35" s="685"/>
      <c r="AD35" s="686">
        <v>7707</v>
      </c>
      <c r="AE35" s="686"/>
      <c r="AF35" s="686"/>
      <c r="AG35" s="686"/>
      <c r="AH35" s="686"/>
      <c r="AI35" s="686"/>
      <c r="AJ35" s="686"/>
      <c r="AK35" s="686"/>
      <c r="AL35" s="662">
        <v>0.1</v>
      </c>
      <c r="AM35" s="663"/>
      <c r="AN35" s="663"/>
      <c r="AO35" s="687"/>
      <c r="AP35" s="216"/>
      <c r="AQ35" s="712" t="s">
        <v>319</v>
      </c>
      <c r="AR35" s="713"/>
      <c r="AS35" s="713"/>
      <c r="AT35" s="713"/>
      <c r="AU35" s="713"/>
      <c r="AV35" s="713"/>
      <c r="AW35" s="713"/>
      <c r="AX35" s="713"/>
      <c r="AY35" s="713"/>
      <c r="AZ35" s="713"/>
      <c r="BA35" s="713"/>
      <c r="BB35" s="713"/>
      <c r="BC35" s="713"/>
      <c r="BD35" s="713"/>
      <c r="BE35" s="713"/>
      <c r="BF35" s="714"/>
      <c r="BG35" s="712" t="s">
        <v>320</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321</v>
      </c>
      <c r="CE35" s="657"/>
      <c r="CF35" s="657"/>
      <c r="CG35" s="657"/>
      <c r="CH35" s="657"/>
      <c r="CI35" s="657"/>
      <c r="CJ35" s="657"/>
      <c r="CK35" s="657"/>
      <c r="CL35" s="657"/>
      <c r="CM35" s="657"/>
      <c r="CN35" s="657"/>
      <c r="CO35" s="657"/>
      <c r="CP35" s="657"/>
      <c r="CQ35" s="658"/>
      <c r="CR35" s="659">
        <v>91273</v>
      </c>
      <c r="CS35" s="669"/>
      <c r="CT35" s="669"/>
      <c r="CU35" s="669"/>
      <c r="CV35" s="669"/>
      <c r="CW35" s="669"/>
      <c r="CX35" s="669"/>
      <c r="CY35" s="670"/>
      <c r="CZ35" s="662">
        <v>0.7</v>
      </c>
      <c r="DA35" s="671"/>
      <c r="DB35" s="671"/>
      <c r="DC35" s="672"/>
      <c r="DD35" s="665">
        <v>67816</v>
      </c>
      <c r="DE35" s="669"/>
      <c r="DF35" s="669"/>
      <c r="DG35" s="669"/>
      <c r="DH35" s="669"/>
      <c r="DI35" s="669"/>
      <c r="DJ35" s="669"/>
      <c r="DK35" s="670"/>
      <c r="DL35" s="665">
        <v>29749</v>
      </c>
      <c r="DM35" s="669"/>
      <c r="DN35" s="669"/>
      <c r="DO35" s="669"/>
      <c r="DP35" s="669"/>
      <c r="DQ35" s="669"/>
      <c r="DR35" s="669"/>
      <c r="DS35" s="669"/>
      <c r="DT35" s="669"/>
      <c r="DU35" s="669"/>
      <c r="DV35" s="670"/>
      <c r="DW35" s="662">
        <v>0.4</v>
      </c>
      <c r="DX35" s="671"/>
      <c r="DY35" s="671"/>
      <c r="DZ35" s="671"/>
      <c r="EA35" s="671"/>
      <c r="EB35" s="671"/>
      <c r="EC35" s="698"/>
    </row>
    <row r="36" spans="2:133" ht="11.25" customHeight="1" x14ac:dyDescent="0.15">
      <c r="B36" s="656" t="s">
        <v>322</v>
      </c>
      <c r="C36" s="657"/>
      <c r="D36" s="657"/>
      <c r="E36" s="657"/>
      <c r="F36" s="657"/>
      <c r="G36" s="657"/>
      <c r="H36" s="657"/>
      <c r="I36" s="657"/>
      <c r="J36" s="657"/>
      <c r="K36" s="657"/>
      <c r="L36" s="657"/>
      <c r="M36" s="657"/>
      <c r="N36" s="657"/>
      <c r="O36" s="657"/>
      <c r="P36" s="657"/>
      <c r="Q36" s="658"/>
      <c r="R36" s="659">
        <v>512187</v>
      </c>
      <c r="S36" s="660"/>
      <c r="T36" s="660"/>
      <c r="U36" s="660"/>
      <c r="V36" s="660"/>
      <c r="W36" s="660"/>
      <c r="X36" s="660"/>
      <c r="Y36" s="661"/>
      <c r="Z36" s="685">
        <v>3.7</v>
      </c>
      <c r="AA36" s="685"/>
      <c r="AB36" s="685"/>
      <c r="AC36" s="685"/>
      <c r="AD36" s="686" t="s">
        <v>127</v>
      </c>
      <c r="AE36" s="686"/>
      <c r="AF36" s="686"/>
      <c r="AG36" s="686"/>
      <c r="AH36" s="686"/>
      <c r="AI36" s="686"/>
      <c r="AJ36" s="686"/>
      <c r="AK36" s="686"/>
      <c r="AL36" s="662" t="s">
        <v>127</v>
      </c>
      <c r="AM36" s="663"/>
      <c r="AN36" s="663"/>
      <c r="AO36" s="687"/>
      <c r="AP36" s="216"/>
      <c r="AQ36" s="703" t="s">
        <v>323</v>
      </c>
      <c r="AR36" s="704"/>
      <c r="AS36" s="704"/>
      <c r="AT36" s="704"/>
      <c r="AU36" s="704"/>
      <c r="AV36" s="704"/>
      <c r="AW36" s="704"/>
      <c r="AX36" s="704"/>
      <c r="AY36" s="705"/>
      <c r="AZ36" s="706">
        <v>2091840</v>
      </c>
      <c r="BA36" s="707"/>
      <c r="BB36" s="707"/>
      <c r="BC36" s="707"/>
      <c r="BD36" s="707"/>
      <c r="BE36" s="707"/>
      <c r="BF36" s="708"/>
      <c r="BG36" s="709" t="s">
        <v>324</v>
      </c>
      <c r="BH36" s="710"/>
      <c r="BI36" s="710"/>
      <c r="BJ36" s="710"/>
      <c r="BK36" s="710"/>
      <c r="BL36" s="710"/>
      <c r="BM36" s="710"/>
      <c r="BN36" s="710"/>
      <c r="BO36" s="710"/>
      <c r="BP36" s="710"/>
      <c r="BQ36" s="710"/>
      <c r="BR36" s="710"/>
      <c r="BS36" s="710"/>
      <c r="BT36" s="710"/>
      <c r="BU36" s="711"/>
      <c r="BV36" s="706">
        <v>6053</v>
      </c>
      <c r="BW36" s="707"/>
      <c r="BX36" s="707"/>
      <c r="BY36" s="707"/>
      <c r="BZ36" s="707"/>
      <c r="CA36" s="707"/>
      <c r="CB36" s="708"/>
      <c r="CD36" s="656" t="s">
        <v>325</v>
      </c>
      <c r="CE36" s="657"/>
      <c r="CF36" s="657"/>
      <c r="CG36" s="657"/>
      <c r="CH36" s="657"/>
      <c r="CI36" s="657"/>
      <c r="CJ36" s="657"/>
      <c r="CK36" s="657"/>
      <c r="CL36" s="657"/>
      <c r="CM36" s="657"/>
      <c r="CN36" s="657"/>
      <c r="CO36" s="657"/>
      <c r="CP36" s="657"/>
      <c r="CQ36" s="658"/>
      <c r="CR36" s="659">
        <v>2669333</v>
      </c>
      <c r="CS36" s="660"/>
      <c r="CT36" s="660"/>
      <c r="CU36" s="660"/>
      <c r="CV36" s="660"/>
      <c r="CW36" s="660"/>
      <c r="CX36" s="660"/>
      <c r="CY36" s="661"/>
      <c r="CZ36" s="662">
        <v>19.3</v>
      </c>
      <c r="DA36" s="671"/>
      <c r="DB36" s="671"/>
      <c r="DC36" s="672"/>
      <c r="DD36" s="665">
        <v>2043825</v>
      </c>
      <c r="DE36" s="660"/>
      <c r="DF36" s="660"/>
      <c r="DG36" s="660"/>
      <c r="DH36" s="660"/>
      <c r="DI36" s="660"/>
      <c r="DJ36" s="660"/>
      <c r="DK36" s="661"/>
      <c r="DL36" s="665">
        <v>1424052</v>
      </c>
      <c r="DM36" s="660"/>
      <c r="DN36" s="660"/>
      <c r="DO36" s="660"/>
      <c r="DP36" s="660"/>
      <c r="DQ36" s="660"/>
      <c r="DR36" s="660"/>
      <c r="DS36" s="660"/>
      <c r="DT36" s="660"/>
      <c r="DU36" s="660"/>
      <c r="DV36" s="661"/>
      <c r="DW36" s="662">
        <v>19.2</v>
      </c>
      <c r="DX36" s="671"/>
      <c r="DY36" s="671"/>
      <c r="DZ36" s="671"/>
      <c r="EA36" s="671"/>
      <c r="EB36" s="671"/>
      <c r="EC36" s="698"/>
    </row>
    <row r="37" spans="2:133" ht="11.25" customHeight="1" x14ac:dyDescent="0.15">
      <c r="B37" s="656" t="s">
        <v>326</v>
      </c>
      <c r="C37" s="657"/>
      <c r="D37" s="657"/>
      <c r="E37" s="657"/>
      <c r="F37" s="657"/>
      <c r="G37" s="657"/>
      <c r="H37" s="657"/>
      <c r="I37" s="657"/>
      <c r="J37" s="657"/>
      <c r="K37" s="657"/>
      <c r="L37" s="657"/>
      <c r="M37" s="657"/>
      <c r="N37" s="657"/>
      <c r="O37" s="657"/>
      <c r="P37" s="657"/>
      <c r="Q37" s="658"/>
      <c r="R37" s="659">
        <v>293818</v>
      </c>
      <c r="S37" s="660"/>
      <c r="T37" s="660"/>
      <c r="U37" s="660"/>
      <c r="V37" s="660"/>
      <c r="W37" s="660"/>
      <c r="X37" s="660"/>
      <c r="Y37" s="661"/>
      <c r="Z37" s="685">
        <v>2.1</v>
      </c>
      <c r="AA37" s="685"/>
      <c r="AB37" s="685"/>
      <c r="AC37" s="685"/>
      <c r="AD37" s="686" t="s">
        <v>127</v>
      </c>
      <c r="AE37" s="686"/>
      <c r="AF37" s="686"/>
      <c r="AG37" s="686"/>
      <c r="AH37" s="686"/>
      <c r="AI37" s="686"/>
      <c r="AJ37" s="686"/>
      <c r="AK37" s="686"/>
      <c r="AL37" s="662" t="s">
        <v>127</v>
      </c>
      <c r="AM37" s="663"/>
      <c r="AN37" s="663"/>
      <c r="AO37" s="687"/>
      <c r="AQ37" s="693" t="s">
        <v>327</v>
      </c>
      <c r="AR37" s="694"/>
      <c r="AS37" s="694"/>
      <c r="AT37" s="694"/>
      <c r="AU37" s="694"/>
      <c r="AV37" s="694"/>
      <c r="AW37" s="694"/>
      <c r="AX37" s="694"/>
      <c r="AY37" s="695"/>
      <c r="AZ37" s="659">
        <v>620000</v>
      </c>
      <c r="BA37" s="660"/>
      <c r="BB37" s="660"/>
      <c r="BC37" s="660"/>
      <c r="BD37" s="669"/>
      <c r="BE37" s="669"/>
      <c r="BF37" s="696"/>
      <c r="BG37" s="656" t="s">
        <v>328</v>
      </c>
      <c r="BH37" s="657"/>
      <c r="BI37" s="657"/>
      <c r="BJ37" s="657"/>
      <c r="BK37" s="657"/>
      <c r="BL37" s="657"/>
      <c r="BM37" s="657"/>
      <c r="BN37" s="657"/>
      <c r="BO37" s="657"/>
      <c r="BP37" s="657"/>
      <c r="BQ37" s="657"/>
      <c r="BR37" s="657"/>
      <c r="BS37" s="657"/>
      <c r="BT37" s="657"/>
      <c r="BU37" s="658"/>
      <c r="BV37" s="659">
        <v>-11372</v>
      </c>
      <c r="BW37" s="660"/>
      <c r="BX37" s="660"/>
      <c r="BY37" s="660"/>
      <c r="BZ37" s="660"/>
      <c r="CA37" s="660"/>
      <c r="CB37" s="697"/>
      <c r="CD37" s="656" t="s">
        <v>329</v>
      </c>
      <c r="CE37" s="657"/>
      <c r="CF37" s="657"/>
      <c r="CG37" s="657"/>
      <c r="CH37" s="657"/>
      <c r="CI37" s="657"/>
      <c r="CJ37" s="657"/>
      <c r="CK37" s="657"/>
      <c r="CL37" s="657"/>
      <c r="CM37" s="657"/>
      <c r="CN37" s="657"/>
      <c r="CO37" s="657"/>
      <c r="CP37" s="657"/>
      <c r="CQ37" s="658"/>
      <c r="CR37" s="659">
        <v>780983</v>
      </c>
      <c r="CS37" s="669"/>
      <c r="CT37" s="669"/>
      <c r="CU37" s="669"/>
      <c r="CV37" s="669"/>
      <c r="CW37" s="669"/>
      <c r="CX37" s="669"/>
      <c r="CY37" s="670"/>
      <c r="CZ37" s="662">
        <v>5.7</v>
      </c>
      <c r="DA37" s="671"/>
      <c r="DB37" s="671"/>
      <c r="DC37" s="672"/>
      <c r="DD37" s="665">
        <v>686083</v>
      </c>
      <c r="DE37" s="669"/>
      <c r="DF37" s="669"/>
      <c r="DG37" s="669"/>
      <c r="DH37" s="669"/>
      <c r="DI37" s="669"/>
      <c r="DJ37" s="669"/>
      <c r="DK37" s="670"/>
      <c r="DL37" s="665">
        <v>671500</v>
      </c>
      <c r="DM37" s="669"/>
      <c r="DN37" s="669"/>
      <c r="DO37" s="669"/>
      <c r="DP37" s="669"/>
      <c r="DQ37" s="669"/>
      <c r="DR37" s="669"/>
      <c r="DS37" s="669"/>
      <c r="DT37" s="669"/>
      <c r="DU37" s="669"/>
      <c r="DV37" s="670"/>
      <c r="DW37" s="662">
        <v>9.1</v>
      </c>
      <c r="DX37" s="671"/>
      <c r="DY37" s="671"/>
      <c r="DZ37" s="671"/>
      <c r="EA37" s="671"/>
      <c r="EB37" s="671"/>
      <c r="EC37" s="698"/>
    </row>
    <row r="38" spans="2:133" ht="11.25" customHeight="1" x14ac:dyDescent="0.15">
      <c r="B38" s="656" t="s">
        <v>330</v>
      </c>
      <c r="C38" s="657"/>
      <c r="D38" s="657"/>
      <c r="E38" s="657"/>
      <c r="F38" s="657"/>
      <c r="G38" s="657"/>
      <c r="H38" s="657"/>
      <c r="I38" s="657"/>
      <c r="J38" s="657"/>
      <c r="K38" s="657"/>
      <c r="L38" s="657"/>
      <c r="M38" s="657"/>
      <c r="N38" s="657"/>
      <c r="O38" s="657"/>
      <c r="P38" s="657"/>
      <c r="Q38" s="658"/>
      <c r="R38" s="659">
        <v>240383</v>
      </c>
      <c r="S38" s="660"/>
      <c r="T38" s="660"/>
      <c r="U38" s="660"/>
      <c r="V38" s="660"/>
      <c r="W38" s="660"/>
      <c r="X38" s="660"/>
      <c r="Y38" s="661"/>
      <c r="Z38" s="685">
        <v>1.7</v>
      </c>
      <c r="AA38" s="685"/>
      <c r="AB38" s="685"/>
      <c r="AC38" s="685"/>
      <c r="AD38" s="686" t="s">
        <v>127</v>
      </c>
      <c r="AE38" s="686"/>
      <c r="AF38" s="686"/>
      <c r="AG38" s="686"/>
      <c r="AH38" s="686"/>
      <c r="AI38" s="686"/>
      <c r="AJ38" s="686"/>
      <c r="AK38" s="686"/>
      <c r="AL38" s="662" t="s">
        <v>127</v>
      </c>
      <c r="AM38" s="663"/>
      <c r="AN38" s="663"/>
      <c r="AO38" s="687"/>
      <c r="AQ38" s="693" t="s">
        <v>331</v>
      </c>
      <c r="AR38" s="694"/>
      <c r="AS38" s="694"/>
      <c r="AT38" s="694"/>
      <c r="AU38" s="694"/>
      <c r="AV38" s="694"/>
      <c r="AW38" s="694"/>
      <c r="AX38" s="694"/>
      <c r="AY38" s="695"/>
      <c r="AZ38" s="659">
        <v>282154</v>
      </c>
      <c r="BA38" s="660"/>
      <c r="BB38" s="660"/>
      <c r="BC38" s="660"/>
      <c r="BD38" s="669"/>
      <c r="BE38" s="669"/>
      <c r="BF38" s="696"/>
      <c r="BG38" s="656" t="s">
        <v>332</v>
      </c>
      <c r="BH38" s="657"/>
      <c r="BI38" s="657"/>
      <c r="BJ38" s="657"/>
      <c r="BK38" s="657"/>
      <c r="BL38" s="657"/>
      <c r="BM38" s="657"/>
      <c r="BN38" s="657"/>
      <c r="BO38" s="657"/>
      <c r="BP38" s="657"/>
      <c r="BQ38" s="657"/>
      <c r="BR38" s="657"/>
      <c r="BS38" s="657"/>
      <c r="BT38" s="657"/>
      <c r="BU38" s="658"/>
      <c r="BV38" s="659">
        <v>2844</v>
      </c>
      <c r="BW38" s="660"/>
      <c r="BX38" s="660"/>
      <c r="BY38" s="660"/>
      <c r="BZ38" s="660"/>
      <c r="CA38" s="660"/>
      <c r="CB38" s="697"/>
      <c r="CD38" s="656" t="s">
        <v>333</v>
      </c>
      <c r="CE38" s="657"/>
      <c r="CF38" s="657"/>
      <c r="CG38" s="657"/>
      <c r="CH38" s="657"/>
      <c r="CI38" s="657"/>
      <c r="CJ38" s="657"/>
      <c r="CK38" s="657"/>
      <c r="CL38" s="657"/>
      <c r="CM38" s="657"/>
      <c r="CN38" s="657"/>
      <c r="CO38" s="657"/>
      <c r="CP38" s="657"/>
      <c r="CQ38" s="658"/>
      <c r="CR38" s="659">
        <v>1186386</v>
      </c>
      <c r="CS38" s="660"/>
      <c r="CT38" s="660"/>
      <c r="CU38" s="660"/>
      <c r="CV38" s="660"/>
      <c r="CW38" s="660"/>
      <c r="CX38" s="660"/>
      <c r="CY38" s="661"/>
      <c r="CZ38" s="662">
        <v>8.6</v>
      </c>
      <c r="DA38" s="671"/>
      <c r="DB38" s="671"/>
      <c r="DC38" s="672"/>
      <c r="DD38" s="665">
        <v>1005252</v>
      </c>
      <c r="DE38" s="660"/>
      <c r="DF38" s="660"/>
      <c r="DG38" s="660"/>
      <c r="DH38" s="660"/>
      <c r="DI38" s="660"/>
      <c r="DJ38" s="660"/>
      <c r="DK38" s="661"/>
      <c r="DL38" s="665">
        <v>812927</v>
      </c>
      <c r="DM38" s="660"/>
      <c r="DN38" s="660"/>
      <c r="DO38" s="660"/>
      <c r="DP38" s="660"/>
      <c r="DQ38" s="660"/>
      <c r="DR38" s="660"/>
      <c r="DS38" s="660"/>
      <c r="DT38" s="660"/>
      <c r="DU38" s="660"/>
      <c r="DV38" s="661"/>
      <c r="DW38" s="662">
        <v>11</v>
      </c>
      <c r="DX38" s="671"/>
      <c r="DY38" s="671"/>
      <c r="DZ38" s="671"/>
      <c r="EA38" s="671"/>
      <c r="EB38" s="671"/>
      <c r="EC38" s="698"/>
    </row>
    <row r="39" spans="2:133" ht="11.25" customHeight="1" x14ac:dyDescent="0.15">
      <c r="B39" s="656" t="s">
        <v>334</v>
      </c>
      <c r="C39" s="657"/>
      <c r="D39" s="657"/>
      <c r="E39" s="657"/>
      <c r="F39" s="657"/>
      <c r="G39" s="657"/>
      <c r="H39" s="657"/>
      <c r="I39" s="657"/>
      <c r="J39" s="657"/>
      <c r="K39" s="657"/>
      <c r="L39" s="657"/>
      <c r="M39" s="657"/>
      <c r="N39" s="657"/>
      <c r="O39" s="657"/>
      <c r="P39" s="657"/>
      <c r="Q39" s="658"/>
      <c r="R39" s="659">
        <v>524636</v>
      </c>
      <c r="S39" s="660"/>
      <c r="T39" s="660"/>
      <c r="U39" s="660"/>
      <c r="V39" s="660"/>
      <c r="W39" s="660"/>
      <c r="X39" s="660"/>
      <c r="Y39" s="661"/>
      <c r="Z39" s="685">
        <v>3.7</v>
      </c>
      <c r="AA39" s="685"/>
      <c r="AB39" s="685"/>
      <c r="AC39" s="685"/>
      <c r="AD39" s="686">
        <v>11765</v>
      </c>
      <c r="AE39" s="686"/>
      <c r="AF39" s="686"/>
      <c r="AG39" s="686"/>
      <c r="AH39" s="686"/>
      <c r="AI39" s="686"/>
      <c r="AJ39" s="686"/>
      <c r="AK39" s="686"/>
      <c r="AL39" s="662">
        <v>0.2</v>
      </c>
      <c r="AM39" s="663"/>
      <c r="AN39" s="663"/>
      <c r="AO39" s="687"/>
      <c r="AQ39" s="693" t="s">
        <v>335</v>
      </c>
      <c r="AR39" s="694"/>
      <c r="AS39" s="694"/>
      <c r="AT39" s="694"/>
      <c r="AU39" s="694"/>
      <c r="AV39" s="694"/>
      <c r="AW39" s="694"/>
      <c r="AX39" s="694"/>
      <c r="AY39" s="695"/>
      <c r="AZ39" s="659">
        <v>5310</v>
      </c>
      <c r="BA39" s="660"/>
      <c r="BB39" s="660"/>
      <c r="BC39" s="660"/>
      <c r="BD39" s="669"/>
      <c r="BE39" s="669"/>
      <c r="BF39" s="696"/>
      <c r="BG39" s="656" t="s">
        <v>336</v>
      </c>
      <c r="BH39" s="657"/>
      <c r="BI39" s="657"/>
      <c r="BJ39" s="657"/>
      <c r="BK39" s="657"/>
      <c r="BL39" s="657"/>
      <c r="BM39" s="657"/>
      <c r="BN39" s="657"/>
      <c r="BO39" s="657"/>
      <c r="BP39" s="657"/>
      <c r="BQ39" s="657"/>
      <c r="BR39" s="657"/>
      <c r="BS39" s="657"/>
      <c r="BT39" s="657"/>
      <c r="BU39" s="658"/>
      <c r="BV39" s="659">
        <v>4246</v>
      </c>
      <c r="BW39" s="660"/>
      <c r="BX39" s="660"/>
      <c r="BY39" s="660"/>
      <c r="BZ39" s="660"/>
      <c r="CA39" s="660"/>
      <c r="CB39" s="697"/>
      <c r="CD39" s="656" t="s">
        <v>337</v>
      </c>
      <c r="CE39" s="657"/>
      <c r="CF39" s="657"/>
      <c r="CG39" s="657"/>
      <c r="CH39" s="657"/>
      <c r="CI39" s="657"/>
      <c r="CJ39" s="657"/>
      <c r="CK39" s="657"/>
      <c r="CL39" s="657"/>
      <c r="CM39" s="657"/>
      <c r="CN39" s="657"/>
      <c r="CO39" s="657"/>
      <c r="CP39" s="657"/>
      <c r="CQ39" s="658"/>
      <c r="CR39" s="659">
        <v>788130</v>
      </c>
      <c r="CS39" s="669"/>
      <c r="CT39" s="669"/>
      <c r="CU39" s="669"/>
      <c r="CV39" s="669"/>
      <c r="CW39" s="669"/>
      <c r="CX39" s="669"/>
      <c r="CY39" s="670"/>
      <c r="CZ39" s="662">
        <v>5.7</v>
      </c>
      <c r="DA39" s="671"/>
      <c r="DB39" s="671"/>
      <c r="DC39" s="672"/>
      <c r="DD39" s="665">
        <v>503708</v>
      </c>
      <c r="DE39" s="669"/>
      <c r="DF39" s="669"/>
      <c r="DG39" s="669"/>
      <c r="DH39" s="669"/>
      <c r="DI39" s="669"/>
      <c r="DJ39" s="669"/>
      <c r="DK39" s="670"/>
      <c r="DL39" s="665" t="s">
        <v>127</v>
      </c>
      <c r="DM39" s="669"/>
      <c r="DN39" s="669"/>
      <c r="DO39" s="669"/>
      <c r="DP39" s="669"/>
      <c r="DQ39" s="669"/>
      <c r="DR39" s="669"/>
      <c r="DS39" s="669"/>
      <c r="DT39" s="669"/>
      <c r="DU39" s="669"/>
      <c r="DV39" s="670"/>
      <c r="DW39" s="662" t="s">
        <v>127</v>
      </c>
      <c r="DX39" s="671"/>
      <c r="DY39" s="671"/>
      <c r="DZ39" s="671"/>
      <c r="EA39" s="671"/>
      <c r="EB39" s="671"/>
      <c r="EC39" s="698"/>
    </row>
    <row r="40" spans="2:133" ht="11.25" customHeight="1" x14ac:dyDescent="0.15">
      <c r="B40" s="656" t="s">
        <v>338</v>
      </c>
      <c r="C40" s="657"/>
      <c r="D40" s="657"/>
      <c r="E40" s="657"/>
      <c r="F40" s="657"/>
      <c r="G40" s="657"/>
      <c r="H40" s="657"/>
      <c r="I40" s="657"/>
      <c r="J40" s="657"/>
      <c r="K40" s="657"/>
      <c r="L40" s="657"/>
      <c r="M40" s="657"/>
      <c r="N40" s="657"/>
      <c r="O40" s="657"/>
      <c r="P40" s="657"/>
      <c r="Q40" s="658"/>
      <c r="R40" s="659">
        <v>1660950</v>
      </c>
      <c r="S40" s="660"/>
      <c r="T40" s="660"/>
      <c r="U40" s="660"/>
      <c r="V40" s="660"/>
      <c r="W40" s="660"/>
      <c r="X40" s="660"/>
      <c r="Y40" s="661"/>
      <c r="Z40" s="685">
        <v>11.9</v>
      </c>
      <c r="AA40" s="685"/>
      <c r="AB40" s="685"/>
      <c r="AC40" s="685"/>
      <c r="AD40" s="686" t="s">
        <v>127</v>
      </c>
      <c r="AE40" s="686"/>
      <c r="AF40" s="686"/>
      <c r="AG40" s="686"/>
      <c r="AH40" s="686"/>
      <c r="AI40" s="686"/>
      <c r="AJ40" s="686"/>
      <c r="AK40" s="686"/>
      <c r="AL40" s="662" t="s">
        <v>127</v>
      </c>
      <c r="AM40" s="663"/>
      <c r="AN40" s="663"/>
      <c r="AO40" s="687"/>
      <c r="AQ40" s="693" t="s">
        <v>339</v>
      </c>
      <c r="AR40" s="694"/>
      <c r="AS40" s="694"/>
      <c r="AT40" s="694"/>
      <c r="AU40" s="694"/>
      <c r="AV40" s="694"/>
      <c r="AW40" s="694"/>
      <c r="AX40" s="694"/>
      <c r="AY40" s="695"/>
      <c r="AZ40" s="659">
        <v>3300</v>
      </c>
      <c r="BA40" s="660"/>
      <c r="BB40" s="660"/>
      <c r="BC40" s="660"/>
      <c r="BD40" s="669"/>
      <c r="BE40" s="669"/>
      <c r="BF40" s="696"/>
      <c r="BG40" s="699" t="s">
        <v>340</v>
      </c>
      <c r="BH40" s="700"/>
      <c r="BI40" s="700"/>
      <c r="BJ40" s="700"/>
      <c r="BK40" s="700"/>
      <c r="BL40" s="360"/>
      <c r="BM40" s="657" t="s">
        <v>341</v>
      </c>
      <c r="BN40" s="657"/>
      <c r="BO40" s="657"/>
      <c r="BP40" s="657"/>
      <c r="BQ40" s="657"/>
      <c r="BR40" s="657"/>
      <c r="BS40" s="657"/>
      <c r="BT40" s="657"/>
      <c r="BU40" s="658"/>
      <c r="BV40" s="659">
        <v>94</v>
      </c>
      <c r="BW40" s="660"/>
      <c r="BX40" s="660"/>
      <c r="BY40" s="660"/>
      <c r="BZ40" s="660"/>
      <c r="CA40" s="660"/>
      <c r="CB40" s="697"/>
      <c r="CD40" s="656" t="s">
        <v>342</v>
      </c>
      <c r="CE40" s="657"/>
      <c r="CF40" s="657"/>
      <c r="CG40" s="657"/>
      <c r="CH40" s="657"/>
      <c r="CI40" s="657"/>
      <c r="CJ40" s="657"/>
      <c r="CK40" s="657"/>
      <c r="CL40" s="657"/>
      <c r="CM40" s="657"/>
      <c r="CN40" s="657"/>
      <c r="CO40" s="657"/>
      <c r="CP40" s="657"/>
      <c r="CQ40" s="658"/>
      <c r="CR40" s="659">
        <v>250000</v>
      </c>
      <c r="CS40" s="660"/>
      <c r="CT40" s="660"/>
      <c r="CU40" s="660"/>
      <c r="CV40" s="660"/>
      <c r="CW40" s="660"/>
      <c r="CX40" s="660"/>
      <c r="CY40" s="661"/>
      <c r="CZ40" s="662">
        <v>1.8</v>
      </c>
      <c r="DA40" s="671"/>
      <c r="DB40" s="671"/>
      <c r="DC40" s="672"/>
      <c r="DD40" s="665" t="s">
        <v>127</v>
      </c>
      <c r="DE40" s="660"/>
      <c r="DF40" s="660"/>
      <c r="DG40" s="660"/>
      <c r="DH40" s="660"/>
      <c r="DI40" s="660"/>
      <c r="DJ40" s="660"/>
      <c r="DK40" s="661"/>
      <c r="DL40" s="665" t="s">
        <v>127</v>
      </c>
      <c r="DM40" s="660"/>
      <c r="DN40" s="660"/>
      <c r="DO40" s="660"/>
      <c r="DP40" s="660"/>
      <c r="DQ40" s="660"/>
      <c r="DR40" s="660"/>
      <c r="DS40" s="660"/>
      <c r="DT40" s="660"/>
      <c r="DU40" s="660"/>
      <c r="DV40" s="661"/>
      <c r="DW40" s="662" t="s">
        <v>127</v>
      </c>
      <c r="DX40" s="671"/>
      <c r="DY40" s="671"/>
      <c r="DZ40" s="671"/>
      <c r="EA40" s="671"/>
      <c r="EB40" s="671"/>
      <c r="EC40" s="698"/>
    </row>
    <row r="41" spans="2:133" ht="11.25" customHeight="1" x14ac:dyDescent="0.15">
      <c r="B41" s="656" t="s">
        <v>343</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85" t="s">
        <v>127</v>
      </c>
      <c r="AA41" s="685"/>
      <c r="AB41" s="685"/>
      <c r="AC41" s="685"/>
      <c r="AD41" s="686" t="s">
        <v>127</v>
      </c>
      <c r="AE41" s="686"/>
      <c r="AF41" s="686"/>
      <c r="AG41" s="686"/>
      <c r="AH41" s="686"/>
      <c r="AI41" s="686"/>
      <c r="AJ41" s="686"/>
      <c r="AK41" s="686"/>
      <c r="AL41" s="662" t="s">
        <v>127</v>
      </c>
      <c r="AM41" s="663"/>
      <c r="AN41" s="663"/>
      <c r="AO41" s="687"/>
      <c r="AQ41" s="693" t="s">
        <v>344</v>
      </c>
      <c r="AR41" s="694"/>
      <c r="AS41" s="694"/>
      <c r="AT41" s="694"/>
      <c r="AU41" s="694"/>
      <c r="AV41" s="694"/>
      <c r="AW41" s="694"/>
      <c r="AX41" s="694"/>
      <c r="AY41" s="695"/>
      <c r="AZ41" s="659">
        <v>155885</v>
      </c>
      <c r="BA41" s="660"/>
      <c r="BB41" s="660"/>
      <c r="BC41" s="660"/>
      <c r="BD41" s="669"/>
      <c r="BE41" s="669"/>
      <c r="BF41" s="696"/>
      <c r="BG41" s="699"/>
      <c r="BH41" s="700"/>
      <c r="BI41" s="700"/>
      <c r="BJ41" s="700"/>
      <c r="BK41" s="700"/>
      <c r="BL41" s="360"/>
      <c r="BM41" s="657" t="s">
        <v>345</v>
      </c>
      <c r="BN41" s="657"/>
      <c r="BO41" s="657"/>
      <c r="BP41" s="657"/>
      <c r="BQ41" s="657"/>
      <c r="BR41" s="657"/>
      <c r="BS41" s="657"/>
      <c r="BT41" s="657"/>
      <c r="BU41" s="658"/>
      <c r="BV41" s="659" t="s">
        <v>127</v>
      </c>
      <c r="BW41" s="660"/>
      <c r="BX41" s="660"/>
      <c r="BY41" s="660"/>
      <c r="BZ41" s="660"/>
      <c r="CA41" s="660"/>
      <c r="CB41" s="697"/>
      <c r="CD41" s="656" t="s">
        <v>346</v>
      </c>
      <c r="CE41" s="657"/>
      <c r="CF41" s="657"/>
      <c r="CG41" s="657"/>
      <c r="CH41" s="657"/>
      <c r="CI41" s="657"/>
      <c r="CJ41" s="657"/>
      <c r="CK41" s="657"/>
      <c r="CL41" s="657"/>
      <c r="CM41" s="657"/>
      <c r="CN41" s="657"/>
      <c r="CO41" s="657"/>
      <c r="CP41" s="657"/>
      <c r="CQ41" s="658"/>
      <c r="CR41" s="659" t="s">
        <v>127</v>
      </c>
      <c r="CS41" s="669"/>
      <c r="CT41" s="669"/>
      <c r="CU41" s="669"/>
      <c r="CV41" s="669"/>
      <c r="CW41" s="669"/>
      <c r="CX41" s="669"/>
      <c r="CY41" s="670"/>
      <c r="CZ41" s="662" t="s">
        <v>127</v>
      </c>
      <c r="DA41" s="671"/>
      <c r="DB41" s="671"/>
      <c r="DC41" s="672"/>
      <c r="DD41" s="665" t="s">
        <v>127</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347</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85" t="s">
        <v>127</v>
      </c>
      <c r="AA42" s="685"/>
      <c r="AB42" s="685"/>
      <c r="AC42" s="685"/>
      <c r="AD42" s="686" t="s">
        <v>127</v>
      </c>
      <c r="AE42" s="686"/>
      <c r="AF42" s="686"/>
      <c r="AG42" s="686"/>
      <c r="AH42" s="686"/>
      <c r="AI42" s="686"/>
      <c r="AJ42" s="686"/>
      <c r="AK42" s="686"/>
      <c r="AL42" s="662" t="s">
        <v>127</v>
      </c>
      <c r="AM42" s="663"/>
      <c r="AN42" s="663"/>
      <c r="AO42" s="687"/>
      <c r="AQ42" s="690" t="s">
        <v>348</v>
      </c>
      <c r="AR42" s="691"/>
      <c r="AS42" s="691"/>
      <c r="AT42" s="691"/>
      <c r="AU42" s="691"/>
      <c r="AV42" s="691"/>
      <c r="AW42" s="691"/>
      <c r="AX42" s="691"/>
      <c r="AY42" s="692"/>
      <c r="AZ42" s="639">
        <v>1025191</v>
      </c>
      <c r="BA42" s="673"/>
      <c r="BB42" s="673"/>
      <c r="BC42" s="673"/>
      <c r="BD42" s="640"/>
      <c r="BE42" s="640"/>
      <c r="BF42" s="688"/>
      <c r="BG42" s="701"/>
      <c r="BH42" s="702"/>
      <c r="BI42" s="702"/>
      <c r="BJ42" s="702"/>
      <c r="BK42" s="702"/>
      <c r="BL42" s="357"/>
      <c r="BM42" s="637" t="s">
        <v>349</v>
      </c>
      <c r="BN42" s="637"/>
      <c r="BO42" s="637"/>
      <c r="BP42" s="637"/>
      <c r="BQ42" s="637"/>
      <c r="BR42" s="637"/>
      <c r="BS42" s="637"/>
      <c r="BT42" s="637"/>
      <c r="BU42" s="638"/>
      <c r="BV42" s="639">
        <v>385</v>
      </c>
      <c r="BW42" s="673"/>
      <c r="BX42" s="673"/>
      <c r="BY42" s="673"/>
      <c r="BZ42" s="673"/>
      <c r="CA42" s="673"/>
      <c r="CB42" s="689"/>
      <c r="CD42" s="656" t="s">
        <v>350</v>
      </c>
      <c r="CE42" s="657"/>
      <c r="CF42" s="657"/>
      <c r="CG42" s="657"/>
      <c r="CH42" s="657"/>
      <c r="CI42" s="657"/>
      <c r="CJ42" s="657"/>
      <c r="CK42" s="657"/>
      <c r="CL42" s="657"/>
      <c r="CM42" s="657"/>
      <c r="CN42" s="657"/>
      <c r="CO42" s="657"/>
      <c r="CP42" s="657"/>
      <c r="CQ42" s="658"/>
      <c r="CR42" s="659">
        <v>1693989</v>
      </c>
      <c r="CS42" s="669"/>
      <c r="CT42" s="669"/>
      <c r="CU42" s="669"/>
      <c r="CV42" s="669"/>
      <c r="CW42" s="669"/>
      <c r="CX42" s="669"/>
      <c r="CY42" s="670"/>
      <c r="CZ42" s="662">
        <v>12.3</v>
      </c>
      <c r="DA42" s="671"/>
      <c r="DB42" s="671"/>
      <c r="DC42" s="672"/>
      <c r="DD42" s="665">
        <v>151680</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351</v>
      </c>
      <c r="C43" s="657"/>
      <c r="D43" s="657"/>
      <c r="E43" s="657"/>
      <c r="F43" s="657"/>
      <c r="G43" s="657"/>
      <c r="H43" s="657"/>
      <c r="I43" s="657"/>
      <c r="J43" s="657"/>
      <c r="K43" s="657"/>
      <c r="L43" s="657"/>
      <c r="M43" s="657"/>
      <c r="N43" s="657"/>
      <c r="O43" s="657"/>
      <c r="P43" s="657"/>
      <c r="Q43" s="658"/>
      <c r="R43" s="659">
        <v>274950</v>
      </c>
      <c r="S43" s="660"/>
      <c r="T43" s="660"/>
      <c r="U43" s="660"/>
      <c r="V43" s="660"/>
      <c r="W43" s="660"/>
      <c r="X43" s="660"/>
      <c r="Y43" s="661"/>
      <c r="Z43" s="685">
        <v>2</v>
      </c>
      <c r="AA43" s="685"/>
      <c r="AB43" s="685"/>
      <c r="AC43" s="685"/>
      <c r="AD43" s="686" t="s">
        <v>127</v>
      </c>
      <c r="AE43" s="686"/>
      <c r="AF43" s="686"/>
      <c r="AG43" s="686"/>
      <c r="AH43" s="686"/>
      <c r="AI43" s="686"/>
      <c r="AJ43" s="686"/>
      <c r="AK43" s="686"/>
      <c r="AL43" s="662" t="s">
        <v>127</v>
      </c>
      <c r="AM43" s="663"/>
      <c r="AN43" s="663"/>
      <c r="AO43" s="687"/>
      <c r="CD43" s="656" t="s">
        <v>352</v>
      </c>
      <c r="CE43" s="657"/>
      <c r="CF43" s="657"/>
      <c r="CG43" s="657"/>
      <c r="CH43" s="657"/>
      <c r="CI43" s="657"/>
      <c r="CJ43" s="657"/>
      <c r="CK43" s="657"/>
      <c r="CL43" s="657"/>
      <c r="CM43" s="657"/>
      <c r="CN43" s="657"/>
      <c r="CO43" s="657"/>
      <c r="CP43" s="657"/>
      <c r="CQ43" s="658"/>
      <c r="CR43" s="659">
        <v>23218</v>
      </c>
      <c r="CS43" s="669"/>
      <c r="CT43" s="669"/>
      <c r="CU43" s="669"/>
      <c r="CV43" s="669"/>
      <c r="CW43" s="669"/>
      <c r="CX43" s="669"/>
      <c r="CY43" s="670"/>
      <c r="CZ43" s="662">
        <v>0.2</v>
      </c>
      <c r="DA43" s="671"/>
      <c r="DB43" s="671"/>
      <c r="DC43" s="672"/>
      <c r="DD43" s="665">
        <v>23218</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353</v>
      </c>
      <c r="C44" s="637"/>
      <c r="D44" s="637"/>
      <c r="E44" s="637"/>
      <c r="F44" s="637"/>
      <c r="G44" s="637"/>
      <c r="H44" s="637"/>
      <c r="I44" s="637"/>
      <c r="J44" s="637"/>
      <c r="K44" s="637"/>
      <c r="L44" s="637"/>
      <c r="M44" s="637"/>
      <c r="N44" s="637"/>
      <c r="O44" s="637"/>
      <c r="P44" s="637"/>
      <c r="Q44" s="638"/>
      <c r="R44" s="639">
        <v>14001156</v>
      </c>
      <c r="S44" s="673"/>
      <c r="T44" s="673"/>
      <c r="U44" s="673"/>
      <c r="V44" s="673"/>
      <c r="W44" s="673"/>
      <c r="X44" s="673"/>
      <c r="Y44" s="674"/>
      <c r="Z44" s="675">
        <v>100</v>
      </c>
      <c r="AA44" s="675"/>
      <c r="AB44" s="675"/>
      <c r="AC44" s="675"/>
      <c r="AD44" s="676">
        <v>7144904</v>
      </c>
      <c r="AE44" s="676"/>
      <c r="AF44" s="676"/>
      <c r="AG44" s="676"/>
      <c r="AH44" s="676"/>
      <c r="AI44" s="676"/>
      <c r="AJ44" s="676"/>
      <c r="AK44" s="676"/>
      <c r="AL44" s="642">
        <v>100</v>
      </c>
      <c r="AM44" s="677"/>
      <c r="AN44" s="677"/>
      <c r="AO44" s="678"/>
      <c r="CD44" s="679" t="s">
        <v>300</v>
      </c>
      <c r="CE44" s="680"/>
      <c r="CF44" s="656" t="s">
        <v>354</v>
      </c>
      <c r="CG44" s="657"/>
      <c r="CH44" s="657"/>
      <c r="CI44" s="657"/>
      <c r="CJ44" s="657"/>
      <c r="CK44" s="657"/>
      <c r="CL44" s="657"/>
      <c r="CM44" s="657"/>
      <c r="CN44" s="657"/>
      <c r="CO44" s="657"/>
      <c r="CP44" s="657"/>
      <c r="CQ44" s="658"/>
      <c r="CR44" s="659">
        <v>1673442</v>
      </c>
      <c r="CS44" s="660"/>
      <c r="CT44" s="660"/>
      <c r="CU44" s="660"/>
      <c r="CV44" s="660"/>
      <c r="CW44" s="660"/>
      <c r="CX44" s="660"/>
      <c r="CY44" s="661"/>
      <c r="CZ44" s="662">
        <v>12.1</v>
      </c>
      <c r="DA44" s="663"/>
      <c r="DB44" s="663"/>
      <c r="DC44" s="664"/>
      <c r="DD44" s="665">
        <v>143421</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355</v>
      </c>
      <c r="CG45" s="657"/>
      <c r="CH45" s="657"/>
      <c r="CI45" s="657"/>
      <c r="CJ45" s="657"/>
      <c r="CK45" s="657"/>
      <c r="CL45" s="657"/>
      <c r="CM45" s="657"/>
      <c r="CN45" s="657"/>
      <c r="CO45" s="657"/>
      <c r="CP45" s="657"/>
      <c r="CQ45" s="658"/>
      <c r="CR45" s="659">
        <v>877195</v>
      </c>
      <c r="CS45" s="669"/>
      <c r="CT45" s="669"/>
      <c r="CU45" s="669"/>
      <c r="CV45" s="669"/>
      <c r="CW45" s="669"/>
      <c r="CX45" s="669"/>
      <c r="CY45" s="670"/>
      <c r="CZ45" s="662">
        <v>6.4</v>
      </c>
      <c r="DA45" s="671"/>
      <c r="DB45" s="671"/>
      <c r="DC45" s="672"/>
      <c r="DD45" s="665">
        <v>65501</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356</v>
      </c>
      <c r="CD46" s="681"/>
      <c r="CE46" s="682"/>
      <c r="CF46" s="656" t="s">
        <v>357</v>
      </c>
      <c r="CG46" s="657"/>
      <c r="CH46" s="657"/>
      <c r="CI46" s="657"/>
      <c r="CJ46" s="657"/>
      <c r="CK46" s="657"/>
      <c r="CL46" s="657"/>
      <c r="CM46" s="657"/>
      <c r="CN46" s="657"/>
      <c r="CO46" s="657"/>
      <c r="CP46" s="657"/>
      <c r="CQ46" s="658"/>
      <c r="CR46" s="659">
        <v>764876</v>
      </c>
      <c r="CS46" s="660"/>
      <c r="CT46" s="660"/>
      <c r="CU46" s="660"/>
      <c r="CV46" s="660"/>
      <c r="CW46" s="660"/>
      <c r="CX46" s="660"/>
      <c r="CY46" s="661"/>
      <c r="CZ46" s="662">
        <v>5.5</v>
      </c>
      <c r="DA46" s="663"/>
      <c r="DB46" s="663"/>
      <c r="DC46" s="664"/>
      <c r="DD46" s="665">
        <v>77701</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358</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359</v>
      </c>
      <c r="CG47" s="657"/>
      <c r="CH47" s="657"/>
      <c r="CI47" s="657"/>
      <c r="CJ47" s="657"/>
      <c r="CK47" s="657"/>
      <c r="CL47" s="657"/>
      <c r="CM47" s="657"/>
      <c r="CN47" s="657"/>
      <c r="CO47" s="657"/>
      <c r="CP47" s="657"/>
      <c r="CQ47" s="658"/>
      <c r="CR47" s="659">
        <v>20547</v>
      </c>
      <c r="CS47" s="669"/>
      <c r="CT47" s="669"/>
      <c r="CU47" s="669"/>
      <c r="CV47" s="669"/>
      <c r="CW47" s="669"/>
      <c r="CX47" s="669"/>
      <c r="CY47" s="670"/>
      <c r="CZ47" s="662">
        <v>0.1</v>
      </c>
      <c r="DA47" s="671"/>
      <c r="DB47" s="671"/>
      <c r="DC47" s="672"/>
      <c r="DD47" s="665">
        <v>8259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360</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361</v>
      </c>
      <c r="CG48" s="657"/>
      <c r="CH48" s="657"/>
      <c r="CI48" s="657"/>
      <c r="CJ48" s="657"/>
      <c r="CK48" s="657"/>
      <c r="CL48" s="657"/>
      <c r="CM48" s="657"/>
      <c r="CN48" s="657"/>
      <c r="CO48" s="657"/>
      <c r="CP48" s="657"/>
      <c r="CQ48" s="658"/>
      <c r="CR48" s="659" t="s">
        <v>127</v>
      </c>
      <c r="CS48" s="660"/>
      <c r="CT48" s="660"/>
      <c r="CU48" s="660"/>
      <c r="CV48" s="660"/>
      <c r="CW48" s="660"/>
      <c r="CX48" s="660"/>
      <c r="CY48" s="661"/>
      <c r="CZ48" s="662" t="s">
        <v>127</v>
      </c>
      <c r="DA48" s="663"/>
      <c r="DB48" s="663"/>
      <c r="DC48" s="664"/>
      <c r="DD48" s="665" t="s">
        <v>127</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362</v>
      </c>
      <c r="CE49" s="637"/>
      <c r="CF49" s="637"/>
      <c r="CG49" s="637"/>
      <c r="CH49" s="637"/>
      <c r="CI49" s="637"/>
      <c r="CJ49" s="637"/>
      <c r="CK49" s="637"/>
      <c r="CL49" s="637"/>
      <c r="CM49" s="637"/>
      <c r="CN49" s="637"/>
      <c r="CO49" s="637"/>
      <c r="CP49" s="637"/>
      <c r="CQ49" s="638"/>
      <c r="CR49" s="639">
        <v>13811940</v>
      </c>
      <c r="CS49" s="640"/>
      <c r="CT49" s="640"/>
      <c r="CU49" s="640"/>
      <c r="CV49" s="640"/>
      <c r="CW49" s="640"/>
      <c r="CX49" s="640"/>
      <c r="CY49" s="641"/>
      <c r="CZ49" s="642">
        <v>100</v>
      </c>
      <c r="DA49" s="643"/>
      <c r="DB49" s="643"/>
      <c r="DC49" s="644"/>
      <c r="DD49" s="645">
        <v>8516880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p92raOtW9mb3vysNZh3qSvcK38HpiF1fos6N4I7ZeOEaG2OmX96v7jeOIMcBF56gUnSRT94k5ovAFsUJ4T4Suw==" saltValue="JsLeS3kBTd3rPdNkaTh8i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363</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364</v>
      </c>
      <c r="DK2" s="1125"/>
      <c r="DL2" s="1125"/>
      <c r="DM2" s="1125"/>
      <c r="DN2" s="1125"/>
      <c r="DO2" s="1126"/>
      <c r="DP2" s="219"/>
      <c r="DQ2" s="1124" t="s">
        <v>365</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366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367</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368</v>
      </c>
      <c r="B5" s="1029"/>
      <c r="C5" s="1029"/>
      <c r="D5" s="1029"/>
      <c r="E5" s="1029"/>
      <c r="F5" s="1029"/>
      <c r="G5" s="1029"/>
      <c r="H5" s="1029"/>
      <c r="I5" s="1029"/>
      <c r="J5" s="1029"/>
      <c r="K5" s="1029"/>
      <c r="L5" s="1029"/>
      <c r="M5" s="1029"/>
      <c r="N5" s="1029"/>
      <c r="O5" s="1029"/>
      <c r="P5" s="1030"/>
      <c r="Q5" s="1034" t="s">
        <v>369</v>
      </c>
      <c r="R5" s="1035"/>
      <c r="S5" s="1035"/>
      <c r="T5" s="1035"/>
      <c r="U5" s="1036"/>
      <c r="V5" s="1034" t="s">
        <v>370</v>
      </c>
      <c r="W5" s="1035"/>
      <c r="X5" s="1035"/>
      <c r="Y5" s="1035"/>
      <c r="Z5" s="1036"/>
      <c r="AA5" s="1034" t="s">
        <v>371</v>
      </c>
      <c r="AB5" s="1035"/>
      <c r="AC5" s="1035"/>
      <c r="AD5" s="1035"/>
      <c r="AE5" s="1035"/>
      <c r="AF5" s="1127" t="s">
        <v>372</v>
      </c>
      <c r="AG5" s="1035"/>
      <c r="AH5" s="1035"/>
      <c r="AI5" s="1035"/>
      <c r="AJ5" s="1048"/>
      <c r="AK5" s="1035" t="s">
        <v>373</v>
      </c>
      <c r="AL5" s="1035"/>
      <c r="AM5" s="1035"/>
      <c r="AN5" s="1035"/>
      <c r="AO5" s="1036"/>
      <c r="AP5" s="1034" t="s">
        <v>374</v>
      </c>
      <c r="AQ5" s="1035"/>
      <c r="AR5" s="1035"/>
      <c r="AS5" s="1035"/>
      <c r="AT5" s="1036"/>
      <c r="AU5" s="1034" t="s">
        <v>375</v>
      </c>
      <c r="AV5" s="1035"/>
      <c r="AW5" s="1035"/>
      <c r="AX5" s="1035"/>
      <c r="AY5" s="1048"/>
      <c r="AZ5" s="223"/>
      <c r="BA5" s="223"/>
      <c r="BB5" s="223"/>
      <c r="BC5" s="223"/>
      <c r="BD5" s="223"/>
      <c r="BE5" s="224"/>
      <c r="BF5" s="224"/>
      <c r="BG5" s="224"/>
      <c r="BH5" s="224"/>
      <c r="BI5" s="224"/>
      <c r="BJ5" s="224"/>
      <c r="BK5" s="224"/>
      <c r="BL5" s="224"/>
      <c r="BM5" s="224"/>
      <c r="BN5" s="224"/>
      <c r="BO5" s="224"/>
      <c r="BP5" s="224"/>
      <c r="BQ5" s="1028" t="s">
        <v>376</v>
      </c>
      <c r="BR5" s="1029"/>
      <c r="BS5" s="1029"/>
      <c r="BT5" s="1029"/>
      <c r="BU5" s="1029"/>
      <c r="BV5" s="1029"/>
      <c r="BW5" s="1029"/>
      <c r="BX5" s="1029"/>
      <c r="BY5" s="1029"/>
      <c r="BZ5" s="1029"/>
      <c r="CA5" s="1029"/>
      <c r="CB5" s="1029"/>
      <c r="CC5" s="1029"/>
      <c r="CD5" s="1029"/>
      <c r="CE5" s="1029"/>
      <c r="CF5" s="1029"/>
      <c r="CG5" s="1030"/>
      <c r="CH5" s="1034" t="s">
        <v>377</v>
      </c>
      <c r="CI5" s="1035"/>
      <c r="CJ5" s="1035"/>
      <c r="CK5" s="1035"/>
      <c r="CL5" s="1036"/>
      <c r="CM5" s="1034" t="s">
        <v>378</v>
      </c>
      <c r="CN5" s="1035"/>
      <c r="CO5" s="1035"/>
      <c r="CP5" s="1035"/>
      <c r="CQ5" s="1036"/>
      <c r="CR5" s="1034" t="s">
        <v>379</v>
      </c>
      <c r="CS5" s="1035"/>
      <c r="CT5" s="1035"/>
      <c r="CU5" s="1035"/>
      <c r="CV5" s="1036"/>
      <c r="CW5" s="1034" t="s">
        <v>380</v>
      </c>
      <c r="CX5" s="1035"/>
      <c r="CY5" s="1035"/>
      <c r="CZ5" s="1035"/>
      <c r="DA5" s="1036"/>
      <c r="DB5" s="1034" t="s">
        <v>381</v>
      </c>
      <c r="DC5" s="1035"/>
      <c r="DD5" s="1035"/>
      <c r="DE5" s="1035"/>
      <c r="DF5" s="1036"/>
      <c r="DG5" s="1117" t="s">
        <v>382</v>
      </c>
      <c r="DH5" s="1118"/>
      <c r="DI5" s="1118"/>
      <c r="DJ5" s="1118"/>
      <c r="DK5" s="1119"/>
      <c r="DL5" s="1117" t="s">
        <v>383</v>
      </c>
      <c r="DM5" s="1118"/>
      <c r="DN5" s="1118"/>
      <c r="DO5" s="1118"/>
      <c r="DP5" s="1119"/>
      <c r="DQ5" s="1034" t="s">
        <v>384</v>
      </c>
      <c r="DR5" s="1035"/>
      <c r="DS5" s="1035"/>
      <c r="DT5" s="1035"/>
      <c r="DU5" s="1036"/>
      <c r="DV5" s="1034" t="s">
        <v>375</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385</v>
      </c>
      <c r="C7" s="1081"/>
      <c r="D7" s="1081"/>
      <c r="E7" s="1081"/>
      <c r="F7" s="1081"/>
      <c r="G7" s="1081"/>
      <c r="H7" s="1081"/>
      <c r="I7" s="1081"/>
      <c r="J7" s="1081"/>
      <c r="K7" s="1081"/>
      <c r="L7" s="1081"/>
      <c r="M7" s="1081"/>
      <c r="N7" s="1081"/>
      <c r="O7" s="1081"/>
      <c r="P7" s="1082"/>
      <c r="Q7" s="1135">
        <v>14001</v>
      </c>
      <c r="R7" s="1136"/>
      <c r="S7" s="1136"/>
      <c r="T7" s="1136"/>
      <c r="U7" s="1136"/>
      <c r="V7" s="1136">
        <v>13812</v>
      </c>
      <c r="W7" s="1136"/>
      <c r="X7" s="1136"/>
      <c r="Y7" s="1136"/>
      <c r="Z7" s="1136"/>
      <c r="AA7" s="1136">
        <v>189</v>
      </c>
      <c r="AB7" s="1136"/>
      <c r="AC7" s="1136"/>
      <c r="AD7" s="1136"/>
      <c r="AE7" s="1137"/>
      <c r="AF7" s="1138">
        <v>155</v>
      </c>
      <c r="AG7" s="1139"/>
      <c r="AH7" s="1139"/>
      <c r="AI7" s="1139"/>
      <c r="AJ7" s="1140"/>
      <c r="AK7" s="1141">
        <v>294</v>
      </c>
      <c r="AL7" s="1142"/>
      <c r="AM7" s="1142"/>
      <c r="AN7" s="1142"/>
      <c r="AO7" s="1142"/>
      <c r="AP7" s="1142">
        <v>12248</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588</v>
      </c>
      <c r="BT7" s="1133"/>
      <c r="BU7" s="1133"/>
      <c r="BV7" s="1133"/>
      <c r="BW7" s="1133"/>
      <c r="BX7" s="1133"/>
      <c r="BY7" s="1133"/>
      <c r="BZ7" s="1133"/>
      <c r="CA7" s="1133"/>
      <c r="CB7" s="1133"/>
      <c r="CC7" s="1133"/>
      <c r="CD7" s="1133"/>
      <c r="CE7" s="1133"/>
      <c r="CF7" s="1133"/>
      <c r="CG7" s="1145"/>
      <c r="CH7" s="1129">
        <v>6</v>
      </c>
      <c r="CI7" s="1130"/>
      <c r="CJ7" s="1130"/>
      <c r="CK7" s="1130"/>
      <c r="CL7" s="1131"/>
      <c r="CM7" s="1129">
        <v>40</v>
      </c>
      <c r="CN7" s="1130"/>
      <c r="CO7" s="1130"/>
      <c r="CP7" s="1130"/>
      <c r="CQ7" s="1131"/>
      <c r="CR7" s="1129">
        <v>5</v>
      </c>
      <c r="CS7" s="1130"/>
      <c r="CT7" s="1130"/>
      <c r="CU7" s="1130"/>
      <c r="CV7" s="1131"/>
      <c r="CW7" s="1129">
        <v>0</v>
      </c>
      <c r="CX7" s="1130"/>
      <c r="CY7" s="1130"/>
      <c r="CZ7" s="1130"/>
      <c r="DA7" s="1131"/>
      <c r="DB7" s="1129">
        <v>0</v>
      </c>
      <c r="DC7" s="1130"/>
      <c r="DD7" s="1130"/>
      <c r="DE7" s="1130"/>
      <c r="DF7" s="1131"/>
      <c r="DG7" s="1129" t="s">
        <v>590</v>
      </c>
      <c r="DH7" s="1130"/>
      <c r="DI7" s="1130"/>
      <c r="DJ7" s="1130"/>
      <c r="DK7" s="1131"/>
      <c r="DL7" s="1129">
        <v>200</v>
      </c>
      <c r="DM7" s="1130"/>
      <c r="DN7" s="1130"/>
      <c r="DO7" s="1130"/>
      <c r="DP7" s="1131"/>
      <c r="DQ7" s="1129">
        <v>114</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589</v>
      </c>
      <c r="BT8" s="1026"/>
      <c r="BU8" s="1026"/>
      <c r="BV8" s="1026"/>
      <c r="BW8" s="1026"/>
      <c r="BX8" s="1026"/>
      <c r="BY8" s="1026"/>
      <c r="BZ8" s="1026"/>
      <c r="CA8" s="1026"/>
      <c r="CB8" s="1026"/>
      <c r="CC8" s="1026"/>
      <c r="CD8" s="1026"/>
      <c r="CE8" s="1026"/>
      <c r="CF8" s="1026"/>
      <c r="CG8" s="1047"/>
      <c r="CH8" s="1022">
        <v>11</v>
      </c>
      <c r="CI8" s="1023"/>
      <c r="CJ8" s="1023"/>
      <c r="CK8" s="1023"/>
      <c r="CL8" s="1024"/>
      <c r="CM8" s="1022">
        <v>101</v>
      </c>
      <c r="CN8" s="1023"/>
      <c r="CO8" s="1023"/>
      <c r="CP8" s="1023"/>
      <c r="CQ8" s="1024"/>
      <c r="CR8" s="1022">
        <v>50</v>
      </c>
      <c r="CS8" s="1023"/>
      <c r="CT8" s="1023"/>
      <c r="CU8" s="1023"/>
      <c r="CV8" s="1024"/>
      <c r="CW8" s="1022">
        <v>0</v>
      </c>
      <c r="CX8" s="1023"/>
      <c r="CY8" s="1023"/>
      <c r="CZ8" s="1023"/>
      <c r="DA8" s="1024"/>
      <c r="DB8" s="1022">
        <v>0</v>
      </c>
      <c r="DC8" s="1023"/>
      <c r="DD8" s="1023"/>
      <c r="DE8" s="1023"/>
      <c r="DF8" s="1024"/>
      <c r="DG8" s="1022" t="s">
        <v>579</v>
      </c>
      <c r="DH8" s="1023"/>
      <c r="DI8" s="1023"/>
      <c r="DJ8" s="1023"/>
      <c r="DK8" s="1024"/>
      <c r="DL8" s="1022" t="s">
        <v>579</v>
      </c>
      <c r="DM8" s="1023"/>
      <c r="DN8" s="1023"/>
      <c r="DO8" s="1023"/>
      <c r="DP8" s="1024"/>
      <c r="DQ8" s="1022" t="s">
        <v>579</v>
      </c>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386</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387</v>
      </c>
      <c r="B23" s="970" t="s">
        <v>388</v>
      </c>
      <c r="C23" s="971"/>
      <c r="D23" s="971"/>
      <c r="E23" s="971"/>
      <c r="F23" s="971"/>
      <c r="G23" s="971"/>
      <c r="H23" s="971"/>
      <c r="I23" s="971"/>
      <c r="J23" s="971"/>
      <c r="K23" s="971"/>
      <c r="L23" s="971"/>
      <c r="M23" s="971"/>
      <c r="N23" s="971"/>
      <c r="O23" s="971"/>
      <c r="P23" s="981"/>
      <c r="Q23" s="1100"/>
      <c r="R23" s="1094"/>
      <c r="S23" s="1094"/>
      <c r="T23" s="1094"/>
      <c r="U23" s="1094"/>
      <c r="V23" s="1094"/>
      <c r="W23" s="1094"/>
      <c r="X23" s="1094"/>
      <c r="Y23" s="1094"/>
      <c r="Z23" s="1094"/>
      <c r="AA23" s="1094"/>
      <c r="AB23" s="1094"/>
      <c r="AC23" s="1094"/>
      <c r="AD23" s="1094"/>
      <c r="AE23" s="1101"/>
      <c r="AF23" s="1102">
        <v>155</v>
      </c>
      <c r="AG23" s="1094"/>
      <c r="AH23" s="1094"/>
      <c r="AI23" s="1094"/>
      <c r="AJ23" s="1103"/>
      <c r="AK23" s="1104"/>
      <c r="AL23" s="1105"/>
      <c r="AM23" s="1105"/>
      <c r="AN23" s="1105"/>
      <c r="AO23" s="1105"/>
      <c r="AP23" s="1094"/>
      <c r="AQ23" s="1094"/>
      <c r="AR23" s="1094"/>
      <c r="AS23" s="1094"/>
      <c r="AT23" s="1094"/>
      <c r="AU23" s="1095"/>
      <c r="AV23" s="1095"/>
      <c r="AW23" s="1095"/>
      <c r="AX23" s="1095"/>
      <c r="AY23" s="1096"/>
      <c r="AZ23" s="1097" t="s">
        <v>389</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368</v>
      </c>
      <c r="B26" s="1029"/>
      <c r="C26" s="1029"/>
      <c r="D26" s="1029"/>
      <c r="E26" s="1029"/>
      <c r="F26" s="1029"/>
      <c r="G26" s="1029"/>
      <c r="H26" s="1029"/>
      <c r="I26" s="1029"/>
      <c r="J26" s="1029"/>
      <c r="K26" s="1029"/>
      <c r="L26" s="1029"/>
      <c r="M26" s="1029"/>
      <c r="N26" s="1029"/>
      <c r="O26" s="1029"/>
      <c r="P26" s="1030"/>
      <c r="Q26" s="1034" t="s">
        <v>392</v>
      </c>
      <c r="R26" s="1035"/>
      <c r="S26" s="1035"/>
      <c r="T26" s="1035"/>
      <c r="U26" s="1036"/>
      <c r="V26" s="1034" t="s">
        <v>393</v>
      </c>
      <c r="W26" s="1035"/>
      <c r="X26" s="1035"/>
      <c r="Y26" s="1035"/>
      <c r="Z26" s="1036"/>
      <c r="AA26" s="1034" t="s">
        <v>394</v>
      </c>
      <c r="AB26" s="1035"/>
      <c r="AC26" s="1035"/>
      <c r="AD26" s="1035"/>
      <c r="AE26" s="1035"/>
      <c r="AF26" s="1088" t="s">
        <v>395</v>
      </c>
      <c r="AG26" s="1041"/>
      <c r="AH26" s="1041"/>
      <c r="AI26" s="1041"/>
      <c r="AJ26" s="1089"/>
      <c r="AK26" s="1035" t="s">
        <v>396</v>
      </c>
      <c r="AL26" s="1035"/>
      <c r="AM26" s="1035"/>
      <c r="AN26" s="1035"/>
      <c r="AO26" s="1036"/>
      <c r="AP26" s="1034" t="s">
        <v>397</v>
      </c>
      <c r="AQ26" s="1035"/>
      <c r="AR26" s="1035"/>
      <c r="AS26" s="1035"/>
      <c r="AT26" s="1036"/>
      <c r="AU26" s="1034" t="s">
        <v>398</v>
      </c>
      <c r="AV26" s="1035"/>
      <c r="AW26" s="1035"/>
      <c r="AX26" s="1035"/>
      <c r="AY26" s="1036"/>
      <c r="AZ26" s="1034" t="s">
        <v>399</v>
      </c>
      <c r="BA26" s="1035"/>
      <c r="BB26" s="1035"/>
      <c r="BC26" s="1035"/>
      <c r="BD26" s="1036"/>
      <c r="BE26" s="1034" t="s">
        <v>375</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400</v>
      </c>
      <c r="C28" s="1081"/>
      <c r="D28" s="1081"/>
      <c r="E28" s="1081"/>
      <c r="F28" s="1081"/>
      <c r="G28" s="1081"/>
      <c r="H28" s="1081"/>
      <c r="I28" s="1081"/>
      <c r="J28" s="1081"/>
      <c r="K28" s="1081"/>
      <c r="L28" s="1081"/>
      <c r="M28" s="1081"/>
      <c r="N28" s="1081"/>
      <c r="O28" s="1081"/>
      <c r="P28" s="1082"/>
      <c r="Q28" s="1083">
        <v>2313</v>
      </c>
      <c r="R28" s="1084"/>
      <c r="S28" s="1084"/>
      <c r="T28" s="1084"/>
      <c r="U28" s="1084"/>
      <c r="V28" s="1084">
        <v>2307</v>
      </c>
      <c r="W28" s="1084"/>
      <c r="X28" s="1084"/>
      <c r="Y28" s="1084"/>
      <c r="Z28" s="1084"/>
      <c r="AA28" s="1084">
        <v>6</v>
      </c>
      <c r="AB28" s="1084"/>
      <c r="AC28" s="1084"/>
      <c r="AD28" s="1084"/>
      <c r="AE28" s="1085"/>
      <c r="AF28" s="1086">
        <v>6</v>
      </c>
      <c r="AG28" s="1084"/>
      <c r="AH28" s="1084"/>
      <c r="AI28" s="1084"/>
      <c r="AJ28" s="1087"/>
      <c r="AK28" s="1075">
        <v>156</v>
      </c>
      <c r="AL28" s="1076"/>
      <c r="AM28" s="1076"/>
      <c r="AN28" s="1076"/>
      <c r="AO28" s="1076"/>
      <c r="AP28" s="1076" t="s">
        <v>577</v>
      </c>
      <c r="AQ28" s="1076"/>
      <c r="AR28" s="1076"/>
      <c r="AS28" s="1076"/>
      <c r="AT28" s="1076"/>
      <c r="AU28" s="1076" t="s">
        <v>577</v>
      </c>
      <c r="AV28" s="1076"/>
      <c r="AW28" s="1076"/>
      <c r="AX28" s="1076"/>
      <c r="AY28" s="1076"/>
      <c r="AZ28" s="1077" t="s">
        <v>577</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401</v>
      </c>
      <c r="C29" s="1064"/>
      <c r="D29" s="1064"/>
      <c r="E29" s="1064"/>
      <c r="F29" s="1064"/>
      <c r="G29" s="1064"/>
      <c r="H29" s="1064"/>
      <c r="I29" s="1064"/>
      <c r="J29" s="1064"/>
      <c r="K29" s="1064"/>
      <c r="L29" s="1064"/>
      <c r="M29" s="1064"/>
      <c r="N29" s="1064"/>
      <c r="O29" s="1064"/>
      <c r="P29" s="1065"/>
      <c r="Q29" s="1071">
        <v>2945</v>
      </c>
      <c r="R29" s="1072"/>
      <c r="S29" s="1072"/>
      <c r="T29" s="1072"/>
      <c r="U29" s="1072"/>
      <c r="V29" s="1072">
        <v>2899</v>
      </c>
      <c r="W29" s="1072"/>
      <c r="X29" s="1072"/>
      <c r="Y29" s="1072"/>
      <c r="Z29" s="1072"/>
      <c r="AA29" s="1072">
        <v>46</v>
      </c>
      <c r="AB29" s="1072"/>
      <c r="AC29" s="1072"/>
      <c r="AD29" s="1072"/>
      <c r="AE29" s="1073"/>
      <c r="AF29" s="1068">
        <v>46</v>
      </c>
      <c r="AG29" s="1069"/>
      <c r="AH29" s="1069"/>
      <c r="AI29" s="1069"/>
      <c r="AJ29" s="1070"/>
      <c r="AK29" s="1013">
        <v>433</v>
      </c>
      <c r="AL29" s="1004"/>
      <c r="AM29" s="1004"/>
      <c r="AN29" s="1004"/>
      <c r="AO29" s="1004"/>
      <c r="AP29" s="1004" t="s">
        <v>577</v>
      </c>
      <c r="AQ29" s="1004"/>
      <c r="AR29" s="1004"/>
      <c r="AS29" s="1004"/>
      <c r="AT29" s="1004"/>
      <c r="AU29" s="1004" t="s">
        <v>577</v>
      </c>
      <c r="AV29" s="1004"/>
      <c r="AW29" s="1004"/>
      <c r="AX29" s="1004"/>
      <c r="AY29" s="1004"/>
      <c r="AZ29" s="1074" t="s">
        <v>577</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402</v>
      </c>
      <c r="C30" s="1064"/>
      <c r="D30" s="1064"/>
      <c r="E30" s="1064"/>
      <c r="F30" s="1064"/>
      <c r="G30" s="1064"/>
      <c r="H30" s="1064"/>
      <c r="I30" s="1064"/>
      <c r="J30" s="1064"/>
      <c r="K30" s="1064"/>
      <c r="L30" s="1064"/>
      <c r="M30" s="1064"/>
      <c r="N30" s="1064"/>
      <c r="O30" s="1064"/>
      <c r="P30" s="1065"/>
      <c r="Q30" s="1071">
        <v>379</v>
      </c>
      <c r="R30" s="1072"/>
      <c r="S30" s="1072"/>
      <c r="T30" s="1072"/>
      <c r="U30" s="1072"/>
      <c r="V30" s="1072">
        <v>379</v>
      </c>
      <c r="W30" s="1072"/>
      <c r="X30" s="1072"/>
      <c r="Y30" s="1072"/>
      <c r="Z30" s="1072"/>
      <c r="AA30" s="1072">
        <v>0</v>
      </c>
      <c r="AB30" s="1072"/>
      <c r="AC30" s="1072"/>
      <c r="AD30" s="1072"/>
      <c r="AE30" s="1073"/>
      <c r="AF30" s="1068">
        <v>0</v>
      </c>
      <c r="AG30" s="1069"/>
      <c r="AH30" s="1069"/>
      <c r="AI30" s="1069"/>
      <c r="AJ30" s="1070"/>
      <c r="AK30" s="1013">
        <v>103</v>
      </c>
      <c r="AL30" s="1004"/>
      <c r="AM30" s="1004"/>
      <c r="AN30" s="1004"/>
      <c r="AO30" s="1004"/>
      <c r="AP30" s="1004" t="s">
        <v>578</v>
      </c>
      <c r="AQ30" s="1004"/>
      <c r="AR30" s="1004"/>
      <c r="AS30" s="1004"/>
      <c r="AT30" s="1004"/>
      <c r="AU30" s="1004" t="s">
        <v>577</v>
      </c>
      <c r="AV30" s="1004"/>
      <c r="AW30" s="1004"/>
      <c r="AX30" s="1004"/>
      <c r="AY30" s="1004"/>
      <c r="AZ30" s="1074" t="s">
        <v>577</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403</v>
      </c>
      <c r="C31" s="1064"/>
      <c r="D31" s="1064"/>
      <c r="E31" s="1064"/>
      <c r="F31" s="1064"/>
      <c r="G31" s="1064"/>
      <c r="H31" s="1064"/>
      <c r="I31" s="1064"/>
      <c r="J31" s="1064"/>
      <c r="K31" s="1064"/>
      <c r="L31" s="1064"/>
      <c r="M31" s="1064"/>
      <c r="N31" s="1064"/>
      <c r="O31" s="1064"/>
      <c r="P31" s="1065"/>
      <c r="Q31" s="1071">
        <v>583</v>
      </c>
      <c r="R31" s="1072"/>
      <c r="S31" s="1072"/>
      <c r="T31" s="1072"/>
      <c r="U31" s="1072"/>
      <c r="V31" s="1072">
        <v>535</v>
      </c>
      <c r="W31" s="1072"/>
      <c r="X31" s="1072"/>
      <c r="Y31" s="1072"/>
      <c r="Z31" s="1072"/>
      <c r="AA31" s="1072">
        <v>48</v>
      </c>
      <c r="AB31" s="1072"/>
      <c r="AC31" s="1072"/>
      <c r="AD31" s="1072"/>
      <c r="AE31" s="1073"/>
      <c r="AF31" s="1068">
        <v>966</v>
      </c>
      <c r="AG31" s="1069"/>
      <c r="AH31" s="1069"/>
      <c r="AI31" s="1069"/>
      <c r="AJ31" s="1070"/>
      <c r="AK31" s="1013">
        <v>2</v>
      </c>
      <c r="AL31" s="1004"/>
      <c r="AM31" s="1004"/>
      <c r="AN31" s="1004"/>
      <c r="AO31" s="1004"/>
      <c r="AP31" s="1004">
        <v>2022</v>
      </c>
      <c r="AQ31" s="1004"/>
      <c r="AR31" s="1004"/>
      <c r="AS31" s="1004"/>
      <c r="AT31" s="1004"/>
      <c r="AU31" s="1004">
        <v>14</v>
      </c>
      <c r="AV31" s="1004"/>
      <c r="AW31" s="1004"/>
      <c r="AX31" s="1004"/>
      <c r="AY31" s="1004"/>
      <c r="AZ31" s="1074" t="s">
        <v>579</v>
      </c>
      <c r="BA31" s="1074"/>
      <c r="BB31" s="1074"/>
      <c r="BC31" s="1074"/>
      <c r="BD31" s="1074"/>
      <c r="BE31" s="1005" t="s">
        <v>404</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405</v>
      </c>
      <c r="C32" s="1064"/>
      <c r="D32" s="1064"/>
      <c r="E32" s="1064"/>
      <c r="F32" s="1064"/>
      <c r="G32" s="1064"/>
      <c r="H32" s="1064"/>
      <c r="I32" s="1064"/>
      <c r="J32" s="1064"/>
      <c r="K32" s="1064"/>
      <c r="L32" s="1064"/>
      <c r="M32" s="1064"/>
      <c r="N32" s="1064"/>
      <c r="O32" s="1064"/>
      <c r="P32" s="1065"/>
      <c r="Q32" s="1071">
        <v>903</v>
      </c>
      <c r="R32" s="1072"/>
      <c r="S32" s="1072"/>
      <c r="T32" s="1072"/>
      <c r="U32" s="1072"/>
      <c r="V32" s="1072">
        <v>770</v>
      </c>
      <c r="W32" s="1072"/>
      <c r="X32" s="1072"/>
      <c r="Y32" s="1072"/>
      <c r="Z32" s="1072"/>
      <c r="AA32" s="1072">
        <v>133</v>
      </c>
      <c r="AB32" s="1072"/>
      <c r="AC32" s="1072"/>
      <c r="AD32" s="1072"/>
      <c r="AE32" s="1073"/>
      <c r="AF32" s="1068">
        <v>200</v>
      </c>
      <c r="AG32" s="1069"/>
      <c r="AH32" s="1069"/>
      <c r="AI32" s="1069"/>
      <c r="AJ32" s="1070"/>
      <c r="AK32" s="1013">
        <v>620</v>
      </c>
      <c r="AL32" s="1004"/>
      <c r="AM32" s="1004"/>
      <c r="AN32" s="1004"/>
      <c r="AO32" s="1004"/>
      <c r="AP32" s="1004">
        <v>8254</v>
      </c>
      <c r="AQ32" s="1004"/>
      <c r="AR32" s="1004"/>
      <c r="AS32" s="1004"/>
      <c r="AT32" s="1004"/>
      <c r="AU32" s="1004">
        <v>6314</v>
      </c>
      <c r="AV32" s="1004"/>
      <c r="AW32" s="1004"/>
      <c r="AX32" s="1004"/>
      <c r="AY32" s="1004"/>
      <c r="AZ32" s="1074" t="s">
        <v>579</v>
      </c>
      <c r="BA32" s="1074"/>
      <c r="BB32" s="1074"/>
      <c r="BC32" s="1074"/>
      <c r="BD32" s="1074"/>
      <c r="BE32" s="1005" t="s">
        <v>406</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407</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387</v>
      </c>
      <c r="B63" s="970" t="s">
        <v>408</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1218</v>
      </c>
      <c r="AG63" s="992"/>
      <c r="AH63" s="992"/>
      <c r="AI63" s="992"/>
      <c r="AJ63" s="1055"/>
      <c r="AK63" s="1056"/>
      <c r="AL63" s="996"/>
      <c r="AM63" s="996"/>
      <c r="AN63" s="996"/>
      <c r="AO63" s="996"/>
      <c r="AP63" s="992"/>
      <c r="AQ63" s="992"/>
      <c r="AR63" s="992"/>
      <c r="AS63" s="992"/>
      <c r="AT63" s="992"/>
      <c r="AU63" s="992"/>
      <c r="AV63" s="992"/>
      <c r="AW63" s="992"/>
      <c r="AX63" s="992"/>
      <c r="AY63" s="992"/>
      <c r="AZ63" s="1050"/>
      <c r="BA63" s="1050"/>
      <c r="BB63" s="1050"/>
      <c r="BC63" s="1050"/>
      <c r="BD63" s="1050"/>
      <c r="BE63" s="993"/>
      <c r="BF63" s="993"/>
      <c r="BG63" s="993"/>
      <c r="BH63" s="993"/>
      <c r="BI63" s="994"/>
      <c r="BJ63" s="1051" t="s">
        <v>409</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411</v>
      </c>
      <c r="B66" s="1029"/>
      <c r="C66" s="1029"/>
      <c r="D66" s="1029"/>
      <c r="E66" s="1029"/>
      <c r="F66" s="1029"/>
      <c r="G66" s="1029"/>
      <c r="H66" s="1029"/>
      <c r="I66" s="1029"/>
      <c r="J66" s="1029"/>
      <c r="K66" s="1029"/>
      <c r="L66" s="1029"/>
      <c r="M66" s="1029"/>
      <c r="N66" s="1029"/>
      <c r="O66" s="1029"/>
      <c r="P66" s="1030"/>
      <c r="Q66" s="1034" t="s">
        <v>412</v>
      </c>
      <c r="R66" s="1035"/>
      <c r="S66" s="1035"/>
      <c r="T66" s="1035"/>
      <c r="U66" s="1036"/>
      <c r="V66" s="1034" t="s">
        <v>413</v>
      </c>
      <c r="W66" s="1035"/>
      <c r="X66" s="1035"/>
      <c r="Y66" s="1035"/>
      <c r="Z66" s="1036"/>
      <c r="AA66" s="1034" t="s">
        <v>414</v>
      </c>
      <c r="AB66" s="1035"/>
      <c r="AC66" s="1035"/>
      <c r="AD66" s="1035"/>
      <c r="AE66" s="1036"/>
      <c r="AF66" s="1040" t="s">
        <v>415</v>
      </c>
      <c r="AG66" s="1041"/>
      <c r="AH66" s="1041"/>
      <c r="AI66" s="1041"/>
      <c r="AJ66" s="1042"/>
      <c r="AK66" s="1034" t="s">
        <v>416</v>
      </c>
      <c r="AL66" s="1029"/>
      <c r="AM66" s="1029"/>
      <c r="AN66" s="1029"/>
      <c r="AO66" s="1030"/>
      <c r="AP66" s="1034" t="s">
        <v>417</v>
      </c>
      <c r="AQ66" s="1035"/>
      <c r="AR66" s="1035"/>
      <c r="AS66" s="1035"/>
      <c r="AT66" s="1036"/>
      <c r="AU66" s="1034" t="s">
        <v>418</v>
      </c>
      <c r="AV66" s="1035"/>
      <c r="AW66" s="1035"/>
      <c r="AX66" s="1035"/>
      <c r="AY66" s="1036"/>
      <c r="AZ66" s="1034" t="s">
        <v>375</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580</v>
      </c>
      <c r="C68" s="1019"/>
      <c r="D68" s="1019"/>
      <c r="E68" s="1019"/>
      <c r="F68" s="1019"/>
      <c r="G68" s="1019"/>
      <c r="H68" s="1019"/>
      <c r="I68" s="1019"/>
      <c r="J68" s="1019"/>
      <c r="K68" s="1019"/>
      <c r="L68" s="1019"/>
      <c r="M68" s="1019"/>
      <c r="N68" s="1019"/>
      <c r="O68" s="1019"/>
      <c r="P68" s="1020"/>
      <c r="Q68" s="1021">
        <v>2290</v>
      </c>
      <c r="R68" s="1015"/>
      <c r="S68" s="1015"/>
      <c r="T68" s="1015"/>
      <c r="U68" s="1015"/>
      <c r="V68" s="1015">
        <v>2288</v>
      </c>
      <c r="W68" s="1015"/>
      <c r="X68" s="1015"/>
      <c r="Y68" s="1015"/>
      <c r="Z68" s="1015"/>
      <c r="AA68" s="1015">
        <v>2</v>
      </c>
      <c r="AB68" s="1015"/>
      <c r="AC68" s="1015"/>
      <c r="AD68" s="1015"/>
      <c r="AE68" s="1015"/>
      <c r="AF68" s="1015">
        <v>2</v>
      </c>
      <c r="AG68" s="1015"/>
      <c r="AH68" s="1015"/>
      <c r="AI68" s="1015"/>
      <c r="AJ68" s="1015"/>
      <c r="AK68" s="1015" t="s">
        <v>586</v>
      </c>
      <c r="AL68" s="1015"/>
      <c r="AM68" s="1015"/>
      <c r="AN68" s="1015"/>
      <c r="AO68" s="1015"/>
      <c r="AP68" s="1015">
        <v>826</v>
      </c>
      <c r="AQ68" s="1015"/>
      <c r="AR68" s="1015"/>
      <c r="AS68" s="1015"/>
      <c r="AT68" s="1015"/>
      <c r="AU68" s="1015">
        <v>46</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581</v>
      </c>
      <c r="C69" s="1008"/>
      <c r="D69" s="1008"/>
      <c r="E69" s="1008"/>
      <c r="F69" s="1008"/>
      <c r="G69" s="1008"/>
      <c r="H69" s="1008"/>
      <c r="I69" s="1008"/>
      <c r="J69" s="1008"/>
      <c r="K69" s="1008"/>
      <c r="L69" s="1008"/>
      <c r="M69" s="1008"/>
      <c r="N69" s="1008"/>
      <c r="O69" s="1008"/>
      <c r="P69" s="1009"/>
      <c r="Q69" s="1010">
        <v>4954</v>
      </c>
      <c r="R69" s="1004"/>
      <c r="S69" s="1004"/>
      <c r="T69" s="1004"/>
      <c r="U69" s="1004"/>
      <c r="V69" s="1004">
        <v>3675</v>
      </c>
      <c r="W69" s="1004"/>
      <c r="X69" s="1004"/>
      <c r="Y69" s="1004"/>
      <c r="Z69" s="1004"/>
      <c r="AA69" s="1004">
        <v>1279</v>
      </c>
      <c r="AB69" s="1004"/>
      <c r="AC69" s="1004"/>
      <c r="AD69" s="1004"/>
      <c r="AE69" s="1004"/>
      <c r="AF69" s="1004">
        <v>3296</v>
      </c>
      <c r="AG69" s="1004"/>
      <c r="AH69" s="1004"/>
      <c r="AI69" s="1004"/>
      <c r="AJ69" s="1004"/>
      <c r="AK69" s="1004">
        <v>326</v>
      </c>
      <c r="AL69" s="1004"/>
      <c r="AM69" s="1004"/>
      <c r="AN69" s="1004"/>
      <c r="AO69" s="1004"/>
      <c r="AP69" s="1004">
        <v>1410</v>
      </c>
      <c r="AQ69" s="1004"/>
      <c r="AR69" s="1004"/>
      <c r="AS69" s="1004"/>
      <c r="AT69" s="1004"/>
      <c r="AU69" s="1004">
        <v>663</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582</v>
      </c>
      <c r="C70" s="1008"/>
      <c r="D70" s="1008"/>
      <c r="E70" s="1008"/>
      <c r="F70" s="1008"/>
      <c r="G70" s="1008"/>
      <c r="H70" s="1008"/>
      <c r="I70" s="1008"/>
      <c r="J70" s="1008"/>
      <c r="K70" s="1008"/>
      <c r="L70" s="1008"/>
      <c r="M70" s="1008"/>
      <c r="N70" s="1008"/>
      <c r="O70" s="1008"/>
      <c r="P70" s="1009"/>
      <c r="Q70" s="1010">
        <v>12</v>
      </c>
      <c r="R70" s="1004"/>
      <c r="S70" s="1004"/>
      <c r="T70" s="1004"/>
      <c r="U70" s="1004"/>
      <c r="V70" s="1004">
        <v>12</v>
      </c>
      <c r="W70" s="1004"/>
      <c r="X70" s="1004"/>
      <c r="Y70" s="1004"/>
      <c r="Z70" s="1004"/>
      <c r="AA70" s="1004">
        <v>0</v>
      </c>
      <c r="AB70" s="1004"/>
      <c r="AC70" s="1004"/>
      <c r="AD70" s="1004"/>
      <c r="AE70" s="1004"/>
      <c r="AF70" s="1004">
        <v>0</v>
      </c>
      <c r="AG70" s="1004"/>
      <c r="AH70" s="1004"/>
      <c r="AI70" s="1004"/>
      <c r="AJ70" s="1004"/>
      <c r="AK70" s="1004" t="s">
        <v>579</v>
      </c>
      <c r="AL70" s="1004"/>
      <c r="AM70" s="1004"/>
      <c r="AN70" s="1004"/>
      <c r="AO70" s="1004"/>
      <c r="AP70" s="1004" t="s">
        <v>579</v>
      </c>
      <c r="AQ70" s="1004"/>
      <c r="AR70" s="1004"/>
      <c r="AS70" s="1004"/>
      <c r="AT70" s="1004"/>
      <c r="AU70" s="1004" t="s">
        <v>579</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583</v>
      </c>
      <c r="C71" s="1008"/>
      <c r="D71" s="1008"/>
      <c r="E71" s="1008"/>
      <c r="F71" s="1008"/>
      <c r="G71" s="1008"/>
      <c r="H71" s="1008"/>
      <c r="I71" s="1008"/>
      <c r="J71" s="1008"/>
      <c r="K71" s="1008"/>
      <c r="L71" s="1008"/>
      <c r="M71" s="1008"/>
      <c r="N71" s="1008"/>
      <c r="O71" s="1008"/>
      <c r="P71" s="1009"/>
      <c r="Q71" s="1010">
        <v>549</v>
      </c>
      <c r="R71" s="1004"/>
      <c r="S71" s="1004"/>
      <c r="T71" s="1004"/>
      <c r="U71" s="1004"/>
      <c r="V71" s="1004">
        <v>528</v>
      </c>
      <c r="W71" s="1004"/>
      <c r="X71" s="1004"/>
      <c r="Y71" s="1004"/>
      <c r="Z71" s="1004"/>
      <c r="AA71" s="1004">
        <v>21</v>
      </c>
      <c r="AB71" s="1004"/>
      <c r="AC71" s="1004"/>
      <c r="AD71" s="1004"/>
      <c r="AE71" s="1004"/>
      <c r="AF71" s="1004">
        <v>21</v>
      </c>
      <c r="AG71" s="1004"/>
      <c r="AH71" s="1004"/>
      <c r="AI71" s="1004"/>
      <c r="AJ71" s="1004"/>
      <c r="AK71" s="1004" t="s">
        <v>579</v>
      </c>
      <c r="AL71" s="1004"/>
      <c r="AM71" s="1004"/>
      <c r="AN71" s="1004"/>
      <c r="AO71" s="1004"/>
      <c r="AP71" s="1004" t="s">
        <v>579</v>
      </c>
      <c r="AQ71" s="1004"/>
      <c r="AR71" s="1004"/>
      <c r="AS71" s="1004"/>
      <c r="AT71" s="1004"/>
      <c r="AU71" s="1004" t="s">
        <v>579</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584</v>
      </c>
      <c r="C72" s="1008"/>
      <c r="D72" s="1008"/>
      <c r="E72" s="1008"/>
      <c r="F72" s="1008"/>
      <c r="G72" s="1008"/>
      <c r="H72" s="1008"/>
      <c r="I72" s="1008"/>
      <c r="J72" s="1008"/>
      <c r="K72" s="1008"/>
      <c r="L72" s="1008"/>
      <c r="M72" s="1008"/>
      <c r="N72" s="1008"/>
      <c r="O72" s="1008"/>
      <c r="P72" s="1009"/>
      <c r="Q72" s="1010">
        <v>162891</v>
      </c>
      <c r="R72" s="1004"/>
      <c r="S72" s="1004"/>
      <c r="T72" s="1004"/>
      <c r="U72" s="1004"/>
      <c r="V72" s="1004">
        <v>159883</v>
      </c>
      <c r="W72" s="1004"/>
      <c r="X72" s="1004"/>
      <c r="Y72" s="1004"/>
      <c r="Z72" s="1004"/>
      <c r="AA72" s="1004">
        <v>3008</v>
      </c>
      <c r="AB72" s="1004"/>
      <c r="AC72" s="1004"/>
      <c r="AD72" s="1004"/>
      <c r="AE72" s="1004"/>
      <c r="AF72" s="1004">
        <v>3008</v>
      </c>
      <c r="AG72" s="1004"/>
      <c r="AH72" s="1004"/>
      <c r="AI72" s="1004"/>
      <c r="AJ72" s="1004"/>
      <c r="AK72" s="1004" t="s">
        <v>579</v>
      </c>
      <c r="AL72" s="1004"/>
      <c r="AM72" s="1004"/>
      <c r="AN72" s="1004"/>
      <c r="AO72" s="1004"/>
      <c r="AP72" s="1004" t="s">
        <v>579</v>
      </c>
      <c r="AQ72" s="1004"/>
      <c r="AR72" s="1004"/>
      <c r="AS72" s="1004"/>
      <c r="AT72" s="1004"/>
      <c r="AU72" s="1004" t="s">
        <v>579</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585</v>
      </c>
      <c r="C73" s="1008"/>
      <c r="D73" s="1008"/>
      <c r="E73" s="1008"/>
      <c r="F73" s="1008"/>
      <c r="G73" s="1008"/>
      <c r="H73" s="1008"/>
      <c r="I73" s="1008"/>
      <c r="J73" s="1008"/>
      <c r="K73" s="1008"/>
      <c r="L73" s="1008"/>
      <c r="M73" s="1008"/>
      <c r="N73" s="1008"/>
      <c r="O73" s="1008"/>
      <c r="P73" s="1009"/>
      <c r="Q73" s="1010">
        <v>148</v>
      </c>
      <c r="R73" s="1004"/>
      <c r="S73" s="1004"/>
      <c r="T73" s="1004"/>
      <c r="U73" s="1004"/>
      <c r="V73" s="1004">
        <v>144</v>
      </c>
      <c r="W73" s="1004"/>
      <c r="X73" s="1004"/>
      <c r="Y73" s="1004"/>
      <c r="Z73" s="1004"/>
      <c r="AA73" s="1004">
        <v>4</v>
      </c>
      <c r="AB73" s="1004"/>
      <c r="AC73" s="1004"/>
      <c r="AD73" s="1004"/>
      <c r="AE73" s="1004"/>
      <c r="AF73" s="1004">
        <v>4</v>
      </c>
      <c r="AG73" s="1004"/>
      <c r="AH73" s="1004"/>
      <c r="AI73" s="1004"/>
      <c r="AJ73" s="1004"/>
      <c r="AK73" s="1004" t="s">
        <v>579</v>
      </c>
      <c r="AL73" s="1004"/>
      <c r="AM73" s="1004"/>
      <c r="AN73" s="1004"/>
      <c r="AO73" s="1004"/>
      <c r="AP73" s="1004" t="s">
        <v>587</v>
      </c>
      <c r="AQ73" s="1004"/>
      <c r="AR73" s="1004"/>
      <c r="AS73" s="1004"/>
      <c r="AT73" s="1004"/>
      <c r="AU73" s="1004" t="s">
        <v>579</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387</v>
      </c>
      <c r="B88" s="970" t="s">
        <v>419</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387</v>
      </c>
      <c r="BR102" s="970" t="s">
        <v>420</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421</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422</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425</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426</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428</v>
      </c>
      <c r="AB109" s="929"/>
      <c r="AC109" s="929"/>
      <c r="AD109" s="929"/>
      <c r="AE109" s="930"/>
      <c r="AF109" s="931" t="s">
        <v>429</v>
      </c>
      <c r="AG109" s="929"/>
      <c r="AH109" s="929"/>
      <c r="AI109" s="929"/>
      <c r="AJ109" s="930"/>
      <c r="AK109" s="931" t="s">
        <v>302</v>
      </c>
      <c r="AL109" s="929"/>
      <c r="AM109" s="929"/>
      <c r="AN109" s="929"/>
      <c r="AO109" s="930"/>
      <c r="AP109" s="931" t="s">
        <v>430</v>
      </c>
      <c r="AQ109" s="929"/>
      <c r="AR109" s="929"/>
      <c r="AS109" s="929"/>
      <c r="AT109" s="962"/>
      <c r="AU109" s="928" t="s">
        <v>427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428</v>
      </c>
      <c r="BR109" s="929"/>
      <c r="BS109" s="929"/>
      <c r="BT109" s="929"/>
      <c r="BU109" s="930"/>
      <c r="BV109" s="931" t="s">
        <v>429</v>
      </c>
      <c r="BW109" s="929"/>
      <c r="BX109" s="929"/>
      <c r="BY109" s="929"/>
      <c r="BZ109" s="930"/>
      <c r="CA109" s="931" t="s">
        <v>302</v>
      </c>
      <c r="CB109" s="929"/>
      <c r="CC109" s="929"/>
      <c r="CD109" s="929"/>
      <c r="CE109" s="930"/>
      <c r="CF109" s="969" t="s">
        <v>430</v>
      </c>
      <c r="CG109" s="969"/>
      <c r="CH109" s="969"/>
      <c r="CI109" s="969"/>
      <c r="CJ109" s="969"/>
      <c r="CK109" s="931" t="s">
        <v>431</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428</v>
      </c>
      <c r="DH109" s="929"/>
      <c r="DI109" s="929"/>
      <c r="DJ109" s="929"/>
      <c r="DK109" s="930"/>
      <c r="DL109" s="931" t="s">
        <v>429</v>
      </c>
      <c r="DM109" s="929"/>
      <c r="DN109" s="929"/>
      <c r="DO109" s="929"/>
      <c r="DP109" s="930"/>
      <c r="DQ109" s="931" t="s">
        <v>302</v>
      </c>
      <c r="DR109" s="929"/>
      <c r="DS109" s="929"/>
      <c r="DT109" s="929"/>
      <c r="DU109" s="930"/>
      <c r="DV109" s="931" t="s">
        <v>430</v>
      </c>
      <c r="DW109" s="929"/>
      <c r="DX109" s="929"/>
      <c r="DY109" s="929"/>
      <c r="DZ109" s="962"/>
    </row>
    <row r="110" spans="1:131" s="221" customFormat="1" ht="26.25" customHeight="1" x14ac:dyDescent="0.15">
      <c r="A110" s="840" t="s">
        <v>432</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1330540</v>
      </c>
      <c r="AB110" s="922"/>
      <c r="AC110" s="922"/>
      <c r="AD110" s="922"/>
      <c r="AE110" s="923"/>
      <c r="AF110" s="924">
        <v>1435759</v>
      </c>
      <c r="AG110" s="922"/>
      <c r="AH110" s="922"/>
      <c r="AI110" s="922"/>
      <c r="AJ110" s="923"/>
      <c r="AK110" s="924">
        <v>1561241</v>
      </c>
      <c r="AL110" s="922"/>
      <c r="AM110" s="922"/>
      <c r="AN110" s="922"/>
      <c r="AO110" s="923"/>
      <c r="AP110" s="925">
        <v>25.9</v>
      </c>
      <c r="AQ110" s="926"/>
      <c r="AR110" s="926"/>
      <c r="AS110" s="926"/>
      <c r="AT110" s="927"/>
      <c r="AU110" s="963" t="s">
        <v>73</v>
      </c>
      <c r="AV110" s="964"/>
      <c r="AW110" s="964"/>
      <c r="AX110" s="964"/>
      <c r="AY110" s="964"/>
      <c r="AZ110" s="893" t="s">
        <v>433</v>
      </c>
      <c r="BA110" s="841"/>
      <c r="BB110" s="841"/>
      <c r="BC110" s="841"/>
      <c r="BD110" s="841"/>
      <c r="BE110" s="841"/>
      <c r="BF110" s="841"/>
      <c r="BG110" s="841"/>
      <c r="BH110" s="841"/>
      <c r="BI110" s="841"/>
      <c r="BJ110" s="841"/>
      <c r="BK110" s="841"/>
      <c r="BL110" s="841"/>
      <c r="BM110" s="841"/>
      <c r="BN110" s="841"/>
      <c r="BO110" s="841"/>
      <c r="BP110" s="842"/>
      <c r="BQ110" s="894">
        <v>12711243</v>
      </c>
      <c r="BR110" s="875"/>
      <c r="BS110" s="875"/>
      <c r="BT110" s="875"/>
      <c r="BU110" s="875"/>
      <c r="BV110" s="875">
        <v>12397429</v>
      </c>
      <c r="BW110" s="875"/>
      <c r="BX110" s="875"/>
      <c r="BY110" s="875"/>
      <c r="BZ110" s="875"/>
      <c r="CA110" s="875">
        <v>12247973</v>
      </c>
      <c r="CB110" s="875"/>
      <c r="CC110" s="875"/>
      <c r="CD110" s="875"/>
      <c r="CE110" s="875"/>
      <c r="CF110" s="899">
        <v>202.9</v>
      </c>
      <c r="CG110" s="900"/>
      <c r="CH110" s="900"/>
      <c r="CI110" s="900"/>
      <c r="CJ110" s="900"/>
      <c r="CK110" s="959" t="s">
        <v>434</v>
      </c>
      <c r="CL110" s="852"/>
      <c r="CM110" s="893" t="s">
        <v>435</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436</v>
      </c>
      <c r="DH110" s="875"/>
      <c r="DI110" s="875"/>
      <c r="DJ110" s="875"/>
      <c r="DK110" s="875"/>
      <c r="DL110" s="875" t="s">
        <v>437</v>
      </c>
      <c r="DM110" s="875"/>
      <c r="DN110" s="875"/>
      <c r="DO110" s="875"/>
      <c r="DP110" s="875"/>
      <c r="DQ110" s="875" t="s">
        <v>437</v>
      </c>
      <c r="DR110" s="875"/>
      <c r="DS110" s="875"/>
      <c r="DT110" s="875"/>
      <c r="DU110" s="875"/>
      <c r="DV110" s="876" t="s">
        <v>409</v>
      </c>
      <c r="DW110" s="876"/>
      <c r="DX110" s="876"/>
      <c r="DY110" s="876"/>
      <c r="DZ110" s="877"/>
    </row>
    <row r="111" spans="1:131" s="221" customFormat="1" ht="26.25" customHeight="1" x14ac:dyDescent="0.15">
      <c r="A111" s="807" t="s">
        <v>438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409</v>
      </c>
      <c r="AB111" s="952"/>
      <c r="AC111" s="952"/>
      <c r="AD111" s="952"/>
      <c r="AE111" s="953"/>
      <c r="AF111" s="954" t="s">
        <v>439</v>
      </c>
      <c r="AG111" s="952"/>
      <c r="AH111" s="952"/>
      <c r="AI111" s="952"/>
      <c r="AJ111" s="953"/>
      <c r="AK111" s="954" t="s">
        <v>389</v>
      </c>
      <c r="AL111" s="952"/>
      <c r="AM111" s="952"/>
      <c r="AN111" s="952"/>
      <c r="AO111" s="953"/>
      <c r="AP111" s="955" t="s">
        <v>440</v>
      </c>
      <c r="AQ111" s="956"/>
      <c r="AR111" s="956"/>
      <c r="AS111" s="956"/>
      <c r="AT111" s="957"/>
      <c r="AU111" s="965"/>
      <c r="AV111" s="966"/>
      <c r="AW111" s="966"/>
      <c r="AX111" s="966"/>
      <c r="AY111" s="966"/>
      <c r="AZ111" s="848" t="s">
        <v>441</v>
      </c>
      <c r="BA111" s="785"/>
      <c r="BB111" s="785"/>
      <c r="BC111" s="785"/>
      <c r="BD111" s="785"/>
      <c r="BE111" s="785"/>
      <c r="BF111" s="785"/>
      <c r="BG111" s="785"/>
      <c r="BH111" s="785"/>
      <c r="BI111" s="785"/>
      <c r="BJ111" s="785"/>
      <c r="BK111" s="785"/>
      <c r="BL111" s="785"/>
      <c r="BM111" s="785"/>
      <c r="BN111" s="785"/>
      <c r="BO111" s="785"/>
      <c r="BP111" s="786"/>
      <c r="BQ111" s="849" t="s">
        <v>439</v>
      </c>
      <c r="BR111" s="850"/>
      <c r="BS111" s="850"/>
      <c r="BT111" s="850"/>
      <c r="BU111" s="850"/>
      <c r="BV111" s="850" t="s">
        <v>437</v>
      </c>
      <c r="BW111" s="850"/>
      <c r="BX111" s="850"/>
      <c r="BY111" s="850"/>
      <c r="BZ111" s="850"/>
      <c r="CA111" s="850" t="s">
        <v>442</v>
      </c>
      <c r="CB111" s="850"/>
      <c r="CC111" s="850"/>
      <c r="CD111" s="850"/>
      <c r="CE111" s="850"/>
      <c r="CF111" s="908" t="s">
        <v>389</v>
      </c>
      <c r="CG111" s="909"/>
      <c r="CH111" s="909"/>
      <c r="CI111" s="909"/>
      <c r="CJ111" s="909"/>
      <c r="CK111" s="960"/>
      <c r="CL111" s="854"/>
      <c r="CM111" s="848" t="s">
        <v>443</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389</v>
      </c>
      <c r="DH111" s="850"/>
      <c r="DI111" s="850"/>
      <c r="DJ111" s="850"/>
      <c r="DK111" s="850"/>
      <c r="DL111" s="850" t="s">
        <v>389</v>
      </c>
      <c r="DM111" s="850"/>
      <c r="DN111" s="850"/>
      <c r="DO111" s="850"/>
      <c r="DP111" s="850"/>
      <c r="DQ111" s="850" t="s">
        <v>440</v>
      </c>
      <c r="DR111" s="850"/>
      <c r="DS111" s="850"/>
      <c r="DT111" s="850"/>
      <c r="DU111" s="850"/>
      <c r="DV111" s="827" t="s">
        <v>436</v>
      </c>
      <c r="DW111" s="827"/>
      <c r="DX111" s="827"/>
      <c r="DY111" s="827"/>
      <c r="DZ111" s="828"/>
    </row>
    <row r="112" spans="1:131" s="221" customFormat="1" ht="26.25" customHeight="1" x14ac:dyDescent="0.15">
      <c r="A112" s="945" t="s">
        <v>444</v>
      </c>
      <c r="B112" s="946"/>
      <c r="C112" s="785" t="s">
        <v>445</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437</v>
      </c>
      <c r="AB112" s="813"/>
      <c r="AC112" s="813"/>
      <c r="AD112" s="813"/>
      <c r="AE112" s="814"/>
      <c r="AF112" s="815" t="s">
        <v>446</v>
      </c>
      <c r="AG112" s="813"/>
      <c r="AH112" s="813"/>
      <c r="AI112" s="813"/>
      <c r="AJ112" s="814"/>
      <c r="AK112" s="815" t="s">
        <v>389</v>
      </c>
      <c r="AL112" s="813"/>
      <c r="AM112" s="813"/>
      <c r="AN112" s="813"/>
      <c r="AO112" s="814"/>
      <c r="AP112" s="857" t="s">
        <v>437</v>
      </c>
      <c r="AQ112" s="858"/>
      <c r="AR112" s="858"/>
      <c r="AS112" s="858"/>
      <c r="AT112" s="859"/>
      <c r="AU112" s="965"/>
      <c r="AV112" s="966"/>
      <c r="AW112" s="966"/>
      <c r="AX112" s="966"/>
      <c r="AY112" s="966"/>
      <c r="AZ112" s="848" t="s">
        <v>447</v>
      </c>
      <c r="BA112" s="785"/>
      <c r="BB112" s="785"/>
      <c r="BC112" s="785"/>
      <c r="BD112" s="785"/>
      <c r="BE112" s="785"/>
      <c r="BF112" s="785"/>
      <c r="BG112" s="785"/>
      <c r="BH112" s="785"/>
      <c r="BI112" s="785"/>
      <c r="BJ112" s="785"/>
      <c r="BK112" s="785"/>
      <c r="BL112" s="785"/>
      <c r="BM112" s="785"/>
      <c r="BN112" s="785"/>
      <c r="BO112" s="785"/>
      <c r="BP112" s="786"/>
      <c r="BQ112" s="849">
        <v>7273205</v>
      </c>
      <c r="BR112" s="850"/>
      <c r="BS112" s="850"/>
      <c r="BT112" s="850"/>
      <c r="BU112" s="850"/>
      <c r="BV112" s="850">
        <v>6786668</v>
      </c>
      <c r="BW112" s="850"/>
      <c r="BX112" s="850"/>
      <c r="BY112" s="850"/>
      <c r="BZ112" s="850"/>
      <c r="CA112" s="850">
        <v>6332472</v>
      </c>
      <c r="CB112" s="850"/>
      <c r="CC112" s="850"/>
      <c r="CD112" s="850"/>
      <c r="CE112" s="850"/>
      <c r="CF112" s="908">
        <v>104.9</v>
      </c>
      <c r="CG112" s="909"/>
      <c r="CH112" s="909"/>
      <c r="CI112" s="909"/>
      <c r="CJ112" s="909"/>
      <c r="CK112" s="960"/>
      <c r="CL112" s="854"/>
      <c r="CM112" s="848" t="s">
        <v>448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389</v>
      </c>
      <c r="DH112" s="850"/>
      <c r="DI112" s="850"/>
      <c r="DJ112" s="850"/>
      <c r="DK112" s="850"/>
      <c r="DL112" s="850" t="s">
        <v>437</v>
      </c>
      <c r="DM112" s="850"/>
      <c r="DN112" s="850"/>
      <c r="DO112" s="850"/>
      <c r="DP112" s="850"/>
      <c r="DQ112" s="850" t="s">
        <v>449</v>
      </c>
      <c r="DR112" s="850"/>
      <c r="DS112" s="850"/>
      <c r="DT112" s="850"/>
      <c r="DU112" s="850"/>
      <c r="DV112" s="827" t="s">
        <v>439</v>
      </c>
      <c r="DW112" s="827"/>
      <c r="DX112" s="827"/>
      <c r="DY112" s="827"/>
      <c r="DZ112" s="828"/>
    </row>
    <row r="113" spans="1:130" s="221" customFormat="1" ht="26.25" customHeight="1" x14ac:dyDescent="0.15">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570027</v>
      </c>
      <c r="AB113" s="952"/>
      <c r="AC113" s="952"/>
      <c r="AD113" s="952"/>
      <c r="AE113" s="953"/>
      <c r="AF113" s="954">
        <v>551112</v>
      </c>
      <c r="AG113" s="952"/>
      <c r="AH113" s="952"/>
      <c r="AI113" s="952"/>
      <c r="AJ113" s="953"/>
      <c r="AK113" s="954">
        <v>548809</v>
      </c>
      <c r="AL113" s="952"/>
      <c r="AM113" s="952"/>
      <c r="AN113" s="952"/>
      <c r="AO113" s="953"/>
      <c r="AP113" s="955">
        <v>9.1</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704579</v>
      </c>
      <c r="BR113" s="850"/>
      <c r="BS113" s="850"/>
      <c r="BT113" s="850"/>
      <c r="BU113" s="850"/>
      <c r="BV113" s="850">
        <v>757478</v>
      </c>
      <c r="BW113" s="850"/>
      <c r="BX113" s="850"/>
      <c r="BY113" s="850"/>
      <c r="BZ113" s="850"/>
      <c r="CA113" s="850">
        <v>708915</v>
      </c>
      <c r="CB113" s="850"/>
      <c r="CC113" s="850"/>
      <c r="CD113" s="850"/>
      <c r="CE113" s="850"/>
      <c r="CF113" s="908">
        <v>11.7</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389</v>
      </c>
      <c r="DH113" s="813"/>
      <c r="DI113" s="813"/>
      <c r="DJ113" s="813"/>
      <c r="DK113" s="814"/>
      <c r="DL113" s="815" t="s">
        <v>389</v>
      </c>
      <c r="DM113" s="813"/>
      <c r="DN113" s="813"/>
      <c r="DO113" s="813"/>
      <c r="DP113" s="814"/>
      <c r="DQ113" s="815" t="s">
        <v>439</v>
      </c>
      <c r="DR113" s="813"/>
      <c r="DS113" s="813"/>
      <c r="DT113" s="813"/>
      <c r="DU113" s="814"/>
      <c r="DV113" s="857" t="s">
        <v>437</v>
      </c>
      <c r="DW113" s="858"/>
      <c r="DX113" s="858"/>
      <c r="DY113" s="858"/>
      <c r="DZ113" s="859"/>
    </row>
    <row r="114" spans="1:130" s="221" customFormat="1" ht="26.25" customHeight="1" x14ac:dyDescent="0.15">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105739</v>
      </c>
      <c r="AB114" s="813"/>
      <c r="AC114" s="813"/>
      <c r="AD114" s="813"/>
      <c r="AE114" s="814"/>
      <c r="AF114" s="815">
        <v>105484</v>
      </c>
      <c r="AG114" s="813"/>
      <c r="AH114" s="813"/>
      <c r="AI114" s="813"/>
      <c r="AJ114" s="814"/>
      <c r="AK114" s="815">
        <v>98562</v>
      </c>
      <c r="AL114" s="813"/>
      <c r="AM114" s="813"/>
      <c r="AN114" s="813"/>
      <c r="AO114" s="814"/>
      <c r="AP114" s="857">
        <v>1.6</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1165507</v>
      </c>
      <c r="BR114" s="850"/>
      <c r="BS114" s="850"/>
      <c r="BT114" s="850"/>
      <c r="BU114" s="850"/>
      <c r="BV114" s="850">
        <v>1131792</v>
      </c>
      <c r="BW114" s="850"/>
      <c r="BX114" s="850"/>
      <c r="BY114" s="850"/>
      <c r="BZ114" s="850"/>
      <c r="CA114" s="850">
        <v>1070273</v>
      </c>
      <c r="CB114" s="850"/>
      <c r="CC114" s="850"/>
      <c r="CD114" s="850"/>
      <c r="CE114" s="850"/>
      <c r="CF114" s="908">
        <v>17.7</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439</v>
      </c>
      <c r="DH114" s="813"/>
      <c r="DI114" s="813"/>
      <c r="DJ114" s="813"/>
      <c r="DK114" s="814"/>
      <c r="DL114" s="815" t="s">
        <v>437</v>
      </c>
      <c r="DM114" s="813"/>
      <c r="DN114" s="813"/>
      <c r="DO114" s="813"/>
      <c r="DP114" s="814"/>
      <c r="DQ114" s="815" t="s">
        <v>389</v>
      </c>
      <c r="DR114" s="813"/>
      <c r="DS114" s="813"/>
      <c r="DT114" s="813"/>
      <c r="DU114" s="814"/>
      <c r="DV114" s="857" t="s">
        <v>437</v>
      </c>
      <c r="DW114" s="858"/>
      <c r="DX114" s="858"/>
      <c r="DY114" s="858"/>
      <c r="DZ114" s="859"/>
    </row>
    <row r="115" spans="1:130" s="221" customFormat="1" ht="26.25" customHeight="1" x14ac:dyDescent="0.15">
      <c r="A115" s="947"/>
      <c r="B115" s="948"/>
      <c r="C115" s="785" t="s">
        <v>456</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437</v>
      </c>
      <c r="AB115" s="952"/>
      <c r="AC115" s="952"/>
      <c r="AD115" s="952"/>
      <c r="AE115" s="953"/>
      <c r="AF115" s="954" t="s">
        <v>439</v>
      </c>
      <c r="AG115" s="952"/>
      <c r="AH115" s="952"/>
      <c r="AI115" s="952"/>
      <c r="AJ115" s="953"/>
      <c r="AK115" s="954" t="s">
        <v>439</v>
      </c>
      <c r="AL115" s="952"/>
      <c r="AM115" s="952"/>
      <c r="AN115" s="952"/>
      <c r="AO115" s="953"/>
      <c r="AP115" s="955" t="s">
        <v>389</v>
      </c>
      <c r="AQ115" s="956"/>
      <c r="AR115" s="956"/>
      <c r="AS115" s="956"/>
      <c r="AT115" s="957"/>
      <c r="AU115" s="965"/>
      <c r="AV115" s="966"/>
      <c r="AW115" s="966"/>
      <c r="AX115" s="966"/>
      <c r="AY115" s="966"/>
      <c r="AZ115" s="848" t="s">
        <v>457</v>
      </c>
      <c r="BA115" s="785"/>
      <c r="BB115" s="785"/>
      <c r="BC115" s="785"/>
      <c r="BD115" s="785"/>
      <c r="BE115" s="785"/>
      <c r="BF115" s="785"/>
      <c r="BG115" s="785"/>
      <c r="BH115" s="785"/>
      <c r="BI115" s="785"/>
      <c r="BJ115" s="785"/>
      <c r="BK115" s="785"/>
      <c r="BL115" s="785"/>
      <c r="BM115" s="785"/>
      <c r="BN115" s="785"/>
      <c r="BO115" s="785"/>
      <c r="BP115" s="786"/>
      <c r="BQ115" s="849">
        <v>117268</v>
      </c>
      <c r="BR115" s="850"/>
      <c r="BS115" s="850"/>
      <c r="BT115" s="850"/>
      <c r="BU115" s="850"/>
      <c r="BV115" s="850">
        <v>76776</v>
      </c>
      <c r="BW115" s="850"/>
      <c r="BX115" s="850"/>
      <c r="BY115" s="850"/>
      <c r="BZ115" s="850"/>
      <c r="CA115" s="850">
        <v>122502</v>
      </c>
      <c r="CB115" s="850"/>
      <c r="CC115" s="850"/>
      <c r="CD115" s="850"/>
      <c r="CE115" s="850"/>
      <c r="CF115" s="908">
        <v>2</v>
      </c>
      <c r="CG115" s="909"/>
      <c r="CH115" s="909"/>
      <c r="CI115" s="909"/>
      <c r="CJ115" s="909"/>
      <c r="CK115" s="960"/>
      <c r="CL115" s="854"/>
      <c r="CM115" s="848" t="s">
        <v>458</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389</v>
      </c>
      <c r="DH115" s="813"/>
      <c r="DI115" s="813"/>
      <c r="DJ115" s="813"/>
      <c r="DK115" s="814"/>
      <c r="DL115" s="815" t="s">
        <v>436</v>
      </c>
      <c r="DM115" s="813"/>
      <c r="DN115" s="813"/>
      <c r="DO115" s="813"/>
      <c r="DP115" s="814"/>
      <c r="DQ115" s="815" t="s">
        <v>437</v>
      </c>
      <c r="DR115" s="813"/>
      <c r="DS115" s="813"/>
      <c r="DT115" s="813"/>
      <c r="DU115" s="814"/>
      <c r="DV115" s="857" t="s">
        <v>436</v>
      </c>
      <c r="DW115" s="858"/>
      <c r="DX115" s="858"/>
      <c r="DY115" s="858"/>
      <c r="DZ115" s="859"/>
    </row>
    <row r="116" spans="1:130" s="221" customFormat="1" ht="26.25" customHeight="1" x14ac:dyDescent="0.15">
      <c r="A116" s="949"/>
      <c r="B116" s="950"/>
      <c r="C116" s="872" t="s">
        <v>459</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16</v>
      </c>
      <c r="AB116" s="813"/>
      <c r="AC116" s="813"/>
      <c r="AD116" s="813"/>
      <c r="AE116" s="814"/>
      <c r="AF116" s="815">
        <v>5</v>
      </c>
      <c r="AG116" s="813"/>
      <c r="AH116" s="813"/>
      <c r="AI116" s="813"/>
      <c r="AJ116" s="814"/>
      <c r="AK116" s="815">
        <v>5</v>
      </c>
      <c r="AL116" s="813"/>
      <c r="AM116" s="813"/>
      <c r="AN116" s="813"/>
      <c r="AO116" s="814"/>
      <c r="AP116" s="857">
        <v>0</v>
      </c>
      <c r="AQ116" s="858"/>
      <c r="AR116" s="858"/>
      <c r="AS116" s="858"/>
      <c r="AT116" s="859"/>
      <c r="AU116" s="965"/>
      <c r="AV116" s="966"/>
      <c r="AW116" s="966"/>
      <c r="AX116" s="966"/>
      <c r="AY116" s="966"/>
      <c r="AZ116" s="942" t="s">
        <v>460</v>
      </c>
      <c r="BA116" s="943"/>
      <c r="BB116" s="943"/>
      <c r="BC116" s="943"/>
      <c r="BD116" s="943"/>
      <c r="BE116" s="943"/>
      <c r="BF116" s="943"/>
      <c r="BG116" s="943"/>
      <c r="BH116" s="943"/>
      <c r="BI116" s="943"/>
      <c r="BJ116" s="943"/>
      <c r="BK116" s="943"/>
      <c r="BL116" s="943"/>
      <c r="BM116" s="943"/>
      <c r="BN116" s="943"/>
      <c r="BO116" s="943"/>
      <c r="BP116" s="944"/>
      <c r="BQ116" s="849" t="s">
        <v>439</v>
      </c>
      <c r="BR116" s="850"/>
      <c r="BS116" s="850"/>
      <c r="BT116" s="850"/>
      <c r="BU116" s="850"/>
      <c r="BV116" s="850" t="s">
        <v>389</v>
      </c>
      <c r="BW116" s="850"/>
      <c r="BX116" s="850"/>
      <c r="BY116" s="850"/>
      <c r="BZ116" s="850"/>
      <c r="CA116" s="850" t="s">
        <v>437</v>
      </c>
      <c r="CB116" s="850"/>
      <c r="CC116" s="850"/>
      <c r="CD116" s="850"/>
      <c r="CE116" s="850"/>
      <c r="CF116" s="908" t="s">
        <v>437</v>
      </c>
      <c r="CG116" s="909"/>
      <c r="CH116" s="909"/>
      <c r="CI116" s="909"/>
      <c r="CJ116" s="909"/>
      <c r="CK116" s="960"/>
      <c r="CL116" s="854"/>
      <c r="CM116" s="848" t="s">
        <v>461</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442</v>
      </c>
      <c r="DH116" s="813"/>
      <c r="DI116" s="813"/>
      <c r="DJ116" s="813"/>
      <c r="DK116" s="814"/>
      <c r="DL116" s="815" t="s">
        <v>449</v>
      </c>
      <c r="DM116" s="813"/>
      <c r="DN116" s="813"/>
      <c r="DO116" s="813"/>
      <c r="DP116" s="814"/>
      <c r="DQ116" s="815" t="s">
        <v>389</v>
      </c>
      <c r="DR116" s="813"/>
      <c r="DS116" s="813"/>
      <c r="DT116" s="813"/>
      <c r="DU116" s="814"/>
      <c r="DV116" s="857" t="s">
        <v>449</v>
      </c>
      <c r="DW116" s="858"/>
      <c r="DX116" s="858"/>
      <c r="DY116" s="858"/>
      <c r="DZ116" s="859"/>
    </row>
    <row r="117" spans="1:130" s="221" customFormat="1" ht="26.25" customHeight="1" x14ac:dyDescent="0.15">
      <c r="A117" s="928" t="s">
        <v>186</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462</v>
      </c>
      <c r="Z117" s="930"/>
      <c r="AA117" s="935">
        <v>2006322</v>
      </c>
      <c r="AB117" s="936"/>
      <c r="AC117" s="936"/>
      <c r="AD117" s="936"/>
      <c r="AE117" s="937"/>
      <c r="AF117" s="938">
        <v>2092360</v>
      </c>
      <c r="AG117" s="936"/>
      <c r="AH117" s="936"/>
      <c r="AI117" s="936"/>
      <c r="AJ117" s="937"/>
      <c r="AK117" s="938">
        <v>2208617</v>
      </c>
      <c r="AL117" s="936"/>
      <c r="AM117" s="936"/>
      <c r="AN117" s="936"/>
      <c r="AO117" s="937"/>
      <c r="AP117" s="939"/>
      <c r="AQ117" s="940"/>
      <c r="AR117" s="940"/>
      <c r="AS117" s="940"/>
      <c r="AT117" s="941"/>
      <c r="AU117" s="965"/>
      <c r="AV117" s="966"/>
      <c r="AW117" s="966"/>
      <c r="AX117" s="966"/>
      <c r="AY117" s="966"/>
      <c r="AZ117" s="896" t="s">
        <v>463</v>
      </c>
      <c r="BA117" s="897"/>
      <c r="BB117" s="897"/>
      <c r="BC117" s="897"/>
      <c r="BD117" s="897"/>
      <c r="BE117" s="897"/>
      <c r="BF117" s="897"/>
      <c r="BG117" s="897"/>
      <c r="BH117" s="897"/>
      <c r="BI117" s="897"/>
      <c r="BJ117" s="897"/>
      <c r="BK117" s="897"/>
      <c r="BL117" s="897"/>
      <c r="BM117" s="897"/>
      <c r="BN117" s="897"/>
      <c r="BO117" s="897"/>
      <c r="BP117" s="898"/>
      <c r="BQ117" s="849" t="s">
        <v>449</v>
      </c>
      <c r="BR117" s="850"/>
      <c r="BS117" s="850"/>
      <c r="BT117" s="850"/>
      <c r="BU117" s="850"/>
      <c r="BV117" s="850" t="s">
        <v>389</v>
      </c>
      <c r="BW117" s="850"/>
      <c r="BX117" s="850"/>
      <c r="BY117" s="850"/>
      <c r="BZ117" s="850"/>
      <c r="CA117" s="850" t="s">
        <v>437</v>
      </c>
      <c r="CB117" s="850"/>
      <c r="CC117" s="850"/>
      <c r="CD117" s="850"/>
      <c r="CE117" s="850"/>
      <c r="CF117" s="908" t="s">
        <v>439</v>
      </c>
      <c r="CG117" s="909"/>
      <c r="CH117" s="909"/>
      <c r="CI117" s="909"/>
      <c r="CJ117" s="909"/>
      <c r="CK117" s="960"/>
      <c r="CL117" s="854"/>
      <c r="CM117" s="848" t="s">
        <v>464</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439</v>
      </c>
      <c r="DH117" s="813"/>
      <c r="DI117" s="813"/>
      <c r="DJ117" s="813"/>
      <c r="DK117" s="814"/>
      <c r="DL117" s="815" t="s">
        <v>389</v>
      </c>
      <c r="DM117" s="813"/>
      <c r="DN117" s="813"/>
      <c r="DO117" s="813"/>
      <c r="DP117" s="814"/>
      <c r="DQ117" s="815" t="s">
        <v>439</v>
      </c>
      <c r="DR117" s="813"/>
      <c r="DS117" s="813"/>
      <c r="DT117" s="813"/>
      <c r="DU117" s="814"/>
      <c r="DV117" s="857" t="s">
        <v>439</v>
      </c>
      <c r="DW117" s="858"/>
      <c r="DX117" s="858"/>
      <c r="DY117" s="858"/>
      <c r="DZ117" s="859"/>
    </row>
    <row r="118" spans="1:130" s="221" customFormat="1" ht="26.25" customHeight="1" x14ac:dyDescent="0.15">
      <c r="A118" s="928" t="s">
        <v>431</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428</v>
      </c>
      <c r="AB118" s="929"/>
      <c r="AC118" s="929"/>
      <c r="AD118" s="929"/>
      <c r="AE118" s="930"/>
      <c r="AF118" s="931" t="s">
        <v>429</v>
      </c>
      <c r="AG118" s="929"/>
      <c r="AH118" s="929"/>
      <c r="AI118" s="929"/>
      <c r="AJ118" s="930"/>
      <c r="AK118" s="931" t="s">
        <v>302</v>
      </c>
      <c r="AL118" s="929"/>
      <c r="AM118" s="929"/>
      <c r="AN118" s="929"/>
      <c r="AO118" s="930"/>
      <c r="AP118" s="932" t="s">
        <v>430</v>
      </c>
      <c r="AQ118" s="933"/>
      <c r="AR118" s="933"/>
      <c r="AS118" s="933"/>
      <c r="AT118" s="934"/>
      <c r="AU118" s="965"/>
      <c r="AV118" s="966"/>
      <c r="AW118" s="966"/>
      <c r="AX118" s="966"/>
      <c r="AY118" s="966"/>
      <c r="AZ118" s="871" t="s">
        <v>465</v>
      </c>
      <c r="BA118" s="872"/>
      <c r="BB118" s="872"/>
      <c r="BC118" s="872"/>
      <c r="BD118" s="872"/>
      <c r="BE118" s="872"/>
      <c r="BF118" s="872"/>
      <c r="BG118" s="872"/>
      <c r="BH118" s="872"/>
      <c r="BI118" s="872"/>
      <c r="BJ118" s="872"/>
      <c r="BK118" s="872"/>
      <c r="BL118" s="872"/>
      <c r="BM118" s="872"/>
      <c r="BN118" s="872"/>
      <c r="BO118" s="872"/>
      <c r="BP118" s="873"/>
      <c r="BQ118" s="912" t="s">
        <v>389</v>
      </c>
      <c r="BR118" s="878"/>
      <c r="BS118" s="878"/>
      <c r="BT118" s="878"/>
      <c r="BU118" s="878"/>
      <c r="BV118" s="878" t="s">
        <v>446</v>
      </c>
      <c r="BW118" s="878"/>
      <c r="BX118" s="878"/>
      <c r="BY118" s="878"/>
      <c r="BZ118" s="878"/>
      <c r="CA118" s="878" t="s">
        <v>437</v>
      </c>
      <c r="CB118" s="878"/>
      <c r="CC118" s="878"/>
      <c r="CD118" s="878"/>
      <c r="CE118" s="878"/>
      <c r="CF118" s="908" t="s">
        <v>437</v>
      </c>
      <c r="CG118" s="909"/>
      <c r="CH118" s="909"/>
      <c r="CI118" s="909"/>
      <c r="CJ118" s="909"/>
      <c r="CK118" s="960"/>
      <c r="CL118" s="854"/>
      <c r="CM118" s="848" t="s">
        <v>466</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389</v>
      </c>
      <c r="DH118" s="813"/>
      <c r="DI118" s="813"/>
      <c r="DJ118" s="813"/>
      <c r="DK118" s="814"/>
      <c r="DL118" s="815" t="s">
        <v>389</v>
      </c>
      <c r="DM118" s="813"/>
      <c r="DN118" s="813"/>
      <c r="DO118" s="813"/>
      <c r="DP118" s="814"/>
      <c r="DQ118" s="815" t="s">
        <v>389</v>
      </c>
      <c r="DR118" s="813"/>
      <c r="DS118" s="813"/>
      <c r="DT118" s="813"/>
      <c r="DU118" s="814"/>
      <c r="DV118" s="857" t="s">
        <v>439</v>
      </c>
      <c r="DW118" s="858"/>
      <c r="DX118" s="858"/>
      <c r="DY118" s="858"/>
      <c r="DZ118" s="859"/>
    </row>
    <row r="119" spans="1:130" s="221" customFormat="1" ht="26.25" customHeight="1" x14ac:dyDescent="0.15">
      <c r="A119" s="851" t="s">
        <v>434</v>
      </c>
      <c r="B119" s="852"/>
      <c r="C119" s="893" t="s">
        <v>435</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389</v>
      </c>
      <c r="AB119" s="922"/>
      <c r="AC119" s="922"/>
      <c r="AD119" s="922"/>
      <c r="AE119" s="923"/>
      <c r="AF119" s="924" t="s">
        <v>440</v>
      </c>
      <c r="AG119" s="922"/>
      <c r="AH119" s="922"/>
      <c r="AI119" s="922"/>
      <c r="AJ119" s="923"/>
      <c r="AK119" s="924" t="s">
        <v>437</v>
      </c>
      <c r="AL119" s="922"/>
      <c r="AM119" s="922"/>
      <c r="AN119" s="922"/>
      <c r="AO119" s="923"/>
      <c r="AP119" s="925" t="s">
        <v>437</v>
      </c>
      <c r="AQ119" s="926"/>
      <c r="AR119" s="926"/>
      <c r="AS119" s="926"/>
      <c r="AT119" s="927"/>
      <c r="AU119" s="967"/>
      <c r="AV119" s="968"/>
      <c r="AW119" s="968"/>
      <c r="AX119" s="968"/>
      <c r="AY119" s="968"/>
      <c r="AZ119" s="242" t="s">
        <v>186</v>
      </c>
      <c r="BA119" s="242"/>
      <c r="BB119" s="242"/>
      <c r="BC119" s="242"/>
      <c r="BD119" s="242"/>
      <c r="BE119" s="242"/>
      <c r="BF119" s="242"/>
      <c r="BG119" s="242"/>
      <c r="BH119" s="242"/>
      <c r="BI119" s="242"/>
      <c r="BJ119" s="242"/>
      <c r="BK119" s="242"/>
      <c r="BL119" s="242"/>
      <c r="BM119" s="242"/>
      <c r="BN119" s="242"/>
      <c r="BO119" s="910" t="s">
        <v>467</v>
      </c>
      <c r="BP119" s="911"/>
      <c r="BQ119" s="912">
        <v>21971802</v>
      </c>
      <c r="BR119" s="878"/>
      <c r="BS119" s="878"/>
      <c r="BT119" s="878"/>
      <c r="BU119" s="878"/>
      <c r="BV119" s="878">
        <v>21150143</v>
      </c>
      <c r="BW119" s="878"/>
      <c r="BX119" s="878"/>
      <c r="BY119" s="878"/>
      <c r="BZ119" s="878"/>
      <c r="CA119" s="878">
        <v>20482135</v>
      </c>
      <c r="CB119" s="878"/>
      <c r="CC119" s="878"/>
      <c r="CD119" s="878"/>
      <c r="CE119" s="878"/>
      <c r="CF119" s="781"/>
      <c r="CG119" s="782"/>
      <c r="CH119" s="782"/>
      <c r="CI119" s="782"/>
      <c r="CJ119" s="867"/>
      <c r="CK119" s="961"/>
      <c r="CL119" s="856"/>
      <c r="CM119" s="871" t="s">
        <v>468</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389</v>
      </c>
      <c r="DH119" s="797"/>
      <c r="DI119" s="797"/>
      <c r="DJ119" s="797"/>
      <c r="DK119" s="798"/>
      <c r="DL119" s="799" t="s">
        <v>389</v>
      </c>
      <c r="DM119" s="797"/>
      <c r="DN119" s="797"/>
      <c r="DO119" s="797"/>
      <c r="DP119" s="798"/>
      <c r="DQ119" s="799" t="s">
        <v>439</v>
      </c>
      <c r="DR119" s="797"/>
      <c r="DS119" s="797"/>
      <c r="DT119" s="797"/>
      <c r="DU119" s="798"/>
      <c r="DV119" s="881" t="s">
        <v>389</v>
      </c>
      <c r="DW119" s="882"/>
      <c r="DX119" s="882"/>
      <c r="DY119" s="882"/>
      <c r="DZ119" s="883"/>
    </row>
    <row r="120" spans="1:130" s="221" customFormat="1" ht="26.25" customHeight="1" x14ac:dyDescent="0.15">
      <c r="A120" s="853"/>
      <c r="B120" s="854"/>
      <c r="C120" s="848" t="s">
        <v>443</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389</v>
      </c>
      <c r="AB120" s="813"/>
      <c r="AC120" s="813"/>
      <c r="AD120" s="813"/>
      <c r="AE120" s="814"/>
      <c r="AF120" s="815" t="s">
        <v>389</v>
      </c>
      <c r="AG120" s="813"/>
      <c r="AH120" s="813"/>
      <c r="AI120" s="813"/>
      <c r="AJ120" s="814"/>
      <c r="AK120" s="815" t="s">
        <v>437</v>
      </c>
      <c r="AL120" s="813"/>
      <c r="AM120" s="813"/>
      <c r="AN120" s="813"/>
      <c r="AO120" s="814"/>
      <c r="AP120" s="857" t="s">
        <v>439</v>
      </c>
      <c r="AQ120" s="858"/>
      <c r="AR120" s="858"/>
      <c r="AS120" s="858"/>
      <c r="AT120" s="859"/>
      <c r="AU120" s="913" t="s">
        <v>469</v>
      </c>
      <c r="AV120" s="914"/>
      <c r="AW120" s="914"/>
      <c r="AX120" s="914"/>
      <c r="AY120" s="915"/>
      <c r="AZ120" s="893" t="s">
        <v>470</v>
      </c>
      <c r="BA120" s="841"/>
      <c r="BB120" s="841"/>
      <c r="BC120" s="841"/>
      <c r="BD120" s="841"/>
      <c r="BE120" s="841"/>
      <c r="BF120" s="841"/>
      <c r="BG120" s="841"/>
      <c r="BH120" s="841"/>
      <c r="BI120" s="841"/>
      <c r="BJ120" s="841"/>
      <c r="BK120" s="841"/>
      <c r="BL120" s="841"/>
      <c r="BM120" s="841"/>
      <c r="BN120" s="841"/>
      <c r="BO120" s="841"/>
      <c r="BP120" s="842"/>
      <c r="BQ120" s="894">
        <v>4715407</v>
      </c>
      <c r="BR120" s="875"/>
      <c r="BS120" s="875"/>
      <c r="BT120" s="875"/>
      <c r="BU120" s="875"/>
      <c r="BV120" s="875">
        <v>4961440</v>
      </c>
      <c r="BW120" s="875"/>
      <c r="BX120" s="875"/>
      <c r="BY120" s="875"/>
      <c r="BZ120" s="875"/>
      <c r="CA120" s="875">
        <v>5458037</v>
      </c>
      <c r="CB120" s="875"/>
      <c r="CC120" s="875"/>
      <c r="CD120" s="875"/>
      <c r="CE120" s="875"/>
      <c r="CF120" s="899">
        <v>90.4</v>
      </c>
      <c r="CG120" s="900"/>
      <c r="CH120" s="900"/>
      <c r="CI120" s="900"/>
      <c r="CJ120" s="900"/>
      <c r="CK120" s="901" t="s">
        <v>471</v>
      </c>
      <c r="CL120" s="885"/>
      <c r="CM120" s="885"/>
      <c r="CN120" s="885"/>
      <c r="CO120" s="886"/>
      <c r="CP120" s="905" t="s">
        <v>472</v>
      </c>
      <c r="CQ120" s="906"/>
      <c r="CR120" s="906"/>
      <c r="CS120" s="906"/>
      <c r="CT120" s="906"/>
      <c r="CU120" s="906"/>
      <c r="CV120" s="906"/>
      <c r="CW120" s="906"/>
      <c r="CX120" s="906"/>
      <c r="CY120" s="906"/>
      <c r="CZ120" s="906"/>
      <c r="DA120" s="906"/>
      <c r="DB120" s="906"/>
      <c r="DC120" s="906"/>
      <c r="DD120" s="906"/>
      <c r="DE120" s="906"/>
      <c r="DF120" s="907"/>
      <c r="DG120" s="894">
        <v>7256352</v>
      </c>
      <c r="DH120" s="875"/>
      <c r="DI120" s="875"/>
      <c r="DJ120" s="875"/>
      <c r="DK120" s="875"/>
      <c r="DL120" s="875">
        <v>6767561</v>
      </c>
      <c r="DM120" s="875"/>
      <c r="DN120" s="875"/>
      <c r="DO120" s="875"/>
      <c r="DP120" s="875"/>
      <c r="DQ120" s="875">
        <v>6314275</v>
      </c>
      <c r="DR120" s="875"/>
      <c r="DS120" s="875"/>
      <c r="DT120" s="875"/>
      <c r="DU120" s="875"/>
      <c r="DV120" s="876">
        <v>104.6</v>
      </c>
      <c r="DW120" s="876"/>
      <c r="DX120" s="876"/>
      <c r="DY120" s="876"/>
      <c r="DZ120" s="877"/>
    </row>
    <row r="121" spans="1:130" s="221" customFormat="1" ht="26.25" customHeight="1" x14ac:dyDescent="0.15">
      <c r="A121" s="853"/>
      <c r="B121" s="854"/>
      <c r="C121" s="896" t="s">
        <v>473</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389</v>
      </c>
      <c r="AB121" s="813"/>
      <c r="AC121" s="813"/>
      <c r="AD121" s="813"/>
      <c r="AE121" s="814"/>
      <c r="AF121" s="815" t="s">
        <v>439</v>
      </c>
      <c r="AG121" s="813"/>
      <c r="AH121" s="813"/>
      <c r="AI121" s="813"/>
      <c r="AJ121" s="814"/>
      <c r="AK121" s="815" t="s">
        <v>439</v>
      </c>
      <c r="AL121" s="813"/>
      <c r="AM121" s="813"/>
      <c r="AN121" s="813"/>
      <c r="AO121" s="814"/>
      <c r="AP121" s="857" t="s">
        <v>389</v>
      </c>
      <c r="AQ121" s="858"/>
      <c r="AR121" s="858"/>
      <c r="AS121" s="858"/>
      <c r="AT121" s="859"/>
      <c r="AU121" s="916"/>
      <c r="AV121" s="917"/>
      <c r="AW121" s="917"/>
      <c r="AX121" s="917"/>
      <c r="AY121" s="918"/>
      <c r="AZ121" s="848" t="s">
        <v>474</v>
      </c>
      <c r="BA121" s="785"/>
      <c r="BB121" s="785"/>
      <c r="BC121" s="785"/>
      <c r="BD121" s="785"/>
      <c r="BE121" s="785"/>
      <c r="BF121" s="785"/>
      <c r="BG121" s="785"/>
      <c r="BH121" s="785"/>
      <c r="BI121" s="785"/>
      <c r="BJ121" s="785"/>
      <c r="BK121" s="785"/>
      <c r="BL121" s="785"/>
      <c r="BM121" s="785"/>
      <c r="BN121" s="785"/>
      <c r="BO121" s="785"/>
      <c r="BP121" s="786"/>
      <c r="BQ121" s="849">
        <v>2774240</v>
      </c>
      <c r="BR121" s="850"/>
      <c r="BS121" s="850"/>
      <c r="BT121" s="850"/>
      <c r="BU121" s="850"/>
      <c r="BV121" s="850">
        <v>2656489</v>
      </c>
      <c r="BW121" s="850"/>
      <c r="BX121" s="850"/>
      <c r="BY121" s="850"/>
      <c r="BZ121" s="850"/>
      <c r="CA121" s="850">
        <v>2459725</v>
      </c>
      <c r="CB121" s="850"/>
      <c r="CC121" s="850"/>
      <c r="CD121" s="850"/>
      <c r="CE121" s="850"/>
      <c r="CF121" s="908">
        <v>40.799999999999997</v>
      </c>
      <c r="CG121" s="909"/>
      <c r="CH121" s="909"/>
      <c r="CI121" s="909"/>
      <c r="CJ121" s="909"/>
      <c r="CK121" s="902"/>
      <c r="CL121" s="888"/>
      <c r="CM121" s="888"/>
      <c r="CN121" s="888"/>
      <c r="CO121" s="889"/>
      <c r="CP121" s="868" t="s">
        <v>475</v>
      </c>
      <c r="CQ121" s="869"/>
      <c r="CR121" s="869"/>
      <c r="CS121" s="869"/>
      <c r="CT121" s="869"/>
      <c r="CU121" s="869"/>
      <c r="CV121" s="869"/>
      <c r="CW121" s="869"/>
      <c r="CX121" s="869"/>
      <c r="CY121" s="869"/>
      <c r="CZ121" s="869"/>
      <c r="DA121" s="869"/>
      <c r="DB121" s="869"/>
      <c r="DC121" s="869"/>
      <c r="DD121" s="869"/>
      <c r="DE121" s="869"/>
      <c r="DF121" s="870"/>
      <c r="DG121" s="849">
        <v>16853</v>
      </c>
      <c r="DH121" s="850"/>
      <c r="DI121" s="850"/>
      <c r="DJ121" s="850"/>
      <c r="DK121" s="850"/>
      <c r="DL121" s="850">
        <v>19107</v>
      </c>
      <c r="DM121" s="850"/>
      <c r="DN121" s="850"/>
      <c r="DO121" s="850"/>
      <c r="DP121" s="850"/>
      <c r="DQ121" s="850">
        <v>18197</v>
      </c>
      <c r="DR121" s="850"/>
      <c r="DS121" s="850"/>
      <c r="DT121" s="850"/>
      <c r="DU121" s="850"/>
      <c r="DV121" s="827">
        <v>0.3</v>
      </c>
      <c r="DW121" s="827"/>
      <c r="DX121" s="827"/>
      <c r="DY121" s="827"/>
      <c r="DZ121" s="828"/>
    </row>
    <row r="122" spans="1:130" s="221" customFormat="1" ht="26.25" customHeight="1" x14ac:dyDescent="0.15">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389</v>
      </c>
      <c r="AB122" s="813"/>
      <c r="AC122" s="813"/>
      <c r="AD122" s="813"/>
      <c r="AE122" s="814"/>
      <c r="AF122" s="815" t="s">
        <v>437</v>
      </c>
      <c r="AG122" s="813"/>
      <c r="AH122" s="813"/>
      <c r="AI122" s="813"/>
      <c r="AJ122" s="814"/>
      <c r="AK122" s="815" t="s">
        <v>389</v>
      </c>
      <c r="AL122" s="813"/>
      <c r="AM122" s="813"/>
      <c r="AN122" s="813"/>
      <c r="AO122" s="814"/>
      <c r="AP122" s="857" t="s">
        <v>439</v>
      </c>
      <c r="AQ122" s="858"/>
      <c r="AR122" s="858"/>
      <c r="AS122" s="858"/>
      <c r="AT122" s="859"/>
      <c r="AU122" s="916"/>
      <c r="AV122" s="917"/>
      <c r="AW122" s="917"/>
      <c r="AX122" s="917"/>
      <c r="AY122" s="918"/>
      <c r="AZ122" s="871" t="s">
        <v>476</v>
      </c>
      <c r="BA122" s="872"/>
      <c r="BB122" s="872"/>
      <c r="BC122" s="872"/>
      <c r="BD122" s="872"/>
      <c r="BE122" s="872"/>
      <c r="BF122" s="872"/>
      <c r="BG122" s="872"/>
      <c r="BH122" s="872"/>
      <c r="BI122" s="872"/>
      <c r="BJ122" s="872"/>
      <c r="BK122" s="872"/>
      <c r="BL122" s="872"/>
      <c r="BM122" s="872"/>
      <c r="BN122" s="872"/>
      <c r="BO122" s="872"/>
      <c r="BP122" s="873"/>
      <c r="BQ122" s="912">
        <v>14473759</v>
      </c>
      <c r="BR122" s="878"/>
      <c r="BS122" s="878"/>
      <c r="BT122" s="878"/>
      <c r="BU122" s="878"/>
      <c r="BV122" s="878">
        <v>14289364</v>
      </c>
      <c r="BW122" s="878"/>
      <c r="BX122" s="878"/>
      <c r="BY122" s="878"/>
      <c r="BZ122" s="878"/>
      <c r="CA122" s="878">
        <v>14209560</v>
      </c>
      <c r="CB122" s="878"/>
      <c r="CC122" s="878"/>
      <c r="CD122" s="878"/>
      <c r="CE122" s="878"/>
      <c r="CF122" s="879">
        <v>235.5</v>
      </c>
      <c r="CG122" s="880"/>
      <c r="CH122" s="880"/>
      <c r="CI122" s="880"/>
      <c r="CJ122" s="880"/>
      <c r="CK122" s="902"/>
      <c r="CL122" s="888"/>
      <c r="CM122" s="888"/>
      <c r="CN122" s="888"/>
      <c r="CO122" s="889"/>
      <c r="CP122" s="868" t="s">
        <v>477</v>
      </c>
      <c r="CQ122" s="869"/>
      <c r="CR122" s="869"/>
      <c r="CS122" s="869"/>
      <c r="CT122" s="869"/>
      <c r="CU122" s="869"/>
      <c r="CV122" s="869"/>
      <c r="CW122" s="869"/>
      <c r="CX122" s="869"/>
      <c r="CY122" s="869"/>
      <c r="CZ122" s="869"/>
      <c r="DA122" s="869"/>
      <c r="DB122" s="869"/>
      <c r="DC122" s="869"/>
      <c r="DD122" s="869"/>
      <c r="DE122" s="869"/>
      <c r="DF122" s="870"/>
      <c r="DG122" s="849" t="s">
        <v>439</v>
      </c>
      <c r="DH122" s="850"/>
      <c r="DI122" s="850"/>
      <c r="DJ122" s="850"/>
      <c r="DK122" s="850"/>
      <c r="DL122" s="850" t="s">
        <v>389</v>
      </c>
      <c r="DM122" s="850"/>
      <c r="DN122" s="850"/>
      <c r="DO122" s="850"/>
      <c r="DP122" s="850"/>
      <c r="DQ122" s="850" t="s">
        <v>439</v>
      </c>
      <c r="DR122" s="850"/>
      <c r="DS122" s="850"/>
      <c r="DT122" s="850"/>
      <c r="DU122" s="850"/>
      <c r="DV122" s="827" t="s">
        <v>439</v>
      </c>
      <c r="DW122" s="827"/>
      <c r="DX122" s="827"/>
      <c r="DY122" s="827"/>
      <c r="DZ122" s="828"/>
    </row>
    <row r="123" spans="1:130" s="221" customFormat="1" ht="26.25" customHeight="1" x14ac:dyDescent="0.15">
      <c r="A123" s="853"/>
      <c r="B123" s="854"/>
      <c r="C123" s="848" t="s">
        <v>461</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389</v>
      </c>
      <c r="AB123" s="813"/>
      <c r="AC123" s="813"/>
      <c r="AD123" s="813"/>
      <c r="AE123" s="814"/>
      <c r="AF123" s="815" t="s">
        <v>437</v>
      </c>
      <c r="AG123" s="813"/>
      <c r="AH123" s="813"/>
      <c r="AI123" s="813"/>
      <c r="AJ123" s="814"/>
      <c r="AK123" s="815" t="s">
        <v>449</v>
      </c>
      <c r="AL123" s="813"/>
      <c r="AM123" s="813"/>
      <c r="AN123" s="813"/>
      <c r="AO123" s="814"/>
      <c r="AP123" s="857" t="s">
        <v>437</v>
      </c>
      <c r="AQ123" s="858"/>
      <c r="AR123" s="858"/>
      <c r="AS123" s="858"/>
      <c r="AT123" s="859"/>
      <c r="AU123" s="919"/>
      <c r="AV123" s="920"/>
      <c r="AW123" s="920"/>
      <c r="AX123" s="920"/>
      <c r="AY123" s="920"/>
      <c r="AZ123" s="242" t="s">
        <v>186</v>
      </c>
      <c r="BA123" s="242"/>
      <c r="BB123" s="242"/>
      <c r="BC123" s="242"/>
      <c r="BD123" s="242"/>
      <c r="BE123" s="242"/>
      <c r="BF123" s="242"/>
      <c r="BG123" s="242"/>
      <c r="BH123" s="242"/>
      <c r="BI123" s="242"/>
      <c r="BJ123" s="242"/>
      <c r="BK123" s="242"/>
      <c r="BL123" s="242"/>
      <c r="BM123" s="242"/>
      <c r="BN123" s="242"/>
      <c r="BO123" s="910" t="s">
        <v>478</v>
      </c>
      <c r="BP123" s="911"/>
      <c r="BQ123" s="865">
        <v>21963406</v>
      </c>
      <c r="BR123" s="866"/>
      <c r="BS123" s="866"/>
      <c r="BT123" s="866"/>
      <c r="BU123" s="866"/>
      <c r="BV123" s="866">
        <v>21907293</v>
      </c>
      <c r="BW123" s="866"/>
      <c r="BX123" s="866"/>
      <c r="BY123" s="866"/>
      <c r="BZ123" s="866"/>
      <c r="CA123" s="866">
        <v>22127322</v>
      </c>
      <c r="CB123" s="866"/>
      <c r="CC123" s="866"/>
      <c r="CD123" s="866"/>
      <c r="CE123" s="866"/>
      <c r="CF123" s="781"/>
      <c r="CG123" s="782"/>
      <c r="CH123" s="782"/>
      <c r="CI123" s="782"/>
      <c r="CJ123" s="867"/>
      <c r="CK123" s="902"/>
      <c r="CL123" s="888"/>
      <c r="CM123" s="888"/>
      <c r="CN123" s="888"/>
      <c r="CO123" s="889"/>
      <c r="CP123" s="868" t="s">
        <v>479</v>
      </c>
      <c r="CQ123" s="869"/>
      <c r="CR123" s="869"/>
      <c r="CS123" s="869"/>
      <c r="CT123" s="869"/>
      <c r="CU123" s="869"/>
      <c r="CV123" s="869"/>
      <c r="CW123" s="869"/>
      <c r="CX123" s="869"/>
      <c r="CY123" s="869"/>
      <c r="CZ123" s="869"/>
      <c r="DA123" s="869"/>
      <c r="DB123" s="869"/>
      <c r="DC123" s="869"/>
      <c r="DD123" s="869"/>
      <c r="DE123" s="869"/>
      <c r="DF123" s="870"/>
      <c r="DG123" s="812" t="s">
        <v>437</v>
      </c>
      <c r="DH123" s="813"/>
      <c r="DI123" s="813"/>
      <c r="DJ123" s="813"/>
      <c r="DK123" s="814"/>
      <c r="DL123" s="815" t="s">
        <v>389</v>
      </c>
      <c r="DM123" s="813"/>
      <c r="DN123" s="813"/>
      <c r="DO123" s="813"/>
      <c r="DP123" s="814"/>
      <c r="DQ123" s="815" t="s">
        <v>389</v>
      </c>
      <c r="DR123" s="813"/>
      <c r="DS123" s="813"/>
      <c r="DT123" s="813"/>
      <c r="DU123" s="814"/>
      <c r="DV123" s="857" t="s">
        <v>439</v>
      </c>
      <c r="DW123" s="858"/>
      <c r="DX123" s="858"/>
      <c r="DY123" s="858"/>
      <c r="DZ123" s="859"/>
    </row>
    <row r="124" spans="1:130" s="221" customFormat="1" ht="26.25" customHeight="1" thickBot="1" x14ac:dyDescent="0.2">
      <c r="A124" s="853"/>
      <c r="B124" s="854"/>
      <c r="C124" s="848" t="s">
        <v>464</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439</v>
      </c>
      <c r="AB124" s="813"/>
      <c r="AC124" s="813"/>
      <c r="AD124" s="813"/>
      <c r="AE124" s="814"/>
      <c r="AF124" s="815" t="s">
        <v>437</v>
      </c>
      <c r="AG124" s="813"/>
      <c r="AH124" s="813"/>
      <c r="AI124" s="813"/>
      <c r="AJ124" s="814"/>
      <c r="AK124" s="815" t="s">
        <v>439</v>
      </c>
      <c r="AL124" s="813"/>
      <c r="AM124" s="813"/>
      <c r="AN124" s="813"/>
      <c r="AO124" s="814"/>
      <c r="AP124" s="857" t="s">
        <v>389</v>
      </c>
      <c r="AQ124" s="858"/>
      <c r="AR124" s="858"/>
      <c r="AS124" s="858"/>
      <c r="AT124" s="859"/>
      <c r="AU124" s="860" t="s">
        <v>480</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0.1</v>
      </c>
      <c r="BR124" s="864"/>
      <c r="BS124" s="864"/>
      <c r="BT124" s="864"/>
      <c r="BU124" s="864"/>
      <c r="BV124" s="864" t="s">
        <v>437</v>
      </c>
      <c r="BW124" s="864"/>
      <c r="BX124" s="864"/>
      <c r="BY124" s="864"/>
      <c r="BZ124" s="864"/>
      <c r="CA124" s="864" t="s">
        <v>439</v>
      </c>
      <c r="CB124" s="864"/>
      <c r="CC124" s="864"/>
      <c r="CD124" s="864"/>
      <c r="CE124" s="864"/>
      <c r="CF124" s="759"/>
      <c r="CG124" s="760"/>
      <c r="CH124" s="760"/>
      <c r="CI124" s="760"/>
      <c r="CJ124" s="895"/>
      <c r="CK124" s="903"/>
      <c r="CL124" s="903"/>
      <c r="CM124" s="903"/>
      <c r="CN124" s="903"/>
      <c r="CO124" s="904"/>
      <c r="CP124" s="868" t="s">
        <v>481</v>
      </c>
      <c r="CQ124" s="869"/>
      <c r="CR124" s="869"/>
      <c r="CS124" s="869"/>
      <c r="CT124" s="869"/>
      <c r="CU124" s="869"/>
      <c r="CV124" s="869"/>
      <c r="CW124" s="869"/>
      <c r="CX124" s="869"/>
      <c r="CY124" s="869"/>
      <c r="CZ124" s="869"/>
      <c r="DA124" s="869"/>
      <c r="DB124" s="869"/>
      <c r="DC124" s="869"/>
      <c r="DD124" s="869"/>
      <c r="DE124" s="869"/>
      <c r="DF124" s="870"/>
      <c r="DG124" s="796" t="s">
        <v>437</v>
      </c>
      <c r="DH124" s="797"/>
      <c r="DI124" s="797"/>
      <c r="DJ124" s="797"/>
      <c r="DK124" s="798"/>
      <c r="DL124" s="799" t="s">
        <v>437</v>
      </c>
      <c r="DM124" s="797"/>
      <c r="DN124" s="797"/>
      <c r="DO124" s="797"/>
      <c r="DP124" s="798"/>
      <c r="DQ124" s="799" t="s">
        <v>389</v>
      </c>
      <c r="DR124" s="797"/>
      <c r="DS124" s="797"/>
      <c r="DT124" s="797"/>
      <c r="DU124" s="798"/>
      <c r="DV124" s="881" t="s">
        <v>437</v>
      </c>
      <c r="DW124" s="882"/>
      <c r="DX124" s="882"/>
      <c r="DY124" s="882"/>
      <c r="DZ124" s="883"/>
    </row>
    <row r="125" spans="1:130" s="221" customFormat="1" ht="26.25" customHeight="1" x14ac:dyDescent="0.15">
      <c r="A125" s="853"/>
      <c r="B125" s="854"/>
      <c r="C125" s="848" t="s">
        <v>466</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437</v>
      </c>
      <c r="AB125" s="813"/>
      <c r="AC125" s="813"/>
      <c r="AD125" s="813"/>
      <c r="AE125" s="814"/>
      <c r="AF125" s="815" t="s">
        <v>389</v>
      </c>
      <c r="AG125" s="813"/>
      <c r="AH125" s="813"/>
      <c r="AI125" s="813"/>
      <c r="AJ125" s="814"/>
      <c r="AK125" s="815" t="s">
        <v>437</v>
      </c>
      <c r="AL125" s="813"/>
      <c r="AM125" s="813"/>
      <c r="AN125" s="813"/>
      <c r="AO125" s="814"/>
      <c r="AP125" s="857" t="s">
        <v>437</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482</v>
      </c>
      <c r="CL125" s="885"/>
      <c r="CM125" s="885"/>
      <c r="CN125" s="885"/>
      <c r="CO125" s="886"/>
      <c r="CP125" s="893" t="s">
        <v>483</v>
      </c>
      <c r="CQ125" s="841"/>
      <c r="CR125" s="841"/>
      <c r="CS125" s="841"/>
      <c r="CT125" s="841"/>
      <c r="CU125" s="841"/>
      <c r="CV125" s="841"/>
      <c r="CW125" s="841"/>
      <c r="CX125" s="841"/>
      <c r="CY125" s="841"/>
      <c r="CZ125" s="841"/>
      <c r="DA125" s="841"/>
      <c r="DB125" s="841"/>
      <c r="DC125" s="841"/>
      <c r="DD125" s="841"/>
      <c r="DE125" s="841"/>
      <c r="DF125" s="842"/>
      <c r="DG125" s="894" t="s">
        <v>437</v>
      </c>
      <c r="DH125" s="875"/>
      <c r="DI125" s="875"/>
      <c r="DJ125" s="875"/>
      <c r="DK125" s="875"/>
      <c r="DL125" s="875" t="s">
        <v>437</v>
      </c>
      <c r="DM125" s="875"/>
      <c r="DN125" s="875"/>
      <c r="DO125" s="875"/>
      <c r="DP125" s="875"/>
      <c r="DQ125" s="875" t="s">
        <v>437</v>
      </c>
      <c r="DR125" s="875"/>
      <c r="DS125" s="875"/>
      <c r="DT125" s="875"/>
      <c r="DU125" s="875"/>
      <c r="DV125" s="876" t="s">
        <v>389</v>
      </c>
      <c r="DW125" s="876"/>
      <c r="DX125" s="876"/>
      <c r="DY125" s="876"/>
      <c r="DZ125" s="877"/>
    </row>
    <row r="126" spans="1:130" s="221" customFormat="1" ht="26.25" customHeight="1" thickBot="1" x14ac:dyDescent="0.2">
      <c r="A126" s="853"/>
      <c r="B126" s="854"/>
      <c r="C126" s="848" t="s">
        <v>468</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389</v>
      </c>
      <c r="AB126" s="813"/>
      <c r="AC126" s="813"/>
      <c r="AD126" s="813"/>
      <c r="AE126" s="814"/>
      <c r="AF126" s="815" t="s">
        <v>437</v>
      </c>
      <c r="AG126" s="813"/>
      <c r="AH126" s="813"/>
      <c r="AI126" s="813"/>
      <c r="AJ126" s="814"/>
      <c r="AK126" s="815" t="s">
        <v>437</v>
      </c>
      <c r="AL126" s="813"/>
      <c r="AM126" s="813"/>
      <c r="AN126" s="813"/>
      <c r="AO126" s="814"/>
      <c r="AP126" s="857" t="s">
        <v>437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484</v>
      </c>
      <c r="CQ126" s="785"/>
      <c r="CR126" s="785"/>
      <c r="CS126" s="785"/>
      <c r="CT126" s="785"/>
      <c r="CU126" s="785"/>
      <c r="CV126" s="785"/>
      <c r="CW126" s="785"/>
      <c r="CX126" s="785"/>
      <c r="CY126" s="785"/>
      <c r="CZ126" s="785"/>
      <c r="DA126" s="785"/>
      <c r="DB126" s="785"/>
      <c r="DC126" s="785"/>
      <c r="DD126" s="785"/>
      <c r="DE126" s="785"/>
      <c r="DF126" s="786"/>
      <c r="DG126" s="849">
        <v>117268</v>
      </c>
      <c r="DH126" s="850"/>
      <c r="DI126" s="850"/>
      <c r="DJ126" s="850"/>
      <c r="DK126" s="850"/>
      <c r="DL126" s="850">
        <v>76776</v>
      </c>
      <c r="DM126" s="850"/>
      <c r="DN126" s="850"/>
      <c r="DO126" s="850"/>
      <c r="DP126" s="850"/>
      <c r="DQ126" s="850">
        <v>122502</v>
      </c>
      <c r="DR126" s="850"/>
      <c r="DS126" s="850"/>
      <c r="DT126" s="850"/>
      <c r="DU126" s="850"/>
      <c r="DV126" s="827">
        <v>2</v>
      </c>
      <c r="DW126" s="827"/>
      <c r="DX126" s="827"/>
      <c r="DY126" s="827"/>
      <c r="DZ126" s="828"/>
    </row>
    <row r="127" spans="1:130" s="221" customFormat="1" ht="26.25" customHeight="1" x14ac:dyDescent="0.15">
      <c r="A127" s="855"/>
      <c r="B127" s="856"/>
      <c r="C127" s="871" t="s">
        <v>485</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437</v>
      </c>
      <c r="AB127" s="813"/>
      <c r="AC127" s="813"/>
      <c r="AD127" s="813"/>
      <c r="AE127" s="814"/>
      <c r="AF127" s="815" t="s">
        <v>437</v>
      </c>
      <c r="AG127" s="813"/>
      <c r="AH127" s="813"/>
      <c r="AI127" s="813"/>
      <c r="AJ127" s="814"/>
      <c r="AK127" s="815" t="s">
        <v>437</v>
      </c>
      <c r="AL127" s="813"/>
      <c r="AM127" s="813"/>
      <c r="AN127" s="813"/>
      <c r="AO127" s="814"/>
      <c r="AP127" s="857" t="s">
        <v>437</v>
      </c>
      <c r="AQ127" s="858"/>
      <c r="AR127" s="858"/>
      <c r="AS127" s="858"/>
      <c r="AT127" s="859"/>
      <c r="AU127" s="223"/>
      <c r="AV127" s="223"/>
      <c r="AW127" s="223"/>
      <c r="AX127" s="874" t="s">
        <v>486</v>
      </c>
      <c r="AY127" s="845"/>
      <c r="AZ127" s="845"/>
      <c r="BA127" s="845"/>
      <c r="BB127" s="845"/>
      <c r="BC127" s="845"/>
      <c r="BD127" s="845"/>
      <c r="BE127" s="846"/>
      <c r="BF127" s="844" t="s">
        <v>487</v>
      </c>
      <c r="BG127" s="845"/>
      <c r="BH127" s="845"/>
      <c r="BI127" s="845"/>
      <c r="BJ127" s="845"/>
      <c r="BK127" s="845"/>
      <c r="BL127" s="846"/>
      <c r="BM127" s="844" t="s">
        <v>488</v>
      </c>
      <c r="BN127" s="845"/>
      <c r="BO127" s="845"/>
      <c r="BP127" s="845"/>
      <c r="BQ127" s="845"/>
      <c r="BR127" s="845"/>
      <c r="BS127" s="846"/>
      <c r="BT127" s="844" t="s">
        <v>489</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490</v>
      </c>
      <c r="CQ127" s="785"/>
      <c r="CR127" s="785"/>
      <c r="CS127" s="785"/>
      <c r="CT127" s="785"/>
      <c r="CU127" s="785"/>
      <c r="CV127" s="785"/>
      <c r="CW127" s="785"/>
      <c r="CX127" s="785"/>
      <c r="CY127" s="785"/>
      <c r="CZ127" s="785"/>
      <c r="DA127" s="785"/>
      <c r="DB127" s="785"/>
      <c r="DC127" s="785"/>
      <c r="DD127" s="785"/>
      <c r="DE127" s="785"/>
      <c r="DF127" s="786"/>
      <c r="DG127" s="849" t="s">
        <v>437</v>
      </c>
      <c r="DH127" s="850"/>
      <c r="DI127" s="850"/>
      <c r="DJ127" s="850"/>
      <c r="DK127" s="850"/>
      <c r="DL127" s="850" t="s">
        <v>437</v>
      </c>
      <c r="DM127" s="850"/>
      <c r="DN127" s="850"/>
      <c r="DO127" s="850"/>
      <c r="DP127" s="850"/>
      <c r="DQ127" s="850" t="s">
        <v>437</v>
      </c>
      <c r="DR127" s="850"/>
      <c r="DS127" s="850"/>
      <c r="DT127" s="850"/>
      <c r="DU127" s="850"/>
      <c r="DV127" s="827" t="s">
        <v>440</v>
      </c>
      <c r="DW127" s="827"/>
      <c r="DX127" s="827"/>
      <c r="DY127" s="827"/>
      <c r="DZ127" s="828"/>
    </row>
    <row r="128" spans="1:130" s="221" customFormat="1" ht="26.25" customHeight="1" thickBot="1" x14ac:dyDescent="0.2">
      <c r="A128" s="829" t="s">
        <v>491</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492</v>
      </c>
      <c r="X128" s="831"/>
      <c r="Y128" s="831"/>
      <c r="Z128" s="832"/>
      <c r="AA128" s="833">
        <v>273647</v>
      </c>
      <c r="AB128" s="834"/>
      <c r="AC128" s="834"/>
      <c r="AD128" s="834"/>
      <c r="AE128" s="835"/>
      <c r="AF128" s="836">
        <v>275239</v>
      </c>
      <c r="AG128" s="834"/>
      <c r="AH128" s="834"/>
      <c r="AI128" s="834"/>
      <c r="AJ128" s="835"/>
      <c r="AK128" s="836">
        <v>519976</v>
      </c>
      <c r="AL128" s="834"/>
      <c r="AM128" s="834"/>
      <c r="AN128" s="834"/>
      <c r="AO128" s="835"/>
      <c r="AP128" s="837"/>
      <c r="AQ128" s="838"/>
      <c r="AR128" s="838"/>
      <c r="AS128" s="838"/>
      <c r="AT128" s="839"/>
      <c r="AU128" s="223"/>
      <c r="AV128" s="223"/>
      <c r="AW128" s="223"/>
      <c r="AX128" s="840" t="s">
        <v>493</v>
      </c>
      <c r="AY128" s="841"/>
      <c r="AZ128" s="841"/>
      <c r="BA128" s="841"/>
      <c r="BB128" s="841"/>
      <c r="BC128" s="841"/>
      <c r="BD128" s="841"/>
      <c r="BE128" s="842"/>
      <c r="BF128" s="819" t="s">
        <v>440</v>
      </c>
      <c r="BG128" s="820"/>
      <c r="BH128" s="820"/>
      <c r="BI128" s="820"/>
      <c r="BJ128" s="820"/>
      <c r="BK128" s="820"/>
      <c r="BL128" s="843"/>
      <c r="BM128" s="819">
        <v>13.93</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494</v>
      </c>
      <c r="CQ128" s="763"/>
      <c r="CR128" s="763"/>
      <c r="CS128" s="763"/>
      <c r="CT128" s="763"/>
      <c r="CU128" s="763"/>
      <c r="CV128" s="763"/>
      <c r="CW128" s="763"/>
      <c r="CX128" s="763"/>
      <c r="CY128" s="763"/>
      <c r="CZ128" s="763"/>
      <c r="DA128" s="763"/>
      <c r="DB128" s="763"/>
      <c r="DC128" s="763"/>
      <c r="DD128" s="763"/>
      <c r="DE128" s="763"/>
      <c r="DF128" s="764"/>
      <c r="DG128" s="823" t="s">
        <v>437</v>
      </c>
      <c r="DH128" s="824"/>
      <c r="DI128" s="824"/>
      <c r="DJ128" s="824"/>
      <c r="DK128" s="824"/>
      <c r="DL128" s="824" t="s">
        <v>389</v>
      </c>
      <c r="DM128" s="824"/>
      <c r="DN128" s="824"/>
      <c r="DO128" s="824"/>
      <c r="DP128" s="824"/>
      <c r="DQ128" s="824" t="s">
        <v>437</v>
      </c>
      <c r="DR128" s="824"/>
      <c r="DS128" s="824"/>
      <c r="DT128" s="824"/>
      <c r="DU128" s="824"/>
      <c r="DV128" s="825" t="s">
        <v>389</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495</v>
      </c>
      <c r="X129" s="810"/>
      <c r="Y129" s="810"/>
      <c r="Z129" s="811"/>
      <c r="AA129" s="812">
        <v>6680468</v>
      </c>
      <c r="AB129" s="813"/>
      <c r="AC129" s="813"/>
      <c r="AD129" s="813"/>
      <c r="AE129" s="814"/>
      <c r="AF129" s="815">
        <v>7071084</v>
      </c>
      <c r="AG129" s="813"/>
      <c r="AH129" s="813"/>
      <c r="AI129" s="813"/>
      <c r="AJ129" s="814"/>
      <c r="AK129" s="815">
        <v>7360988</v>
      </c>
      <c r="AL129" s="813"/>
      <c r="AM129" s="813"/>
      <c r="AN129" s="813"/>
      <c r="AO129" s="814"/>
      <c r="AP129" s="816"/>
      <c r="AQ129" s="817"/>
      <c r="AR129" s="817"/>
      <c r="AS129" s="817"/>
      <c r="AT129" s="818"/>
      <c r="AU129" s="224"/>
      <c r="AV129" s="224"/>
      <c r="AW129" s="224"/>
      <c r="AX129" s="784" t="s">
        <v>496</v>
      </c>
      <c r="AY129" s="785"/>
      <c r="AZ129" s="785"/>
      <c r="BA129" s="785"/>
      <c r="BB129" s="785"/>
      <c r="BC129" s="785"/>
      <c r="BD129" s="785"/>
      <c r="BE129" s="786"/>
      <c r="BF129" s="803" t="s">
        <v>437</v>
      </c>
      <c r="BG129" s="804"/>
      <c r="BH129" s="804"/>
      <c r="BI129" s="804"/>
      <c r="BJ129" s="804"/>
      <c r="BK129" s="804"/>
      <c r="BL129" s="805"/>
      <c r="BM129" s="803">
        <v>18.93</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497</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498</v>
      </c>
      <c r="X130" s="810"/>
      <c r="Y130" s="810"/>
      <c r="Z130" s="811"/>
      <c r="AA130" s="812">
        <v>1304448</v>
      </c>
      <c r="AB130" s="813"/>
      <c r="AC130" s="813"/>
      <c r="AD130" s="813"/>
      <c r="AE130" s="814"/>
      <c r="AF130" s="815">
        <v>1395477</v>
      </c>
      <c r="AG130" s="813"/>
      <c r="AH130" s="813"/>
      <c r="AI130" s="813"/>
      <c r="AJ130" s="814"/>
      <c r="AK130" s="815">
        <v>1325988</v>
      </c>
      <c r="AL130" s="813"/>
      <c r="AM130" s="813"/>
      <c r="AN130" s="813"/>
      <c r="AO130" s="814"/>
      <c r="AP130" s="816"/>
      <c r="AQ130" s="817"/>
      <c r="AR130" s="817"/>
      <c r="AS130" s="817"/>
      <c r="AT130" s="818"/>
      <c r="AU130" s="224"/>
      <c r="AV130" s="224"/>
      <c r="AW130" s="224"/>
      <c r="AX130" s="784" t="s">
        <v>499</v>
      </c>
      <c r="AY130" s="785"/>
      <c r="AZ130" s="785"/>
      <c r="BA130" s="785"/>
      <c r="BB130" s="785"/>
      <c r="BC130" s="785"/>
      <c r="BD130" s="785"/>
      <c r="BE130" s="786"/>
      <c r="BF130" s="787">
        <v>7.1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500</v>
      </c>
      <c r="X131" s="794"/>
      <c r="Y131" s="794"/>
      <c r="Z131" s="795"/>
      <c r="AA131" s="796">
        <v>5376020</v>
      </c>
      <c r="AB131" s="797"/>
      <c r="AC131" s="797"/>
      <c r="AD131" s="797"/>
      <c r="AE131" s="798"/>
      <c r="AF131" s="799">
        <v>5675607</v>
      </c>
      <c r="AG131" s="797"/>
      <c r="AH131" s="797"/>
      <c r="AI131" s="797"/>
      <c r="AJ131" s="798"/>
      <c r="AK131" s="799">
        <v>6035000</v>
      </c>
      <c r="AL131" s="797"/>
      <c r="AM131" s="797"/>
      <c r="AN131" s="797"/>
      <c r="AO131" s="798"/>
      <c r="AP131" s="800"/>
      <c r="AQ131" s="801"/>
      <c r="AR131" s="801"/>
      <c r="AS131" s="801"/>
      <c r="AT131" s="802"/>
      <c r="AU131" s="224"/>
      <c r="AV131" s="224"/>
      <c r="AW131" s="224"/>
      <c r="AX131" s="762" t="s">
        <v>501</v>
      </c>
      <c r="AY131" s="763"/>
      <c r="AZ131" s="763"/>
      <c r="BA131" s="763"/>
      <c r="BB131" s="763"/>
      <c r="BC131" s="763"/>
      <c r="BD131" s="763"/>
      <c r="BE131" s="764"/>
      <c r="BF131" s="765" t="s">
        <v>437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502</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503</v>
      </c>
      <c r="W132" s="775"/>
      <c r="X132" s="775"/>
      <c r="Y132" s="775"/>
      <c r="Z132" s="776"/>
      <c r="AA132" s="777">
        <v>7.9655023600000003</v>
      </c>
      <c r="AB132" s="778"/>
      <c r="AC132" s="778"/>
      <c r="AD132" s="778"/>
      <c r="AE132" s="779"/>
      <c r="AF132" s="780">
        <v>7.4290556060000004</v>
      </c>
      <c r="AG132" s="778"/>
      <c r="AH132" s="778"/>
      <c r="AI132" s="778"/>
      <c r="AJ132" s="779"/>
      <c r="AK132" s="780">
        <v>6.0091632150000001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504</v>
      </c>
      <c r="W133" s="754"/>
      <c r="X133" s="754"/>
      <c r="Y133" s="754"/>
      <c r="Z133" s="755"/>
      <c r="AA133" s="756">
        <v>9.5</v>
      </c>
      <c r="AB133" s="757"/>
      <c r="AC133" s="757"/>
      <c r="AD133" s="757"/>
      <c r="AE133" s="758"/>
      <c r="AF133" s="756">
        <v>8.4</v>
      </c>
      <c r="AG133" s="757"/>
      <c r="AH133" s="757"/>
      <c r="AI133" s="757"/>
      <c r="AJ133" s="758"/>
      <c r="AK133" s="756">
        <v>7.1</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3oesZk/n88fbrTJJdTv/LI1kqPWz/GrjQDLYdogjLyllWBjs8HYD9WzAw2Bbu6k4VjMfweRVxLZxCwu/8NWLwg==" saltValue="/OSbO7yGoUPDLW8LkrtA9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DM5Y9tlSnVefecaw5KHdHMJzSUCh8pDNsgSqo/xr0RkrU3KMX70M0WHbTGobsqXMDzmRrlPju5qAtjkYm64eUQ==" saltValue="ZgxZ4+cvOcmDn93+pz8q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z+VvR9RHKtY5xS02gRNyWy9WXRPH+MqlGFi8gDajn8onAxqzZBVY4fW1ebY6otSZD8AqnF+kC1pApq5V+sMA==" saltValue="vf1iIT4zeA2dMfx6JQgn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513</v>
      </c>
      <c r="AL9" s="1164"/>
      <c r="AM9" s="1164"/>
      <c r="AN9" s="1165"/>
      <c r="AO9" s="272">
        <v>1545969</v>
      </c>
      <c r="AP9" s="272">
        <v>75156</v>
      </c>
      <c r="AQ9" s="273">
        <v>87308</v>
      </c>
      <c r="AR9" s="274">
        <v>-13.9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514</v>
      </c>
      <c r="AL10" s="1164"/>
      <c r="AM10" s="1164"/>
      <c r="AN10" s="1165"/>
      <c r="AO10" s="275">
        <v>294736</v>
      </c>
      <c r="AP10" s="275">
        <v>14328</v>
      </c>
      <c r="AQ10" s="276">
        <v>7758</v>
      </c>
      <c r="AR10" s="277">
        <v>84.7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515</v>
      </c>
      <c r="AL11" s="1164"/>
      <c r="AM11" s="1164"/>
      <c r="AN11" s="1165"/>
      <c r="AO11" s="275">
        <v>12200</v>
      </c>
      <c r="AP11" s="275">
        <v>593</v>
      </c>
      <c r="AQ11" s="276">
        <v>2064</v>
      </c>
      <c r="AR11" s="277">
        <v>-71.3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516</v>
      </c>
      <c r="AL12" s="1164"/>
      <c r="AM12" s="1164"/>
      <c r="AN12" s="1165"/>
      <c r="AO12" s="275" t="s">
        <v>517</v>
      </c>
      <c r="AP12" s="275" t="s">
        <v>517</v>
      </c>
      <c r="AQ12" s="276">
        <v>9</v>
      </c>
      <c r="AR12" s="277" t="s">
        <v>517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518</v>
      </c>
      <c r="AL13" s="1164"/>
      <c r="AM13" s="1164"/>
      <c r="AN13" s="1165"/>
      <c r="AO13" s="275" t="s">
        <v>517</v>
      </c>
      <c r="AP13" s="275" t="s">
        <v>517</v>
      </c>
      <c r="AQ13" s="276">
        <v>2858</v>
      </c>
      <c r="AR13" s="277" t="s">
        <v>517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519</v>
      </c>
      <c r="AL14" s="1164"/>
      <c r="AM14" s="1164"/>
      <c r="AN14" s="1165"/>
      <c r="AO14" s="275">
        <v>23218</v>
      </c>
      <c r="AP14" s="275">
        <v>1129</v>
      </c>
      <c r="AQ14" s="276">
        <v>1616</v>
      </c>
      <c r="AR14" s="277">
        <v>-30.1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520</v>
      </c>
      <c r="AL15" s="1167"/>
      <c r="AM15" s="1167"/>
      <c r="AN15" s="1168"/>
      <c r="AO15" s="275">
        <v>-150545</v>
      </c>
      <c r="AP15" s="275">
        <v>-7319</v>
      </c>
      <c r="AQ15" s="276">
        <v>-6164</v>
      </c>
      <c r="AR15" s="277">
        <v>18.7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186</v>
      </c>
      <c r="AL16" s="1167"/>
      <c r="AM16" s="1167"/>
      <c r="AN16" s="1168"/>
      <c r="AO16" s="275">
        <v>1725578</v>
      </c>
      <c r="AP16" s="275">
        <v>83888</v>
      </c>
      <c r="AQ16" s="276">
        <v>95448</v>
      </c>
      <c r="AR16" s="277">
        <v>-12.1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525</v>
      </c>
      <c r="AL21" s="1170"/>
      <c r="AM21" s="1170"/>
      <c r="AN21" s="1171"/>
      <c r="AO21" s="288">
        <v>7.05</v>
      </c>
      <c r="AP21" s="289">
        <v>8.85</v>
      </c>
      <c r="AQ21" s="290">
        <v>-1.8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526</v>
      </c>
      <c r="AL22" s="1170"/>
      <c r="AM22" s="1170"/>
      <c r="AN22" s="1171"/>
      <c r="AO22" s="293">
        <v>94.5</v>
      </c>
      <c r="AP22" s="294">
        <v>97.5</v>
      </c>
      <c r="AQ22" s="295">
        <v>-3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527</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530</v>
      </c>
      <c r="AL32" s="1154"/>
      <c r="AM32" s="1154"/>
      <c r="AN32" s="1155"/>
      <c r="AO32" s="303">
        <v>1561241</v>
      </c>
      <c r="AP32" s="303">
        <v>75899</v>
      </c>
      <c r="AQ32" s="304">
        <v>54035</v>
      </c>
      <c r="AR32" s="305">
        <v>40.5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531</v>
      </c>
      <c r="AL33" s="1154"/>
      <c r="AM33" s="1154"/>
      <c r="AN33" s="1155"/>
      <c r="AO33" s="303" t="s">
        <v>517</v>
      </c>
      <c r="AP33" s="303" t="s">
        <v>517</v>
      </c>
      <c r="AQ33" s="304" t="s">
        <v>517</v>
      </c>
      <c r="AR33" s="305" t="s">
        <v>517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532</v>
      </c>
      <c r="AL34" s="1154"/>
      <c r="AM34" s="1154"/>
      <c r="AN34" s="1155"/>
      <c r="AO34" s="303" t="s">
        <v>517</v>
      </c>
      <c r="AP34" s="303" t="s">
        <v>517</v>
      </c>
      <c r="AQ34" s="304">
        <v>20</v>
      </c>
      <c r="AR34" s="305" t="s">
        <v>517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533</v>
      </c>
      <c r="AL35" s="1154"/>
      <c r="AM35" s="1154"/>
      <c r="AN35" s="1155"/>
      <c r="AO35" s="303">
        <v>548809</v>
      </c>
      <c r="AP35" s="303">
        <v>26680</v>
      </c>
      <c r="AQ35" s="304">
        <v>18791</v>
      </c>
      <c r="AR35" s="305">
        <v>42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534</v>
      </c>
      <c r="AL36" s="1154"/>
      <c r="AM36" s="1154"/>
      <c r="AN36" s="1155"/>
      <c r="AO36" s="303">
        <v>98562</v>
      </c>
      <c r="AP36" s="303">
        <v>4792</v>
      </c>
      <c r="AQ36" s="304">
        <v>2664</v>
      </c>
      <c r="AR36" s="305">
        <v>79.900000000000006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535</v>
      </c>
      <c r="AL37" s="1154"/>
      <c r="AM37" s="1154"/>
      <c r="AN37" s="1155"/>
      <c r="AO37" s="303" t="s">
        <v>517</v>
      </c>
      <c r="AP37" s="303" t="s">
        <v>517</v>
      </c>
      <c r="AQ37" s="304">
        <v>620</v>
      </c>
      <c r="AR37" s="305" t="s">
        <v>517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536</v>
      </c>
      <c r="AL38" s="1157"/>
      <c r="AM38" s="1157"/>
      <c r="AN38" s="1158"/>
      <c r="AO38" s="306">
        <v>5</v>
      </c>
      <c r="AP38" s="306">
        <v>0</v>
      </c>
      <c r="AQ38" s="307">
        <v>2</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537</v>
      </c>
      <c r="AL39" s="1157"/>
      <c r="AM39" s="1157"/>
      <c r="AN39" s="1158"/>
      <c r="AO39" s="303">
        <v>-519976</v>
      </c>
      <c r="AP39" s="303">
        <v>-25278</v>
      </c>
      <c r="AQ39" s="304">
        <v>-4196</v>
      </c>
      <c r="AR39" s="305">
        <v>502.4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538</v>
      </c>
      <c r="AL40" s="1154"/>
      <c r="AM40" s="1154"/>
      <c r="AN40" s="1155"/>
      <c r="AO40" s="303">
        <v>-1325988</v>
      </c>
      <c r="AP40" s="303">
        <v>-64462</v>
      </c>
      <c r="AQ40" s="304">
        <v>-50476</v>
      </c>
      <c r="AR40" s="305">
        <v>27.7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295</v>
      </c>
      <c r="AL41" s="1160"/>
      <c r="AM41" s="1160"/>
      <c r="AN41" s="1161"/>
      <c r="AO41" s="303">
        <v>362653</v>
      </c>
      <c r="AP41" s="303">
        <v>17630</v>
      </c>
      <c r="AQ41" s="304">
        <v>21460</v>
      </c>
      <c r="AR41" s="305">
        <v>-17.8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508</v>
      </c>
      <c r="AN49" s="1148" t="s">
        <v>542</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1712110</v>
      </c>
      <c r="AN51" s="325">
        <v>77513</v>
      </c>
      <c r="AO51" s="326">
        <v>37.6</v>
      </c>
      <c r="AP51" s="327">
        <v>68468</v>
      </c>
      <c r="AQ51" s="328">
        <v>3.9</v>
      </c>
      <c r="AR51" s="329">
        <v>33.700000000000003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781631</v>
      </c>
      <c r="AN52" s="333">
        <v>35387</v>
      </c>
      <c r="AO52" s="334">
        <v>221.9</v>
      </c>
      <c r="AP52" s="335">
        <v>34140</v>
      </c>
      <c r="AQ52" s="336">
        <v>-6.4</v>
      </c>
      <c r="AR52" s="337">
        <v>228.3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1351463</v>
      </c>
      <c r="AN53" s="325">
        <v>62271</v>
      </c>
      <c r="AO53" s="326">
        <v>-19.7</v>
      </c>
      <c r="AP53" s="327">
        <v>69729</v>
      </c>
      <c r="AQ53" s="328">
        <v>1.8</v>
      </c>
      <c r="AR53" s="329">
        <v>-21.5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649430</v>
      </c>
      <c r="AN54" s="333">
        <v>29924</v>
      </c>
      <c r="AO54" s="334">
        <v>-15.4</v>
      </c>
      <c r="AP54" s="335">
        <v>38908</v>
      </c>
      <c r="AQ54" s="336">
        <v>14</v>
      </c>
      <c r="AR54" s="337">
        <v>-29.4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1293849</v>
      </c>
      <c r="AN55" s="325">
        <v>60676</v>
      </c>
      <c r="AO55" s="326">
        <v>-2.6</v>
      </c>
      <c r="AP55" s="327">
        <v>74581</v>
      </c>
      <c r="AQ55" s="328">
        <v>7</v>
      </c>
      <c r="AR55" s="329">
        <v>-9.6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544690</v>
      </c>
      <c r="AN56" s="333">
        <v>25544</v>
      </c>
      <c r="AO56" s="334">
        <v>-14.6</v>
      </c>
      <c r="AP56" s="335">
        <v>41563</v>
      </c>
      <c r="AQ56" s="336">
        <v>6.8</v>
      </c>
      <c r="AR56" s="337">
        <v>-21.4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1624481</v>
      </c>
      <c r="AN57" s="325">
        <v>77578</v>
      </c>
      <c r="AO57" s="326">
        <v>27.9</v>
      </c>
      <c r="AP57" s="327">
        <v>76347</v>
      </c>
      <c r="AQ57" s="328">
        <v>2.4</v>
      </c>
      <c r="AR57" s="329">
        <v>25.5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860706</v>
      </c>
      <c r="AN58" s="333">
        <v>41103</v>
      </c>
      <c r="AO58" s="334">
        <v>60.9</v>
      </c>
      <c r="AP58" s="335">
        <v>41762</v>
      </c>
      <c r="AQ58" s="336">
        <v>0.5</v>
      </c>
      <c r="AR58" s="337">
        <v>60.4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1673442</v>
      </c>
      <c r="AN59" s="325">
        <v>81354</v>
      </c>
      <c r="AO59" s="326">
        <v>4.9000000000000004</v>
      </c>
      <c r="AP59" s="327">
        <v>69604</v>
      </c>
      <c r="AQ59" s="328">
        <v>-8.8000000000000007</v>
      </c>
      <c r="AR59" s="329">
        <v>13.7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764876</v>
      </c>
      <c r="AN60" s="333">
        <v>37184</v>
      </c>
      <c r="AO60" s="334">
        <v>-9.5</v>
      </c>
      <c r="AP60" s="335">
        <v>36247</v>
      </c>
      <c r="AQ60" s="336">
        <v>-13.2</v>
      </c>
      <c r="AR60" s="337">
        <v>3.7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1531069</v>
      </c>
      <c r="AN61" s="340">
        <v>71878</v>
      </c>
      <c r="AO61" s="341">
        <v>9.6</v>
      </c>
      <c r="AP61" s="342">
        <v>71746</v>
      </c>
      <c r="AQ61" s="343">
        <v>1.3</v>
      </c>
      <c r="AR61" s="329">
        <v>8.3000000000000007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720267</v>
      </c>
      <c r="AN62" s="333">
        <v>33828</v>
      </c>
      <c r="AO62" s="334">
        <v>48.7</v>
      </c>
      <c r="AP62" s="335">
        <v>38524</v>
      </c>
      <c r="AQ62" s="336">
        <v>0.3</v>
      </c>
      <c r="AR62" s="337">
        <v>48.4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6Z9T5fUZiDhEJbaD7NOXnmWYYxeNujMAUKdoo+6bzXzg8yRUhwAJ03+xiHzR5VjgwlYtKwCvDQnDVX/yR3vVg==" saltValue="gXaSs9bIkhIudaZBcggO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SowXpAiWfM125MLKsrnLJPdwxFMqjXfd8JQKduBYPFGtBE8Vj80tXWMdhXzbCGkZBvSA8+cB29PW7SRWRk6ZbA==" saltValue="0GAZEq+Zkf6itiCUAmZ1d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ITIGwAS1LT051ObDbv5h/I7tRdBzuNzNxAZyeZRhv0W/vAhCOocwSOzBAQPAjNy/XbuFyfccWcsaOGX6GtwLHg==" saltValue="O3R6nirWVmXAcJ4xDKCt4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2" t="s">
        <v>3</v>
      </c>
      <c r="D47" s="1172"/>
      <c r="E47" s="1173"/>
      <c r="F47" s="11">
        <v>7.81</v>
      </c>
      <c r="G47" s="12">
        <v>12.26</v>
      </c>
      <c r="H47" s="12">
        <v>14.93</v>
      </c>
      <c r="I47" s="12">
        <v>14.21</v>
      </c>
      <c r="J47" s="13">
        <v>15.96</v>
      </c>
    </row>
    <row r="48" spans="2:10" ht="57.75" customHeight="1" x14ac:dyDescent="0.15">
      <c r="B48" s="14"/>
      <c r="C48" s="1174" t="s">
        <v>4</v>
      </c>
      <c r="D48" s="1174"/>
      <c r="E48" s="1175"/>
      <c r="F48" s="15">
        <v>1.25</v>
      </c>
      <c r="G48" s="16">
        <v>1.1599999999999999</v>
      </c>
      <c r="H48" s="16">
        <v>1.37</v>
      </c>
      <c r="I48" s="16">
        <v>1.43</v>
      </c>
      <c r="J48" s="17">
        <v>2.1</v>
      </c>
    </row>
    <row r="49" spans="2:10" ht="57.75" customHeight="1" thickBot="1" x14ac:dyDescent="0.2">
      <c r="B49" s="18"/>
      <c r="C49" s="1176" t="s">
        <v>5</v>
      </c>
      <c r="D49" s="1176"/>
      <c r="E49" s="1177"/>
      <c r="F49" s="19">
        <v>4.3499999999999996</v>
      </c>
      <c r="G49" s="20">
        <v>7.94</v>
      </c>
      <c r="H49" s="20">
        <v>7.36</v>
      </c>
      <c r="I49" s="20">
        <v>4.28</v>
      </c>
      <c r="J49" s="21">
        <v>6.9</v>
      </c>
    </row>
    <row r="50" spans="2:10" x14ac:dyDescent="0.15"/>
  </sheetData>
  <sheetProtection algorithmName="SHA-512" hashValue="NAUtknygPAKmVeG4OBDa/WbYwk63v2N+AUCn/KTM6dh0IDczKqoxxKcClcwT9w2svEwgMxineCIrauEy0Xhb/w==" saltValue="7fFog4g7oCS48gzfKW+Y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2023-03-17T00:05:07Z</cp:lastPrinted>
  <dcterms:created xsi:type="dcterms:W3CDTF">2023-02-20T05:05:13Z</dcterms:created>
  <dcterms:modified xsi:type="dcterms:W3CDTF">2023-10-18T07:39:30Z</dcterms:modified>
  <cp:category/>
</cp:coreProperties>
</file>