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5646\e\H31財政共有\07 市町財政\05 H29財政状況資料集\ホームページ用\20191202更新\"/>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<sst xmlns="http://schemas.openxmlformats.org/spreadsheetml/2006/main" count="1003" uniqueCount="582">
  <si>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</si>
  <si>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</si>
  <si>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</si>
  <si>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</si>
  <si>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</si>
  <si>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</si>
  <si>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</si>
  <si>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</si>
  <si>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</si>
  <si>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</si>
  <si>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</si>
  <si>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</si>
  <si>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</si>
  <si>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</si>
  <si>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</si>
  <si>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</si>
  <si>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</si>
  <si>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</si>
  <si>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</si>
  <si>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</si>
  <si>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</si>
  <si>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</si>
  <si>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</si>
  <si>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</si>
  <si>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</si>
  <si>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</si>
  <si>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</si>
  <si>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</si>
  <si>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</si>
  <si>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</si>
  <si>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</si>
  <si>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</si>
  <si>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</si>
  <si>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</si>
  <si>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</si>
  <si>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</si>
  <si>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</si>
  <si>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</si>
  <si>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</si>
  <si>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</si>
  <si>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</si>
  <si>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</si>
  <si>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</si>
  <si>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</si>
  <si>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</si>
  <si>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</si>
  <si>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</si>
  <si>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</si>
  <si>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</si>
  <si>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</si>
  <si>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</si>
  <si>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</si>
  <si>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</si>
  <si>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</si>
  <si>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</si>
  <si>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</si>
  <si>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</si>
  <si>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</si>
  <si>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</si>
  <si>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</si>
  <si>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</si>
  <si>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</si>
  <si>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</si>
  <si>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</si>
  <si>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</si>
  <si>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</si>
  <si>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</si>
  <si>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</si>
  <si>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</si>
  <si>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</si>
  <si>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</si>
  <si>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</si>
  <si>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</si>
  <si>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</si>
  <si>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</si>
  <si>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</si>
  <si>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</si>
  <si>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</si>
  <si>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</si>
  <si>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</si>
  <si>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</si>
  <si>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</si>
  <si>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</si>
  <si>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</si>
  <si>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</si>
  <si>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</si>
  <si>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</si>
  <si>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</si>
  <si>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</si>
  <si>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</si>
  <si>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</si>
  <si>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</si>
  <si>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</si>
  <si>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羽咋市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</si>
  <si>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</si>
  <si>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</si>
  <si>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</si>
  <si>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</si>
  <si>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</si>
  <si>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</si>
  <si>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</si>
  <si>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</si>
  <si>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</si>
  <si>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</si>
  <si>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</si>
  <si>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</si>
  <si>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</si>
  <si>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</si>
  <si>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</si>
  <si>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</si>
  <si>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</si>
  <si>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</si>
  <si>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</si>
  <si>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</si>
  <si>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</si>
  <si>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</si>
  <si>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</si>
  <si>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</si>
  <si>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</si>
  <si>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</si>
  <si>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</si>
  <si>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</si>
  <si>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</si>
  <si>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</si>
  <si>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</si>
  <si>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</si>
  <si>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</si>
  <si>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</si>
  <si>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</si>
  <si>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</si>
  <si>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</si>
  <si>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</si>
  <si>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</si>
  <si>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</si>
  <si>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</si>
  <si>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</si>
  <si>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</si>
  <si>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</si>
  <si>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</si>
  <si>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</si>
  <si>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</si>
  <si>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</si>
  <si>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</si>
  <si>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</si>
  <si>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</si>
  <si>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</si>
  <si>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</si>
  <si>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</si>
  <si>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</si>
  <si>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</si>
  <si>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</si>
  <si>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</si>
  <si>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</si>
  <si>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</si>
  <si>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</si>
  <si>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</si>
  <si>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</si>
  <si>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</si>
  <si>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</si>
  <si>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</si>
  <si>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</si>
  <si>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</si>
  <si>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</si>
  <si>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</si>
  <si>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</si>
  <si>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</si>
  <si>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</si>
  <si>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</si>
  <si>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</si>
  <si>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</si>
  <si>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</si>
  <si>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</si>
  <si>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</si>
  <si>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</si>
  <si>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</si>
  <si>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</si>
  <si>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</si>
  <si>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</si>
  <si>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</si>
  <si>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</si>
  <si>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</si>
  <si>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</si>
  <si>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</si>
  <si>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</si>
  <si>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</si>
  <si>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</si>
  <si>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</si>
  <si>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</si>
  <si>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</si>
  <si>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</si>
  <si>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</si>
  <si>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</si>
  <si>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</si>
  <si>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</si>
  <si>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</si>
  <si>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</si>
  <si>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</si>
  <si>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</si>
  <si>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</si>
  <si>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</si>
  <si>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</si>
  <si>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</si>
  <si>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</si>
  <si>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</si>
  <si>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</si>
  <si>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</si>
  <si>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</si>
  <si>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</si>
  <si>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</si>
  <si>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</si>
  <si>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石川県羽咋市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</si>
  <si>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</si>
  <si>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</si>
  <si>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</si>
  <si>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</si>
  <si>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</si>
  <si>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</si>
  <si>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</si>
  <si>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</si>
  <si>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</si>
  <si>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</si>
  <si>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</si>
  <si>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</si>
  <si>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</si>
  <si>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</si>
  <si>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</si>
  <si>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</si>
  <si>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</si>
  <si>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</si>
  <si>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</si>
  <si>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</si>
  <si>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</si>
  <si>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</si>
  <si>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</si>
  <si>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</si>
  <si>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</si>
  <si>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</si>
  <si>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</si>
  <si>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</si>
  <si>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</si>
  <si>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</si>
  <si>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</si>
  <si>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</si>
  <si>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</si>
  <si>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</si>
  <si>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</si>
  <si>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</si>
  <si>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</si>
  <si>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</si>
  <si>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</si>
  <si>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</si>
  <si>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</si>
  <si>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</si>
  <si>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</si>
  <si>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</si>
  <si>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</si>
  <si>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</si>
  <si>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</si>
  <si>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</si>
  <si>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</si>
  <si>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</si>
  <si>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</si>
  <si>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</si>
  <si>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</si>
  <si>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</si>
  <si>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</si>
  <si>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</si>
  <si>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</si>
  <si>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</si>
  <si>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</si>
  <si>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</si>
  <si>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</si>
  <si>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</si>
  <si>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</si>
  <si>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</si>
  <si>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</si>
  <si>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</si>
  <si>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</si>
  <si>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</si>
  <si>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</si>
  <si>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</si>
  <si>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</si>
  <si>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</si>
  <si>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</si>
  <si>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</si>
  <si>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</si>
  <si>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</si>
  <si>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</si>
  <si>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</si>
  <si>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</si>
  <si>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</si>
  <si>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</si>
  <si>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</si>
  <si>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</si>
  <si>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</si>
  <si>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</si>
  <si>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</si>
  <si>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</si>
  <si>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</si>
  <si>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</si>
  <si>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</si>
  <si>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</si>
  <si>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</si>
  <si>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</si>
  <si>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</si>
  <si>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</si>
  <si>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</si>
  <si>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</si>
  <si>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</si>
  <si>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</si>
  <si>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</si>
  <si>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</si>
  <si>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</si>
  <si>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</si>
  <si>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</si>
  <si>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</si>
  <si>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</si>
  <si>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</si>
  <si>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</si>
  <si>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</si>
  <si>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</si>
  <si>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</si>
  <si>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</si>
  <si>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</si>
  <si>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</si>
  <si>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</si>
  <si>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</si>
  <si>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</si>
  <si>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</si>
  <si>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</si>
  <si>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</si>
  <si>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</si>
  <si>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</si>
  <si>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</si>
  <si>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</si>
  <si>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</si>
  <si>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</si>
  <si>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</si>
  <si>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</si>
  <si>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</si>
  <si>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</si>
  <si>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</si>
  <si>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</si>
  <si>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</si>
  <si>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</si>
  <si>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</si>
  <si>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</si>
  <si>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</si>
  <si>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</si>
  <si>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</si>
  <si>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</si>
  <si>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</si>
  <si>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</si>
  <si>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</si>
  <si>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</si>
  <si>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</si>
  <si>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</si>
  <si>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</si>
  <si>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</si>
  <si>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</si>
  <si>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</si>
  <si>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石川県羽咋市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</si>
  <si>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</si>
  <si>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</si>
  <si>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</si>
  <si>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</si>
  <si>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</si>
  <si>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</si>
  <si>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</si>
  <si>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</si>
  <si>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</si>
  <si>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</si>
  <si>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</si>
  <si>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</si>
  <si>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</si>
  <si>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</si>
  <si>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</si>
  <si>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</si>
  <si>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</si>
  <si>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</si>
  <si>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</si>
  <si>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</si>
  <si>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</si>
  <si>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</si>
  <si>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</si>
  <si>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</si>
  <si>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</si>
  <si>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</si>
  <si>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</si>
  <si>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</si>
  <si>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</si>
  <si>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</si>
  <si>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</si>
  <si>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</si>
  <si>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</si>
  <si>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</si>
  <si>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羽咋市国民健康保険特別会計</t>
    <phoneticPr fontId="5"/>
  </si>
  <si>
    <t>羽咋市介護保険特別会計</t>
    <phoneticPr fontId="5"/>
  </si>
  <si>
    <t>羽咋市後期高齢者医療特別会計</t>
    <phoneticPr fontId="5"/>
  </si>
  <si>
    <t>羽咋市水道事業会計</t>
    <phoneticPr fontId="5"/>
  </si>
  <si>
    <t>法適用企業</t>
    <phoneticPr fontId="5"/>
  </si>
  <si>
    <t>羽咋市下水道事業会計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</si>
  <si>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</si>
  <si>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</si>
  <si>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</si>
  <si>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</si>
  <si>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</si>
  <si>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</si>
  <si>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</si>
  <si>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</si>
  <si>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</si>
  <si>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</si>
  <si>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</si>
  <si>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</si>
  <si>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</si>
  <si>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</si>
  <si>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</si>
  <si>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</si>
  <si>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</si>
  <si>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</si>
  <si>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</si>
  <si>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</si>
  <si>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</si>
  <si>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</si>
  <si>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</si>
  <si>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</si>
  <si>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</si>
  <si>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</si>
  <si>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</si>
  <si>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</si>
  <si>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</si>
  <si>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</si>
  <si>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</si>
  <si>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</si>
  <si>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</si>
  <si>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</si>
  <si>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</si>
  <si>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</si>
  <si>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</si>
  <si>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</si>
  <si>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</si>
  <si>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</si>
  <si>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</si>
  <si>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</si>
  <si>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</si>
  <si>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</si>
  <si>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</si>
  <si>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</si>
  <si>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</si>
  <si>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</si>
  <si>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</si>
  <si>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</si>
  <si>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</si>
  <si>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</si>
  <si>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</si>
  <si>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</si>
  <si>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</si>
  <si>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</si>
  <si>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</si>
  <si>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</si>
  <si>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羽咋市下水道事業会計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</si>
  <si>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</si>
  <si>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</si>
  <si>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羽咋市水道事業会計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</si>
  <si>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</si>
  <si>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羽咋市介護保険特別会計</t>
    <phoneticPr fontId="5"/>
  </si>
  <si>
    <t>(Ｆ)</t>
    <phoneticPr fontId="5"/>
  </si>
  <si>
    <t>羽咋市後期高齢者医療特別会計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</si>
  <si>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</si>
  <si>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</si>
  <si>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</si>
  <si>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</si>
  <si>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</si>
  <si>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</si>
  <si>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</si>
  <si>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</si>
  <si>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</si>
  <si>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</si>
  <si>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</si>
  <si>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</si>
  <si>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</si>
  <si>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</si>
  <si>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</si>
  <si>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</si>
  <si>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</si>
  <si>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</si>
  <si>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</si>
  <si>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</si>
  <si>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</si>
  <si>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</si>
  <si>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</si>
  <si>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</si>
  <si>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</si>
  <si>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</si>
  <si>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</si>
  <si>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</si>
  <si>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</si>
  <si>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</si>
  <si>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</si>
  <si>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</si>
  <si>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</si>
  <si>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</si>
  <si>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</si>
  <si>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</si>
  <si>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</si>
  <si>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</si>
  <si>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</si>
  <si>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</si>
  <si>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</si>
  <si>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</si>
  <si>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</si>
  <si>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</si>
  <si>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</si>
  <si>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</si>
  <si>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</si>
  <si>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</si>
  <si>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</si>
  <si>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</si>
  <si>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</si>
  <si>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</si>
  <si>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</si>
  <si>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</si>
  <si>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</si>
  <si>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</si>
  <si>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</si>
  <si>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</si>
  <si>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</si>
  <si>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</si>
  <si>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</si>
  <si>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</si>
  <si>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</si>
  <si>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</si>
  <si>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</si>
  <si>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</si>
  <si>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</si>
  <si>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</si>
  <si>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</si>
  <si>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</si>
  <si>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</si>
  <si>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</si>
  <si>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</si>
  <si>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</si>
  <si>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</si>
  <si>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</si>
  <si>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</si>
  <si>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</si>
  <si>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</si>
  <si>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</si>
  <si>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</si>
  <si>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</si>
  <si>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</si>
  <si>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</si>
  <si>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</si>
  <si>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</si>
  <si>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</si>
  <si>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</si>
  <si>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</si>
  <si>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</si>
  <si>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</si>
  <si>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</si>
  <si>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羽咋市水道事業会計</t>
  </si>
  <si>
    <t>羽咋市下水道事業会計</t>
  </si>
  <si>
    <t>一般会計</t>
  </si>
  <si>
    <t>羽咋市後期高齢者医療特別会計</t>
  </si>
  <si>
    <t>羽咋市国民健康保険特別会計</t>
  </si>
  <si>
    <t>羽咋市介護保険特別会計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</si>
  <si>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</si>
  <si>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</si>
  <si>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</si>
  <si>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</si>
  <si>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</si>
  <si>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では、類似団体に比較し、将来負担比率、有形固定資産償却率が高いことに加え、将来負担比率の減少率が高く、有形固定資産償却率は増加率が高い状態である。この要因としては、近年の財政的事情の悪化にともない投資的経費等の歳出抑制を行ってきた結果である。今後は、公共施設総合管理計画に基づいて、施設の集合化、複合化を検討し、施設更新、改修を進める必要がある。</t>
    <rPh sb="1" eb="3">
      <t>ホンシ</t>
    </rPh>
    <rPh sb="6" eb="8">
      <t>ルイジ</t>
    </rPh>
    <rPh sb="8" eb="10">
      <t>ダンタイ</t>
    </rPh>
    <rPh sb="11" eb="13">
      <t>ヒカク</t>
    </rPh>
    <rPh sb="15" eb="17">
      <t>ショウライ</t>
    </rPh>
    <rPh sb="17" eb="19">
      <t>フタン</t>
    </rPh>
    <rPh sb="19" eb="21">
      <t>ヒリツ</t>
    </rPh>
    <rPh sb="22" eb="24">
      <t>ユウケイ</t>
    </rPh>
    <rPh sb="24" eb="26">
      <t>コテイ</t>
    </rPh>
    <rPh sb="26" eb="28">
      <t>シサン</t>
    </rPh>
    <rPh sb="28" eb="30">
      <t>ショウキャク</t>
    </rPh>
    <rPh sb="30" eb="31">
      <t>リツ</t>
    </rPh>
    <rPh sb="32" eb="33">
      <t>タカ</t>
    </rPh>
    <rPh sb="37" eb="38">
      <t>クワ</t>
    </rPh>
    <rPh sb="40" eb="42">
      <t>ショウライ</t>
    </rPh>
    <rPh sb="42" eb="44">
      <t>フタン</t>
    </rPh>
    <rPh sb="44" eb="46">
      <t>ヒリツ</t>
    </rPh>
    <rPh sb="47" eb="50">
      <t>ゲンショウリツ</t>
    </rPh>
    <rPh sb="51" eb="52">
      <t>タカ</t>
    </rPh>
    <rPh sb="54" eb="56">
      <t>ユウケイ</t>
    </rPh>
    <rPh sb="56" eb="58">
      <t>コテイ</t>
    </rPh>
    <rPh sb="58" eb="60">
      <t>シサン</t>
    </rPh>
    <rPh sb="60" eb="63">
      <t>ショウキャクリツ</t>
    </rPh>
    <rPh sb="64" eb="66">
      <t>ゾウカ</t>
    </rPh>
    <rPh sb="66" eb="67">
      <t>リツ</t>
    </rPh>
    <rPh sb="68" eb="69">
      <t>タカ</t>
    </rPh>
    <rPh sb="70" eb="72">
      <t>ジョウタイ</t>
    </rPh>
    <rPh sb="78" eb="80">
      <t>ヨウイン</t>
    </rPh>
    <rPh sb="85" eb="87">
      <t>キンネン</t>
    </rPh>
    <rPh sb="88" eb="90">
      <t>ザイセイ</t>
    </rPh>
    <rPh sb="90" eb="91">
      <t>テキ</t>
    </rPh>
    <rPh sb="91" eb="93">
      <t>ジジョウ</t>
    </rPh>
    <rPh sb="94" eb="96">
      <t>アッカ</t>
    </rPh>
    <rPh sb="101" eb="103">
      <t>トウシ</t>
    </rPh>
    <rPh sb="103" eb="104">
      <t>テキ</t>
    </rPh>
    <rPh sb="104" eb="106">
      <t>ケイヒ</t>
    </rPh>
    <rPh sb="106" eb="107">
      <t>トウ</t>
    </rPh>
    <rPh sb="108" eb="110">
      <t>サイシュツ</t>
    </rPh>
    <rPh sb="110" eb="112">
      <t>ヨクセイ</t>
    </rPh>
    <rPh sb="113" eb="114">
      <t>オコナ</t>
    </rPh>
    <rPh sb="118" eb="120">
      <t>ケッカ</t>
    </rPh>
    <rPh sb="124" eb="126">
      <t>コンゴ</t>
    </rPh>
    <rPh sb="128" eb="130">
      <t>コウキョウ</t>
    </rPh>
    <rPh sb="130" eb="132">
      <t>シセツ</t>
    </rPh>
    <rPh sb="132" eb="134">
      <t>ソウゴウ</t>
    </rPh>
    <rPh sb="134" eb="136">
      <t>カンリ</t>
    </rPh>
    <rPh sb="136" eb="138">
      <t>ケイカク</t>
    </rPh>
    <rPh sb="139" eb="140">
      <t>モト</t>
    </rPh>
    <rPh sb="144" eb="146">
      <t>シセツ</t>
    </rPh>
    <rPh sb="147" eb="150">
      <t>シュウゴウカ</t>
    </rPh>
    <rPh sb="151" eb="154">
      <t>フクゴウカ</t>
    </rPh>
    <rPh sb="155" eb="157">
      <t>ケントウ</t>
    </rPh>
    <rPh sb="159" eb="161">
      <t>シセツ</t>
    </rPh>
    <rPh sb="161" eb="163">
      <t>コウシン</t>
    </rPh>
    <rPh sb="164" eb="166">
      <t>カイシュウ</t>
    </rPh>
    <rPh sb="167" eb="168">
      <t>スス</t>
    </rPh>
    <rPh sb="170" eb="17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</si>
  <si>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</si>
  <si>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</si>
  <si>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</si>
  <si>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</si>
  <si>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</si>
  <si>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</si>
  <si>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では、投資的経費にかかる財源として、過疎対策事業債を活用していることや、計画的な繰り上げ償還を実施したことにより、実質公債費比率、将来負担比率ともに減少傾向あり、Ｈ２９年度では類似団体よりも低い水準に至っている。</t>
    <rPh sb="5" eb="8">
      <t>トウシテキ</t>
    </rPh>
    <rPh sb="8" eb="10">
      <t>ケイヒ</t>
    </rPh>
    <rPh sb="14" eb="16">
      <t>ザイゲン</t>
    </rPh>
    <rPh sb="22" eb="24">
      <t>タイサク</t>
    </rPh>
    <rPh sb="24" eb="26">
      <t>ジギョウ</t>
    </rPh>
    <rPh sb="28" eb="30">
      <t>カツヨウ</t>
    </rPh>
    <rPh sb="38" eb="40">
      <t>ケイカク</t>
    </rPh>
    <rPh sb="40" eb="41">
      <t>テキ</t>
    </rPh>
    <rPh sb="86" eb="88">
      <t>ネンド</t>
    </rPh>
    <rPh sb="92" eb="94">
      <t>ダンタイ</t>
    </rPh>
    <rPh sb="97" eb="98">
      <t>ヒク</t>
    </rPh>
    <rPh sb="99" eb="101">
      <t>スイジュン</t>
    </rPh>
    <rPh sb="102" eb="103">
      <t>イタ</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</si>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</sst>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4371-449C-8CA3-20D085B9BE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124560</c:v>
                </c:pt>
                <c:pt idx="1">
                  <c:v>115487</c:v>
                </c:pt>
                <c:pt idx="2">
                  <c:v>45276</c:v>
                </c:pt>
                <c:pt idx="3">
                  <c:v>56320</c:v>
                </c:pt>
                <c:pt idx="4">
                  <c:v>77513</c:v>
                </c:pt>
              </c:numCache>
            </c:numRef>
          </c:val>
          <c:smooth val="0"/>
          <c:extLst xmlns:c16r2="http://schemas.microsoft.com/office/drawing/2015/06/chart">
            <c:ext xmlns:c16="http://schemas.microsoft.com/office/drawing/2014/chart" uri="{C3380CC4-5D6E-409C-BE32-E72D297353CC}">
              <c16:uniqueId val="{00000001-4371-449C-8CA3-20D085B9BE4E}"/>
            </c:ext>
          </c:extLst>
        </c:ser>
        <c:dLbls>
          <c:showLegendKey val="0"/>
          <c:showVal val="0"/>
          <c:showCatName val="0"/>
          <c:showSerName val="0"/>
          <c:showPercent val="0"/>
          <c:showBubbleSize val="0"/>
        </c:dLbls>
        <c:marker val="1"/>
        <c:smooth val="0"/>
        <c:axId val="431490080"/>
        <c:axId val="431488120"/>
      </c:lineChart>
      <c:catAx>
        <c:axId val="431490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488120"/>
        <c:crosses val="autoZero"/>
        <c:auto val="1"/>
        <c:lblAlgn val="ctr"/>
        <c:lblOffset val="100"/>
        <c:tickLblSkip val="1"/>
        <c:tickMarkSkip val="1"/>
        <c:noMultiLvlLbl val="0"/>
      </c:catAx>
      <c:valAx>
        <c:axId val="4314881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490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1.03</c:v>
                </c:pt>
                <c:pt idx="1">
                  <c:v>0.8</c:v>
                </c:pt>
                <c:pt idx="2">
                  <c:v>1.74</c:v>
                </c:pt>
                <c:pt idx="3">
                  <c:v>1.28</c:v>
                </c:pt>
                <c:pt idx="4">
                  <c:v>1.25</c:v>
                </c:pt>
              </c:numCache>
            </c:numRef>
          </c:val>
          <c:extLst xmlns:c16r2="http://schemas.microsoft.com/office/drawing/2015/06/chart">
            <c:ext xmlns:c16="http://schemas.microsoft.com/office/drawing/2014/chart" uri="{C3380CC4-5D6E-409C-BE32-E72D297353CC}">
              <c16:uniqueId val="{00000000-0DB4-4E08-B476-0042A178EE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4.6100000000000003</c:v>
                </c:pt>
                <c:pt idx="1">
                  <c:v>4.72</c:v>
                </c:pt>
                <c:pt idx="2">
                  <c:v>5.28</c:v>
                </c:pt>
                <c:pt idx="3">
                  <c:v>6.27</c:v>
                </c:pt>
                <c:pt idx="4">
                  <c:v>7.81</c:v>
                </c:pt>
              </c:numCache>
            </c:numRef>
          </c:val>
          <c:extLst xmlns:c16r2="http://schemas.microsoft.com/office/drawing/2015/06/chart">
            <c:ext xmlns:c16="http://schemas.microsoft.com/office/drawing/2014/chart" uri="{C3380CC4-5D6E-409C-BE32-E72D297353CC}">
              <c16:uniqueId val="{00000001-0DB4-4E08-B476-0042A178EE14}"/>
            </c:ext>
          </c:extLst>
        </c:ser>
        <c:dLbls>
          <c:showLegendKey val="0"/>
          <c:showVal val="0"/>
          <c:showCatName val="0"/>
          <c:showSerName val="0"/>
          <c:showPercent val="0"/>
          <c:showBubbleSize val="0"/>
        </c:dLbls>
        <c:gapWidth val="250"/>
        <c:overlap val="100"/>
        <c:axId val="431486160"/>
        <c:axId val="431492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1.18</c:v>
                </c:pt>
                <c:pt idx="1">
                  <c:v>1.46</c:v>
                </c:pt>
                <c:pt idx="2">
                  <c:v>3.55</c:v>
                </c:pt>
                <c:pt idx="3">
                  <c:v>4.09</c:v>
                </c:pt>
                <c:pt idx="4">
                  <c:v>4.3499999999999996</c:v>
                </c:pt>
              </c:numCache>
            </c:numRef>
          </c:val>
          <c:smooth val="0"/>
          <c:extLst xmlns:c16r2="http://schemas.microsoft.com/office/drawing/2015/06/chart">
            <c:ext xmlns:c16="http://schemas.microsoft.com/office/drawing/2014/chart" uri="{C3380CC4-5D6E-409C-BE32-E72D297353CC}">
              <c16:uniqueId val="{00000002-0DB4-4E08-B476-0042A178EE14}"/>
            </c:ext>
          </c:extLst>
        </c:ser>
        <c:dLbls>
          <c:showLegendKey val="0"/>
          <c:showVal val="0"/>
          <c:showCatName val="0"/>
          <c:showSerName val="0"/>
          <c:showPercent val="0"/>
          <c:showBubbleSize val="0"/>
        </c:dLbls>
        <c:marker val="1"/>
        <c:smooth val="0"/>
        <c:axId val="431486160"/>
        <c:axId val="431492040"/>
      </c:lineChart>
      <c:catAx>
        <c:axId val="43148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1492040"/>
        <c:crosses val="autoZero"/>
        <c:auto val="1"/>
        <c:lblAlgn val="ctr"/>
        <c:lblOffset val="100"/>
        <c:tickLblSkip val="1"/>
        <c:tickMarkSkip val="1"/>
        <c:noMultiLvlLbl val="0"/>
      </c:catAx>
      <c:valAx>
        <c:axId val="431492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48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FD1-4C27-84CF-CD148E9C2F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D1-4C27-84CF-CD148E9C2F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FD1-4C27-84CF-CD148E9C2F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FD1-4C27-84CF-CD148E9C2F82}"/>
            </c:ext>
          </c:extLst>
        </c:ser>
        <c:ser>
          <c:idx val="4"/>
          <c:order val="4"/>
          <c:tx>
            <c:strRef>
              <c:f>データシート!$A$31</c:f>
              <c:strCache>
                <c:ptCount val="1"/>
                <c:pt idx="0">
                  <c:v>羽咋市介護保険特別会計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0.33</c:v>
                </c:pt>
                <c:pt idx="4">
                  <c:v>#N/A</c:v>
                </c:pt>
                <c:pt idx="5">
                  <c:v>0.5</c:v>
                </c:pt>
                <c:pt idx="6">
                  <c:v>#N/A</c:v>
                </c:pt>
                <c:pt idx="7">
                  <c:v>0.25</c:v>
                </c:pt>
                <c:pt idx="8">
                  <c:v>#N/A</c:v>
                </c:pt>
                <c:pt idx="9">
                  <c:v>0</c:v>
                </c:pt>
              </c:numCache>
            </c:numRef>
          </c:val>
          <c:extLst xmlns:c16r2="http://schemas.microsoft.com/office/drawing/2015/06/chart">
            <c:ext xmlns:c16="http://schemas.microsoft.com/office/drawing/2014/chart" uri="{C3380CC4-5D6E-409C-BE32-E72D297353CC}">
              <c16:uniqueId val="{00000004-5FD1-4C27-84CF-CD148E9C2F82}"/>
            </c:ext>
          </c:extLst>
        </c:ser>
        <c:ser>
          <c:idx val="5"/>
          <c:order val="5"/>
          <c:tx>
            <c:strRef>
              <c:f>データシート!$A$32</c:f>
              <c:strCache>
                <c:ptCount val="1"/>
                <c:pt idx="0">
                  <c:v>羽咋市国民健康保険特別会計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0.2</c:v>
                </c:pt>
                <c:pt idx="4">
                  <c:v>#N/A</c:v>
                </c:pt>
                <c:pt idx="5">
                  <c:v>0.06</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5-5FD1-4C27-84CF-CD148E9C2F82}"/>
            </c:ext>
          </c:extLst>
        </c:ser>
        <c:ser>
          <c:idx val="6"/>
          <c:order val="6"/>
          <c:tx>
            <c:strRef>
              <c:f>データシート!$A$33</c:f>
              <c:strCache>
                <c:ptCount val="1"/>
                <c:pt idx="0">
                  <c:v>羽咋市後期高齢者医療特別会計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c:v>
                </c:pt>
                <c:pt idx="4">
                  <c:v>#N/A</c:v>
                </c:pt>
                <c:pt idx="5">
                  <c:v>0.03</c:v>
                </c:pt>
                <c:pt idx="6">
                  <c:v>#N/A</c:v>
                </c:pt>
                <c:pt idx="7">
                  <c:v>0</c:v>
                </c:pt>
                <c:pt idx="8">
                  <c:v>#N/A</c:v>
                </c:pt>
                <c:pt idx="9">
                  <c:v>1</c:v>
                </c:pt>
              </c:numCache>
            </c:numRef>
          </c:val>
          <c:extLst xmlns:c16r2="http://schemas.microsoft.com/office/drawing/2015/06/chart">
            <c:ext xmlns:c16="http://schemas.microsoft.com/office/drawing/2014/chart" uri="{C3380CC4-5D6E-409C-BE32-E72D297353CC}">
              <c16:uniqueId val="{00000006-5FD1-4C27-84CF-CD148E9C2F8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1.02</c:v>
                </c:pt>
                <c:pt idx="2">
                  <c:v>#N/A</c:v>
                </c:pt>
                <c:pt idx="3">
                  <c:v>0.8</c:v>
                </c:pt>
                <c:pt idx="4">
                  <c:v>#N/A</c:v>
                </c:pt>
                <c:pt idx="5">
                  <c:v>1.73</c:v>
                </c:pt>
                <c:pt idx="6">
                  <c:v>#N/A</c:v>
                </c:pt>
                <c:pt idx="7">
                  <c:v>1.28</c:v>
                </c:pt>
                <c:pt idx="8">
                  <c:v>#N/A</c:v>
                </c:pt>
                <c:pt idx="9">
                  <c:v>1.25</c:v>
                </c:pt>
              </c:numCache>
            </c:numRef>
          </c:val>
          <c:extLst xmlns:c16r2="http://schemas.microsoft.com/office/drawing/2015/06/chart">
            <c:ext xmlns:c16="http://schemas.microsoft.com/office/drawing/2014/chart" uri="{C3380CC4-5D6E-409C-BE32-E72D297353CC}">
              <c16:uniqueId val="{00000007-5FD1-4C27-84CF-CD148E9C2F82}"/>
            </c:ext>
          </c:extLst>
        </c:ser>
        <c:ser>
          <c:idx val="8"/>
          <c:order val="8"/>
          <c:tx>
            <c:strRef>
              <c:f>データシート!$A$35</c:f>
              <c:strCache>
                <c:ptCount val="1"/>
                <c:pt idx="0">
                  <c:v>羽咋市下水道事業会計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c:v>
                </c:pt>
                <c:pt idx="2">
                  <c:v>#N/A</c:v>
                </c:pt>
                <c:pt idx="3">
                  <c:v>1.7</c:v>
                </c:pt>
                <c:pt idx="4">
                  <c:v>#N/A</c:v>
                </c:pt>
                <c:pt idx="5">
                  <c:v>0.17</c:v>
                </c:pt>
                <c:pt idx="6">
                  <c:v>#N/A</c:v>
                </c:pt>
                <c:pt idx="7">
                  <c:v>2.08</c:v>
                </c:pt>
                <c:pt idx="8">
                  <c:v>#N/A</c:v>
                </c:pt>
                <c:pt idx="9">
                  <c:v>2.1800000000000002</c:v>
                </c:pt>
              </c:numCache>
            </c:numRef>
          </c:val>
          <c:extLst xmlns:c16r2="http://schemas.microsoft.com/office/drawing/2015/06/chart">
            <c:ext xmlns:c16="http://schemas.microsoft.com/office/drawing/2014/chart" uri="{C3380CC4-5D6E-409C-BE32-E72D297353CC}">
              <c16:uniqueId val="{00000008-5FD1-4C27-84CF-CD148E9C2F82}"/>
            </c:ext>
          </c:extLst>
        </c:ser>
        <c:ser>
          <c:idx val="9"/>
          <c:order val="9"/>
          <c:tx>
            <c:strRef>
              <c:f>データシート!$A$36</c:f>
              <c:strCache>
                <c:ptCount val="1"/>
                <c:pt idx="0">
                  <c:v>羽咋市水道事業会計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7.76</c:v>
                </c:pt>
                <c:pt idx="2">
                  <c:v>#N/A</c:v>
                </c:pt>
                <c:pt idx="3">
                  <c:v>7.23</c:v>
                </c:pt>
                <c:pt idx="4">
                  <c:v>#N/A</c:v>
                </c:pt>
                <c:pt idx="5">
                  <c:v>7.1</c:v>
                </c:pt>
                <c:pt idx="6">
                  <c:v>#N/A</c:v>
                </c:pt>
                <c:pt idx="7">
                  <c:v>10.25</c:v>
                </c:pt>
                <c:pt idx="8">
                  <c:v>#N/A</c:v>
                </c:pt>
                <c:pt idx="9">
                  <c:v>11.96</c:v>
                </c:pt>
              </c:numCache>
            </c:numRef>
          </c:val>
          <c:extLst xmlns:c16r2="http://schemas.microsoft.com/office/drawing/2015/06/chart">
            <c:ext xmlns:c16="http://schemas.microsoft.com/office/drawing/2014/chart" uri="{C3380CC4-5D6E-409C-BE32-E72D297353CC}">
              <c16:uniqueId val="{00000009-5FD1-4C27-84CF-CD148E9C2F82}"/>
            </c:ext>
          </c:extLst>
        </c:ser>
        <c:dLbls>
          <c:showLegendKey val="0"/>
          <c:showVal val="0"/>
          <c:showCatName val="0"/>
          <c:showSerName val="0"/>
          <c:showPercent val="0"/>
          <c:showBubbleSize val="0"/>
        </c:dLbls>
        <c:gapWidth val="150"/>
        <c:overlap val="100"/>
        <c:axId val="431489688"/>
        <c:axId val="431487728"/>
      </c:barChart>
      <c:catAx>
        <c:axId val="431489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487728"/>
        <c:crosses val="autoZero"/>
        <c:auto val="1"/>
        <c:lblAlgn val="ctr"/>
        <c:lblOffset val="100"/>
        <c:tickLblSkip val="1"/>
        <c:tickMarkSkip val="1"/>
        <c:noMultiLvlLbl val="0"/>
      </c:catAx>
      <c:valAx>
        <c:axId val="43148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489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1449</c:v>
                </c:pt>
                <c:pt idx="5">
                  <c:v>1520</c:v>
                </c:pt>
                <c:pt idx="8">
                  <c:v>1677</c:v>
                </c:pt>
                <c:pt idx="11">
                  <c:v>1771</c:v>
                </c:pt>
                <c:pt idx="14">
                  <c:v>1596</c:v>
                </c:pt>
              </c:numCache>
            </c:numRef>
          </c:val>
          <c:extLst xmlns:c16r2="http://schemas.microsoft.com/office/drawing/2015/06/chart">
            <c:ext xmlns:c16="http://schemas.microsoft.com/office/drawing/2014/chart" uri="{C3380CC4-5D6E-409C-BE32-E72D297353CC}">
              <c16:uniqueId val="{00000000-F44E-4891-8009-8800750450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44E-4891-8009-8800750450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46</c:v>
                </c:pt>
                <c:pt idx="3">
                  <c:v>46</c:v>
                </c:pt>
                <c:pt idx="6">
                  <c:v>46</c:v>
                </c:pt>
                <c:pt idx="9">
                  <c:v>43</c:v>
                </c:pt>
                <c:pt idx="12">
                  <c:v>43</c:v>
                </c:pt>
              </c:numCache>
            </c:numRef>
          </c:val>
          <c:extLst xmlns:c16r2="http://schemas.microsoft.com/office/drawing/2015/06/chart">
            <c:ext xmlns:c16="http://schemas.microsoft.com/office/drawing/2014/chart" uri="{C3380CC4-5D6E-409C-BE32-E72D297353CC}">
              <c16:uniqueId val="{00000002-F44E-4891-8009-8800750450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252</c:v>
                </c:pt>
                <c:pt idx="3">
                  <c:v>273</c:v>
                </c:pt>
                <c:pt idx="6">
                  <c:v>261</c:v>
                </c:pt>
                <c:pt idx="9">
                  <c:v>277</c:v>
                </c:pt>
                <c:pt idx="12">
                  <c:v>197</c:v>
                </c:pt>
              </c:numCache>
            </c:numRef>
          </c:val>
          <c:extLst xmlns:c16r2="http://schemas.microsoft.com/office/drawing/2015/06/chart">
            <c:ext xmlns:c16="http://schemas.microsoft.com/office/drawing/2014/chart" uri="{C3380CC4-5D6E-409C-BE32-E72D297353CC}">
              <c16:uniqueId val="{00000003-F44E-4891-8009-8800750450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587</c:v>
                </c:pt>
                <c:pt idx="3">
                  <c:v>592</c:v>
                </c:pt>
                <c:pt idx="6">
                  <c:v>572</c:v>
                </c:pt>
                <c:pt idx="9">
                  <c:v>589</c:v>
                </c:pt>
                <c:pt idx="12">
                  <c:v>545</c:v>
                </c:pt>
              </c:numCache>
            </c:numRef>
          </c:val>
          <c:extLst xmlns:c16r2="http://schemas.microsoft.com/office/drawing/2015/06/chart">
            <c:ext xmlns:c16="http://schemas.microsoft.com/office/drawing/2014/chart" uri="{C3380CC4-5D6E-409C-BE32-E72D297353CC}">
              <c16:uniqueId val="{00000004-F44E-4891-8009-8800750450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44E-4891-8009-8800750450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44E-4891-8009-8800750450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1448</c:v>
                </c:pt>
                <c:pt idx="3">
                  <c:v>1364</c:v>
                </c:pt>
                <c:pt idx="6">
                  <c:v>1362</c:v>
                </c:pt>
                <c:pt idx="9">
                  <c:v>1612</c:v>
                </c:pt>
                <c:pt idx="12">
                  <c:v>1400</c:v>
                </c:pt>
              </c:numCache>
            </c:numRef>
          </c:val>
          <c:extLst xmlns:c16r2="http://schemas.microsoft.com/office/drawing/2015/06/chart">
            <c:ext xmlns:c16="http://schemas.microsoft.com/office/drawing/2014/chart" uri="{C3380CC4-5D6E-409C-BE32-E72D297353CC}">
              <c16:uniqueId val="{00000007-F44E-4891-8009-880075045097}"/>
            </c:ext>
          </c:extLst>
        </c:ser>
        <c:dLbls>
          <c:showLegendKey val="0"/>
          <c:showVal val="0"/>
          <c:showCatName val="0"/>
          <c:showSerName val="0"/>
          <c:showPercent val="0"/>
          <c:showBubbleSize val="0"/>
        </c:dLbls>
        <c:gapWidth val="100"/>
        <c:overlap val="100"/>
        <c:axId val="431486944"/>
        <c:axId val="431489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884</c:v>
                </c:pt>
                <c:pt idx="2">
                  <c:v>#N/A</c:v>
                </c:pt>
                <c:pt idx="3">
                  <c:v>#N/A</c:v>
                </c:pt>
                <c:pt idx="4">
                  <c:v>755</c:v>
                </c:pt>
                <c:pt idx="5">
                  <c:v>#N/A</c:v>
                </c:pt>
                <c:pt idx="6">
                  <c:v>#N/A</c:v>
                </c:pt>
                <c:pt idx="7">
                  <c:v>564</c:v>
                </c:pt>
                <c:pt idx="8">
                  <c:v>#N/A</c:v>
                </c:pt>
                <c:pt idx="9">
                  <c:v>#N/A</c:v>
                </c:pt>
                <c:pt idx="10">
                  <c:v>750</c:v>
                </c:pt>
                <c:pt idx="11">
                  <c:v>#N/A</c:v>
                </c:pt>
                <c:pt idx="12">
                  <c:v>#N/A</c:v>
                </c:pt>
                <c:pt idx="13">
                  <c:v>589</c:v>
                </c:pt>
                <c:pt idx="14">
                  <c:v>#N/A</c:v>
                </c:pt>
              </c:numCache>
            </c:numRef>
          </c:val>
          <c:smooth val="0"/>
          <c:extLst xmlns:c16r2="http://schemas.microsoft.com/office/drawing/2015/06/chart">
            <c:ext xmlns:c16="http://schemas.microsoft.com/office/drawing/2014/chart" uri="{C3380CC4-5D6E-409C-BE32-E72D297353CC}">
              <c16:uniqueId val="{00000008-F44E-4891-8009-880075045097}"/>
            </c:ext>
          </c:extLst>
        </c:ser>
        <c:dLbls>
          <c:showLegendKey val="0"/>
          <c:showVal val="0"/>
          <c:showCatName val="0"/>
          <c:showSerName val="0"/>
          <c:showPercent val="0"/>
          <c:showBubbleSize val="0"/>
        </c:dLbls>
        <c:marker val="1"/>
        <c:smooth val="0"/>
        <c:axId val="431486944"/>
        <c:axId val="431489296"/>
      </c:lineChart>
      <c:catAx>
        <c:axId val="43148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489296"/>
        <c:crosses val="autoZero"/>
        <c:auto val="1"/>
        <c:lblAlgn val="ctr"/>
        <c:lblOffset val="100"/>
        <c:tickLblSkip val="1"/>
        <c:tickMarkSkip val="1"/>
        <c:noMultiLvlLbl val="0"/>
      </c:catAx>
      <c:valAx>
        <c:axId val="43148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48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15710</c:v>
                </c:pt>
                <c:pt idx="5">
                  <c:v>15218</c:v>
                </c:pt>
                <c:pt idx="8">
                  <c:v>15049</c:v>
                </c:pt>
                <c:pt idx="11">
                  <c:v>15049</c:v>
                </c:pt>
                <c:pt idx="14">
                  <c:v>14880</c:v>
                </c:pt>
              </c:numCache>
            </c:numRef>
          </c:val>
          <c:extLst xmlns:c16r2="http://schemas.microsoft.com/office/drawing/2015/06/chart">
            <c:ext xmlns:c16="http://schemas.microsoft.com/office/drawing/2014/chart" uri="{C3380CC4-5D6E-409C-BE32-E72D297353CC}">
              <c16:uniqueId val="{00000000-C194-4E3F-8F4D-864BFF697F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3000</c:v>
                </c:pt>
                <c:pt idx="5">
                  <c:v>3493</c:v>
                </c:pt>
                <c:pt idx="8">
                  <c:v>3334</c:v>
                </c:pt>
                <c:pt idx="11">
                  <c:v>3169</c:v>
                </c:pt>
                <c:pt idx="14">
                  <c:v>3040</c:v>
                </c:pt>
              </c:numCache>
            </c:numRef>
          </c:val>
          <c:extLst xmlns:c16r2="http://schemas.microsoft.com/office/drawing/2015/06/chart">
            <c:ext xmlns:c16="http://schemas.microsoft.com/office/drawing/2014/chart" uri="{C3380CC4-5D6E-409C-BE32-E72D297353CC}">
              <c16:uniqueId val="{00000001-C194-4E3F-8F4D-864BFF697F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2455</c:v>
                </c:pt>
                <c:pt idx="5">
                  <c:v>2359</c:v>
                </c:pt>
                <c:pt idx="8">
                  <c:v>2974</c:v>
                </c:pt>
                <c:pt idx="11">
                  <c:v>3315</c:v>
                </c:pt>
                <c:pt idx="14">
                  <c:v>3671</c:v>
                </c:pt>
              </c:numCache>
            </c:numRef>
          </c:val>
          <c:extLst xmlns:c16r2="http://schemas.microsoft.com/office/drawing/2015/06/chart">
            <c:ext xmlns:c16="http://schemas.microsoft.com/office/drawing/2014/chart" uri="{C3380CC4-5D6E-409C-BE32-E72D297353CC}">
              <c16:uniqueId val="{00000002-C194-4E3F-8F4D-864BFF697F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94-4E3F-8F4D-864BFF697F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94-4E3F-8F4D-864BFF697F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458</c:v>
                </c:pt>
                <c:pt idx="3">
                  <c:v>261</c:v>
                </c:pt>
                <c:pt idx="6">
                  <c:v>60</c:v>
                </c:pt>
                <c:pt idx="9">
                  <c:v>54</c:v>
                </c:pt>
                <c:pt idx="12">
                  <c:v>36</c:v>
                </c:pt>
              </c:numCache>
            </c:numRef>
          </c:val>
          <c:extLst xmlns:c16r2="http://schemas.microsoft.com/office/drawing/2015/06/chart">
            <c:ext xmlns:c16="http://schemas.microsoft.com/office/drawing/2014/chart" uri="{C3380CC4-5D6E-409C-BE32-E72D297353CC}">
              <c16:uniqueId val="{00000005-C194-4E3F-8F4D-864BFF697F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1504</c:v>
                </c:pt>
                <c:pt idx="3">
                  <c:v>1307</c:v>
                </c:pt>
                <c:pt idx="6">
                  <c:v>1182</c:v>
                </c:pt>
                <c:pt idx="9">
                  <c:v>1215</c:v>
                </c:pt>
                <c:pt idx="12">
                  <c:v>1070</c:v>
                </c:pt>
              </c:numCache>
            </c:numRef>
          </c:val>
          <c:extLst xmlns:c16r2="http://schemas.microsoft.com/office/drawing/2015/06/chart">
            <c:ext xmlns:c16="http://schemas.microsoft.com/office/drawing/2014/chart" uri="{C3380CC4-5D6E-409C-BE32-E72D297353CC}">
              <c16:uniqueId val="{00000006-C194-4E3F-8F4D-864BFF697F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1463</c:v>
                </c:pt>
                <c:pt idx="3">
                  <c:v>1306</c:v>
                </c:pt>
                <c:pt idx="6">
                  <c:v>1088</c:v>
                </c:pt>
                <c:pt idx="9">
                  <c:v>963</c:v>
                </c:pt>
                <c:pt idx="12">
                  <c:v>784</c:v>
                </c:pt>
              </c:numCache>
            </c:numRef>
          </c:val>
          <c:extLst xmlns:c16r2="http://schemas.microsoft.com/office/drawing/2015/06/chart">
            <c:ext xmlns:c16="http://schemas.microsoft.com/office/drawing/2014/chart" uri="{C3380CC4-5D6E-409C-BE32-E72D297353CC}">
              <c16:uniqueId val="{00000007-C194-4E3F-8F4D-864BFF697F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9668</c:v>
                </c:pt>
                <c:pt idx="3">
                  <c:v>9532</c:v>
                </c:pt>
                <c:pt idx="6">
                  <c:v>9156</c:v>
                </c:pt>
                <c:pt idx="9">
                  <c:v>8735</c:v>
                </c:pt>
                <c:pt idx="12">
                  <c:v>8159</c:v>
                </c:pt>
              </c:numCache>
            </c:numRef>
          </c:val>
          <c:extLst xmlns:c16r2="http://schemas.microsoft.com/office/drawing/2015/06/chart">
            <c:ext xmlns:c16="http://schemas.microsoft.com/office/drawing/2014/chart" uri="{C3380CC4-5D6E-409C-BE32-E72D297353CC}">
              <c16:uniqueId val="{00000008-C194-4E3F-8F4D-864BFF697F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209</c:v>
                </c:pt>
                <c:pt idx="3">
                  <c:v>167</c:v>
                </c:pt>
                <c:pt idx="6">
                  <c:v>125</c:v>
                </c:pt>
                <c:pt idx="9">
                  <c:v>84</c:v>
                </c:pt>
                <c:pt idx="12">
                  <c:v>42</c:v>
                </c:pt>
              </c:numCache>
            </c:numRef>
          </c:val>
          <c:extLst xmlns:c16r2="http://schemas.microsoft.com/office/drawing/2015/06/chart">
            <c:ext xmlns:c16="http://schemas.microsoft.com/office/drawing/2014/chart" uri="{C3380CC4-5D6E-409C-BE32-E72D297353CC}">
              <c16:uniqueId val="{00000009-C194-4E3F-8F4D-864BFF697F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12798</c:v>
                </c:pt>
                <c:pt idx="3">
                  <c:v>13869</c:v>
                </c:pt>
                <c:pt idx="6">
                  <c:v>13716</c:v>
                </c:pt>
                <c:pt idx="9">
                  <c:v>13739</c:v>
                </c:pt>
                <c:pt idx="12">
                  <c:v>13456</c:v>
                </c:pt>
              </c:numCache>
            </c:numRef>
          </c:val>
          <c:extLst xmlns:c16r2="http://schemas.microsoft.com/office/drawing/2015/06/chart">
            <c:ext xmlns:c16="http://schemas.microsoft.com/office/drawing/2014/chart" uri="{C3380CC4-5D6E-409C-BE32-E72D297353CC}">
              <c16:uniqueId val="{0000000A-C194-4E3F-8F4D-864BFF697F05}"/>
            </c:ext>
          </c:extLst>
        </c:ser>
        <c:dLbls>
          <c:showLegendKey val="0"/>
          <c:showVal val="0"/>
          <c:showCatName val="0"/>
          <c:showSerName val="0"/>
          <c:showPercent val="0"/>
          <c:showBubbleSize val="0"/>
        </c:dLbls>
        <c:gapWidth val="100"/>
        <c:overlap val="100"/>
        <c:axId val="431491256"/>
        <c:axId val="43149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4936</c:v>
                </c:pt>
                <c:pt idx="2">
                  <c:v>#N/A</c:v>
                </c:pt>
                <c:pt idx="3">
                  <c:v>#N/A</c:v>
                </c:pt>
                <c:pt idx="4">
                  <c:v>5373</c:v>
                </c:pt>
                <c:pt idx="5">
                  <c:v>#N/A</c:v>
                </c:pt>
                <c:pt idx="6">
                  <c:v>#N/A</c:v>
                </c:pt>
                <c:pt idx="7">
                  <c:v>3971</c:v>
                </c:pt>
                <c:pt idx="8">
                  <c:v>#N/A</c:v>
                </c:pt>
                <c:pt idx="9">
                  <c:v>#N/A</c:v>
                </c:pt>
                <c:pt idx="10">
                  <c:v>3257</c:v>
                </c:pt>
                <c:pt idx="11">
                  <c:v>#N/A</c:v>
                </c:pt>
                <c:pt idx="12">
                  <c:v>#N/A</c:v>
                </c:pt>
                <c:pt idx="13">
                  <c:v>1957</c:v>
                </c:pt>
                <c:pt idx="14">
                  <c:v>#N/A</c:v>
                </c:pt>
              </c:numCache>
            </c:numRef>
          </c:val>
          <c:smooth val="0"/>
          <c:extLst xmlns:c16r2="http://schemas.microsoft.com/office/drawing/2015/06/chart">
            <c:ext xmlns:c16="http://schemas.microsoft.com/office/drawing/2014/chart" uri="{C3380CC4-5D6E-409C-BE32-E72D297353CC}">
              <c16:uniqueId val="{0000000B-C194-4E3F-8F4D-864BFF697F05}"/>
            </c:ext>
          </c:extLst>
        </c:ser>
        <c:dLbls>
          <c:showLegendKey val="0"/>
          <c:showVal val="0"/>
          <c:showCatName val="0"/>
          <c:showSerName val="0"/>
          <c:showPercent val="0"/>
          <c:showBubbleSize val="0"/>
        </c:dLbls>
        <c:marker val="1"/>
        <c:smooth val="0"/>
        <c:axId val="431491256"/>
        <c:axId val="431492432"/>
      </c:lineChart>
      <c:catAx>
        <c:axId val="431491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1492432"/>
        <c:crosses val="autoZero"/>
        <c:auto val="1"/>
        <c:lblAlgn val="ctr"/>
        <c:lblOffset val="100"/>
        <c:tickLblSkip val="1"/>
        <c:tickMarkSkip val="1"/>
        <c:noMultiLvlLbl val="0"/>
      </c:catAx>
      <c:valAx>
        <c:axId val="43149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491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363</c:v>
                </c:pt>
                <c:pt idx="1">
                  <c:v>429</c:v>
                </c:pt>
                <c:pt idx="2">
                  <c:v>524</c:v>
                </c:pt>
              </c:numCache>
            </c:numRef>
          </c:val>
          <c:extLst xmlns:c16r2="http://schemas.microsoft.com/office/drawing/2015/06/chart">
            <c:ext xmlns:c16="http://schemas.microsoft.com/office/drawing/2014/chart" uri="{C3380CC4-5D6E-409C-BE32-E72D297353CC}">
              <c16:uniqueId val="{00000000-7983-40BD-9826-3EEF26275D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592</c:v>
                </c:pt>
                <c:pt idx="1">
                  <c:v>664</c:v>
                </c:pt>
                <c:pt idx="2">
                  <c:v>756</c:v>
                </c:pt>
              </c:numCache>
            </c:numRef>
          </c:val>
          <c:extLst xmlns:c16r2="http://schemas.microsoft.com/office/drawing/2015/06/chart">
            <c:ext xmlns:c16="http://schemas.microsoft.com/office/drawing/2014/chart" uri="{C3380CC4-5D6E-409C-BE32-E72D297353CC}">
              <c16:uniqueId val="{00000001-7983-40BD-9826-3EEF26275D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1570</c:v>
                </c:pt>
                <c:pt idx="1">
                  <c:v>1640</c:v>
                </c:pt>
                <c:pt idx="2">
                  <c:v>1672</c:v>
                </c:pt>
              </c:numCache>
            </c:numRef>
          </c:val>
          <c:extLst xmlns:c16r2="http://schemas.microsoft.com/office/drawing/2015/06/chart">
            <c:ext xmlns:c16="http://schemas.microsoft.com/office/drawing/2014/chart" uri="{C3380CC4-5D6E-409C-BE32-E72D297353CC}">
              <c16:uniqueId val="{00000002-7983-40BD-9826-3EEF26275D1C}"/>
            </c:ext>
          </c:extLst>
        </c:ser>
        <c:dLbls>
          <c:showLegendKey val="0"/>
          <c:showVal val="0"/>
          <c:showCatName val="0"/>
          <c:showSerName val="0"/>
          <c:showPercent val="0"/>
          <c:showBubbleSize val="0"/>
        </c:dLbls>
        <c:gapWidth val="120"/>
        <c:overlap val="100"/>
        <c:axId val="442325728"/>
        <c:axId val="442322200"/>
      </c:barChart>
      <c:catAx>
        <c:axId val="44232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2322200"/>
        <c:crosses val="autoZero"/>
        <c:auto val="1"/>
        <c:lblAlgn val="ctr"/>
        <c:lblOffset val="100"/>
        <c:tickLblSkip val="1"/>
        <c:tickMarkSkip val="1"/>
        <c:noMultiLvlLbl val="0"/>
      </c:catAx>
      <c:valAx>
        <c:axId val="442322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232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286-4F60-AE15-278DAAB178F7}"/>
                </c:ext>
                <c:ext xmlns:c15="http://schemas.microsoft.com/office/drawing/2012/chart" uri="{CE6537A1-D6FC-4f65-9D91-7224C49458BB}">
                  <c15:dlblFieldTable>
                    <c15:dlblFTEntry>
                      <c15:txfldGUID>{BCFFEB82-F8E1-4319-B91F-0A392A8FFB62}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286-4F60-AE15-278DAAB178F7}"/>
                </c:ext>
                <c:ext xmlns:c15="http://schemas.microsoft.com/office/drawing/2012/chart" uri="{CE6537A1-D6FC-4f65-9D91-7224C49458BB}">
                  <c15:dlblFieldTable>
                    <c15:dlblFTEntry>
                      <c15:txfldGUID>{CEC35BAD-C6D7-4EDC-9216-6BBF840333D0}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286-4F60-AE15-278DAAB178F7}"/>
                </c:ext>
                <c:ext xmlns:c15="http://schemas.microsoft.com/office/drawing/2012/chart" uri="{CE6537A1-D6FC-4f65-9D91-7224C49458BB}">
                  <c15:dlblFieldTable>
                    <c15:dlblFTEntry>
                      <c15:txfldGUID>{144F4272-55D3-49A1-A27D-8CC4E7E7351F}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286-4F60-AE15-278DAAB178F7}"/>
                </c:ext>
                <c:ext xmlns:c15="http://schemas.microsoft.com/office/drawing/2012/chart" uri="{CE6537A1-D6FC-4f65-9D91-7224C49458BB}">
                  <c15:dlblFieldTable>
                    <c15:dlblFTEntry>
                      <c15:txfldGUID>{96F7D351-ECF2-4CAD-B905-0C8CFE623508}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286-4F60-AE15-278DAAB178F7}"/>
                </c:ext>
                <c:ext xmlns:c15="http://schemas.microsoft.com/office/drawing/2012/chart" uri="{CE6537A1-D6FC-4f65-9D91-7224C49458BB}">
                  <c15:dlblFieldTable>
                    <c15:dlblFTEntry>
                      <c15:txfldGUID>{0CF5A434-F1AA-4465-935D-E7C1B288F9D1}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286-4F60-AE15-278DAAB178F7}"/>
                </c:ext>
                <c:ext xmlns:c15="http://schemas.microsoft.com/office/drawing/2012/chart" uri="{CE6537A1-D6FC-4f65-9D91-7224C49458BB}">
                  <c15:dlblFieldTable>
                    <c15:dlblFTEntry>
                      <c15:txfldGUID>{0867B143-2329-47B1-A976-3320663F685C}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286-4F60-AE15-278DAAB178F7}"/>
                </c:ext>
                <c:ext xmlns:c15="http://schemas.microsoft.com/office/drawing/2012/chart" uri="{CE6537A1-D6FC-4f65-9D91-7224C49458BB}">
                  <c15:dlblFieldTable>
                    <c15:dlblFTEntry>
                      <c15:txfldGUID>{6778998B-A98B-405A-9D0A-2A930B1FC4C0}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286-4F60-AE15-278DAAB178F7}"/>
                </c:ext>
                <c:ext xmlns:c15="http://schemas.microsoft.com/office/drawing/2012/chart" uri="{CE6537A1-D6FC-4f65-9D91-7224C49458BB}">
                  <c15:dlblFieldTable>
                    <c15:dlblFTEntry>
                      <c15:txfldGUID>{0254228D-7173-4190-AAED-FDCEAB1C2B4E}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286-4F60-AE15-278DAAB178F7}"/>
                </c:ext>
                <c:ext xmlns:c15="http://schemas.microsoft.com/office/drawing/2012/chart" uri="{CE6537A1-D6FC-4f65-9D91-7224C49458BB}">
                  <c15:dlblFieldTable>
                    <c15:dlblFTEntry>
                      <c15:txfldGUID>{05F411A0-E442-4CD7-BE99-21E50FDA9D91}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64.599999999999994</c:v>
                </c:pt>
                <c:pt idx="24">
                  <c:v>66.099999999999994</c:v>
                </c:pt>
              </c:numCache>
            </c:numRef>
          </c:xVal>
          <c:yVal>
            <c:numRef>
              <c:f>公会計指標分析・財政指標組合せ分析表!$BP$51:$DC$51</c:f>
              <c:numCache>
                <c:formatCode>#,##0.0;"▲ "#,##0.0</c:formatCode>
                <c:ptCount val="40"/>
                <c:pt idx="16">
                  <c:v>72.3</c:v>
                </c:pt>
                <c:pt idx="24">
                  <c:v>59.6</c:v>
                </c:pt>
              </c:numCache>
            </c:numRef>
          </c:yVal>
          <c:smooth val="0"/>
          <c:extLst xmlns:c16r2="http://schemas.microsoft.com/office/drawing/2015/06/chart">
            <c:ext xmlns:c16="http://schemas.microsoft.com/office/drawing/2014/chart" uri="{C3380CC4-5D6E-409C-BE32-E72D297353CC}">
              <c16:uniqueId val="{00000009-2286-4F60-AE15-278DAAB178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286-4F60-AE15-278DAAB178F7}"/>
                </c:ext>
                <c:ext xmlns:c15="http://schemas.microsoft.com/office/drawing/2012/chart" uri="{CE6537A1-D6FC-4f65-9D91-7224C49458BB}">
                  <c15:dlblFieldTable>
                    <c15:dlblFTEntry>
                      <c15:txfldGUID>{9B2A39A6-63DE-4557-A242-476AF3FB09D0}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286-4F60-AE15-278DAAB178F7}"/>
                </c:ext>
                <c:ext xmlns:c15="http://schemas.microsoft.com/office/drawing/2012/chart" uri="{CE6537A1-D6FC-4f65-9D91-7224C49458BB}">
                  <c15:dlblFieldTable>
                    <c15:dlblFTEntry>
                      <c15:txfldGUID>{03E5DA45-284F-4659-AC99-3D364A378940}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286-4F60-AE15-278DAAB178F7}"/>
                </c:ext>
                <c:ext xmlns:c15="http://schemas.microsoft.com/office/drawing/2012/chart" uri="{CE6537A1-D6FC-4f65-9D91-7224C49458BB}">
                  <c15:dlblFieldTable>
                    <c15:dlblFTEntry>
                      <c15:txfldGUID>{B802E7D7-E7A9-401C-B8B0-BB9CAA76EB84}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286-4F60-AE15-278DAAB178F7}"/>
                </c:ext>
                <c:ext xmlns:c15="http://schemas.microsoft.com/office/drawing/2012/chart" uri="{CE6537A1-D6FC-4f65-9D91-7224C49458BB}">
                  <c15:dlblFieldTable>
                    <c15:dlblFTEntry>
                      <c15:txfldGUID>{D51A88A6-807E-4C16-93E0-66180DDD5172}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286-4F60-AE15-278DAAB178F7}"/>
                </c:ext>
                <c:ext xmlns:c15="http://schemas.microsoft.com/office/drawing/2012/chart" uri="{CE6537A1-D6FC-4f65-9D91-7224C49458BB}">
                  <c15:dlblFieldTable>
                    <c15:dlblFTEntry>
                      <c15:txfldGUID>{3CC87335-9232-45CD-8DA5-059073406BEE}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286-4F60-AE15-278DAAB178F7}"/>
                </c:ext>
                <c:ext xmlns:c15="http://schemas.microsoft.com/office/drawing/2012/chart" uri="{CE6537A1-D6FC-4f65-9D91-7224C49458BB}">
                  <c15:dlblFieldTable>
                    <c15:dlblFTEntry>
                      <c15:txfldGUID>{7E4EC2F5-B2A2-43A7-B896-92ECD285B911}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286-4F60-AE15-278DAAB178F7}"/>
                </c:ext>
                <c:ext xmlns:c15="http://schemas.microsoft.com/office/drawing/2012/chart" uri="{CE6537A1-D6FC-4f65-9D91-7224C49458BB}">
                  <c15:dlblFieldTable>
                    <c15:dlblFTEntry>
                      <c15:txfldGUID>{EE17FD50-086F-4A32-9570-526D393C6562}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286-4F60-AE15-278DAAB178F7}"/>
                </c:ext>
                <c:ext xmlns:c15="http://schemas.microsoft.com/office/drawing/2012/chart" uri="{CE6537A1-D6FC-4f65-9D91-7224C49458BB}">
                  <c15:dlblFieldTable>
                    <c15:dlblFTEntry>
                      <c15:txfldGUID>{4FC2DE8B-1BDB-4135-BB66-809475C2FC79}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286-4F60-AE15-278DAAB178F7}"/>
                </c:ext>
                <c:ext xmlns:c15="http://schemas.microsoft.com/office/drawing/2012/chart" uri="{CE6537A1-D6FC-4f65-9D91-7224C49458BB}">
                  <c15:dlblFieldTable>
                    <c15:dlblFTEntry>
                      <c15:txfldGUID>{CE429E6D-2DEB-44CE-93F9-8C0C83900CD2}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numCache>
            </c:numRef>
          </c:xVal>
          <c:yVal>
            <c:numRef>
              <c:f>公会計指標分析・財政指標組合せ分析表!$BP$55:$DC$55</c:f>
              <c:numCache>
                <c:formatCode>#,##0.0;"▲ "#,##0.0</c:formatCode>
                <c:ptCount val="40"/>
                <c:pt idx="16">
                  <c:v>56.8</c:v>
                </c:pt>
                <c:pt idx="24">
                  <c:v>52.3</c:v>
                </c:pt>
              </c:numCache>
            </c:numRef>
          </c:yVal>
          <c:smooth val="0"/>
          <c:extLst xmlns:c16r2="http://schemas.microsoft.com/office/drawing/2015/06/chart">
            <c:ext xmlns:c16="http://schemas.microsoft.com/office/drawing/2014/chart" uri="{C3380CC4-5D6E-409C-BE32-E72D297353CC}">
              <c16:uniqueId val="{00000013-2286-4F60-AE15-278DAAB178F7}"/>
            </c:ext>
          </c:extLst>
        </c:ser>
        <c:dLbls>
          <c:showLegendKey val="0"/>
          <c:showVal val="1"/>
          <c:showCatName val="0"/>
          <c:showSerName val="0"/>
          <c:showPercent val="0"/>
          <c:showBubbleSize val="0"/>
        </c:dLbls>
        <c:axId val="442326512"/>
        <c:axId val="442326904"/>
      </c:scatterChart>
      <c:valAx>
        <c:axId val="442326512"/>
        <c:scaling>
          <c:orientation val="minMax"/>
          <c:max val="68"/>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326904"/>
        <c:crosses val="autoZero"/>
        <c:crossBetween val="midCat"/>
      </c:valAx>
      <c:valAx>
        <c:axId val="442326904"/>
        <c:scaling>
          <c:orientation val="minMax"/>
          <c:max val="76"/>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326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4F-49D0-AC7A-0DB4442220C1}"/>
                </c:ext>
                <c:ext xmlns:c15="http://schemas.microsoft.com/office/drawing/2012/chart" uri="{CE6537A1-D6FC-4f65-9D91-7224C49458BB}">
                  <c15:dlblFieldTable>
                    <c15:dlblFTEntry>
                      <c15:txfldGUID>{48FC3D6E-0DEB-4766-BF77-0D94726646F4}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4F-49D0-AC7A-0DB4442220C1}"/>
                </c:ext>
                <c:ext xmlns:c15="http://schemas.microsoft.com/office/drawing/2012/chart" uri="{CE6537A1-D6FC-4f65-9D91-7224C49458BB}">
                  <c15:dlblFieldTable>
                    <c15:dlblFTEntry>
                      <c15:txfldGUID>{678415E1-8B7B-405B-8E12-ABA9735AA315}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4F-49D0-AC7A-0DB4442220C1}"/>
                </c:ext>
                <c:ext xmlns:c15="http://schemas.microsoft.com/office/drawing/2012/chart" uri="{CE6537A1-D6FC-4f65-9D91-7224C49458BB}">
                  <c15:dlblFieldTable>
                    <c15:dlblFTEntry>
                      <c15:txfldGUID>{EC53E621-A727-48C9-B34B-E730D974FED0}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4F-49D0-AC7A-0DB4442220C1}"/>
                </c:ext>
                <c:ext xmlns:c15="http://schemas.microsoft.com/office/drawing/2012/chart" uri="{CE6537A1-D6FC-4f65-9D91-7224C49458BB}">
                  <c15:dlblFieldTable>
                    <c15:dlblFTEntry>
                      <c15:txfldGUID>{D56BE4CD-0C30-470A-BB7A-91EE033BD73B}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E4F-49D0-AC7A-0DB4442220C1}"/>
                </c:ext>
                <c:ext xmlns:c15="http://schemas.microsoft.com/office/drawing/2012/chart" uri="{CE6537A1-D6FC-4f65-9D91-7224C49458BB}">
                  <c15:dlblFieldTable>
                    <c15:dlblFTEntry>
                      <c15:txfldGUID>{A0C7FE61-7FFA-4080-9E6F-365CF008442D}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E4F-49D0-AC7A-0DB4442220C1}"/>
                </c:ext>
                <c:ext xmlns:c15="http://schemas.microsoft.com/office/drawing/2012/chart" uri="{CE6537A1-D6FC-4f65-9D91-7224C49458BB}">
                  <c15:dlblFieldTable>
                    <c15:dlblFTEntry>
                      <c15:txfldGUID>{6B5397DA-A119-4CF6-B663-3366647DC7EA}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E4F-49D0-AC7A-0DB4442220C1}"/>
                </c:ext>
                <c:ext xmlns:c15="http://schemas.microsoft.com/office/drawing/2012/chart" uri="{CE6537A1-D6FC-4f65-9D91-7224C49458BB}">
                  <c15:dlblFieldTable>
                    <c15:dlblFTEntry>
                      <c15:txfldGUID>{990F588C-7CF7-4D80-81BB-27502D0CB3CF}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E4F-49D0-AC7A-0DB4442220C1}"/>
                </c:ext>
                <c:ext xmlns:c15="http://schemas.microsoft.com/office/drawing/2012/chart" uri="{CE6537A1-D6FC-4f65-9D91-7224C49458BB}">
                  <c15:dlblFieldTable>
                    <c15:dlblFTEntry>
                      <c15:txfldGUID>{C951E602-222D-4C56-91B5-9FE3A2EA769E}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E4F-49D0-AC7A-0DB4442220C1}"/>
                </c:ext>
                <c:ext xmlns:c15="http://schemas.microsoft.com/office/drawing/2012/chart" uri="{CE6537A1-D6FC-4f65-9D91-7224C49458BB}">
                  <c15:dlblFieldTable>
                    <c15:dlblFTEntry>
                      <c15:txfldGUID>{94A9C2F0-D263-497D-BF4B-D984FAE25D14}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17.100000000000001</c:v>
                </c:pt>
                <c:pt idx="8">
                  <c:v>16.2</c:v>
                </c:pt>
                <c:pt idx="16">
                  <c:v>13.7</c:v>
                </c:pt>
                <c:pt idx="24">
                  <c:v>12.8</c:v>
                </c:pt>
                <c:pt idx="32">
                  <c:v>11.6</c:v>
                </c:pt>
              </c:numCache>
            </c:numRef>
          </c:xVal>
          <c:yVal>
            <c:numRef>
              <c:f>公会計指標分析・財政指標組合せ分析表!$BP$73:$DC$73</c:f>
              <c:numCache>
                <c:formatCode>#,##0.0;"▲ "#,##0.0</c:formatCode>
                <c:ptCount val="40"/>
                <c:pt idx="0">
                  <c:v>92.4</c:v>
                </c:pt>
                <c:pt idx="8">
                  <c:v>102.3</c:v>
                </c:pt>
                <c:pt idx="16">
                  <c:v>72.3</c:v>
                </c:pt>
                <c:pt idx="24">
                  <c:v>59.6</c:v>
                </c:pt>
                <c:pt idx="32">
                  <c:v>36.200000000000003</c:v>
                </c:pt>
              </c:numCache>
            </c:numRef>
          </c:yVal>
          <c:smooth val="0"/>
          <c:extLst xmlns:c16r2="http://schemas.microsoft.com/office/drawing/2015/06/chart">
            <c:ext xmlns:c16="http://schemas.microsoft.com/office/drawing/2014/chart" uri="{C3380CC4-5D6E-409C-BE32-E72D297353CC}">
              <c16:uniqueId val="{00000009-6E4F-49D0-AC7A-0DB4442220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E4F-49D0-AC7A-0DB4442220C1}"/>
                </c:ext>
                <c:ext xmlns:c15="http://schemas.microsoft.com/office/drawing/2012/chart" uri="{CE6537A1-D6FC-4f65-9D91-7224C49458BB}">
                  <c15:dlblFieldTable>
                    <c15:dlblFTEntry>
                      <c15:txfldGUID>{2231A410-565D-41C1-99C7-2A1B8E8D5DE0}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E4F-49D0-AC7A-0DB4442220C1}"/>
                </c:ext>
                <c:ext xmlns:c15="http://schemas.microsoft.com/office/drawing/2012/chart" uri="{CE6537A1-D6FC-4f65-9D91-7224C49458BB}">
                  <c15:dlblFieldTable>
                    <c15:dlblFTEntry>
                      <c15:txfldGUID>{2C433331-3820-4E24-A3F1-08E4958DD9D5}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E4F-49D0-AC7A-0DB4442220C1}"/>
                </c:ext>
                <c:ext xmlns:c15="http://schemas.microsoft.com/office/drawing/2012/chart" uri="{CE6537A1-D6FC-4f65-9D91-7224C49458BB}">
                  <c15:dlblFieldTable>
                    <c15:dlblFTEntry>
                      <c15:txfldGUID>{ABED3DAB-8716-4125-808E-3AC2FE9FDF7F}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E4F-49D0-AC7A-0DB4442220C1}"/>
                </c:ext>
                <c:ext xmlns:c15="http://schemas.microsoft.com/office/drawing/2012/chart" uri="{CE6537A1-D6FC-4f65-9D91-7224C49458BB}">
                  <c15:dlblFieldTable>
                    <c15:dlblFTEntry>
                      <c15:txfldGUID>{ED1BB3B5-3595-43BB-BB06-BACB3A34EC04}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E4F-49D0-AC7A-0DB4442220C1}"/>
                </c:ext>
                <c:ext xmlns:c15="http://schemas.microsoft.com/office/drawing/2012/chart" uri="{CE6537A1-D6FC-4f65-9D91-7224C49458BB}">
                  <c15:dlblFieldTable>
                    <c15:dlblFTEntry>
                      <c15:txfldGUID>{95C4582A-FE57-42C9-B6AC-BD04BBD377F8}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E4F-49D0-AC7A-0DB4442220C1}"/>
                </c:ext>
                <c:ext xmlns:c15="http://schemas.microsoft.com/office/drawing/2012/chart" uri="{CE6537A1-D6FC-4f65-9D91-7224C49458BB}">
                  <c15:dlblFieldTable>
                    <c15:dlblFTEntry>
                      <c15:txfldGUID>{311BC441-E790-41E6-AAD8-DF4A0F867FF8}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E4F-49D0-AC7A-0DB4442220C1}"/>
                </c:ext>
                <c:ext xmlns:c15="http://schemas.microsoft.com/office/drawing/2012/chart" uri="{CE6537A1-D6FC-4f65-9D91-7224C49458BB}">
                  <c15:dlblFieldTable>
                    <c15:dlblFTEntry>
                      <c15:txfldGUID>{196D8759-36C3-4E0A-A9CC-CA617853E53F}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E4F-49D0-AC7A-0DB4442220C1}"/>
                </c:ext>
                <c:ext xmlns:c15="http://schemas.microsoft.com/office/drawing/2012/chart" uri="{CE6537A1-D6FC-4f65-9D91-7224C49458BB}">
                  <c15:dlblFieldTable>
                    <c15:dlblFTEntry>
                      <c15:txfldGUID>{A36773AF-FF47-4FED-A1FA-2D690A685F45}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E4F-49D0-AC7A-0DB4442220C1}"/>
                </c:ext>
                <c:ext xmlns:c15="http://schemas.microsoft.com/office/drawing/2012/chart" uri="{CE6537A1-D6FC-4f65-9D91-7224C49458BB}">
                  <c15:dlblFieldTable>
                    <c15:dlblFTEntry>
                      <c15:txfldGUID>{20DA426F-815A-486C-AAAD-D3AA1B52AD95}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6E4F-49D0-AC7A-0DB4442220C1}"/>
            </c:ext>
          </c:extLst>
        </c:ser>
        <c:dLbls>
          <c:showLegendKey val="0"/>
          <c:showVal val="1"/>
          <c:showCatName val="0"/>
          <c:showSerName val="0"/>
          <c:showPercent val="0"/>
          <c:showBubbleSize val="0"/>
        </c:dLbls>
        <c:axId val="442327296"/>
        <c:axId val="442328080"/>
      </c:scatterChart>
      <c:valAx>
        <c:axId val="442327296"/>
        <c:scaling>
          <c:orientation val="minMax"/>
          <c:max val="17.8"/>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328080"/>
        <c:crosses val="autoZero"/>
        <c:crossBetween val="midCat"/>
      </c:valAx>
      <c:valAx>
        <c:axId val="442328080"/>
        <c:scaling>
          <c:orientation val="minMax"/>
          <c:max val="11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327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H29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年度は、羽咋郡市広域圏事務組合の平成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年度リサイクルセンター整備事業債が償還終了したことなどにより、広域圏事務組合への公債費充当負担金が減少した。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ながら、今後は道の駅建設事業や羽咋郡市広域圏事務組合の埋め立て処分場の建設事業分の元金償還がはじまるなど影響もあり、公債費は上昇する見込であるため、引き続き繰上償還を行い公債費負担の軽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近年は、中期財政計画に基づき事業を厳選し、地方債の発行を抑制すると同時に、繰上償還による公債費負担の軽減の取り組みを行ったことにより、将来負担見込みの分子は減少傾向ににある。　</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ながら、今後は大型建設事業にかかる償還などの影響（羽咋郡市広域圏事務組合の埋め立て処分場の建設など）により、公債費は上昇する見込であり、引き続き繰上償還を行い公債費負担の軽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石川県羽咋市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年度末時点で当市の財政調整基金残高は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億円であり、適正規模といわれる財政標準規模の</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割程度に満たなかったため、適正規模まで早急に積み立てる必要があった。また、今後の公債費の頂点が平成３３年度と推計されるているため、その財源として減債基金を積み増すが必要あった。これらの背景から、当市では職員数の削減による人件費の抑制や各事業経費節減などにより歳出抑制を実施するともに、自主財源の確保として、ふるさと納税推進事業を展開し、寄付総額の増加を図ってきた。その結果、ふるさと納税総額が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億円と大幅に増額した。このために生じた余剰財源を、財政調整基金や減債基金、そして寄付者の使途希望に沿うものとして、まちづくり基金等に積み立ててきたことで、基金全体の総額が増加した。　</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年度末で、財政調整基金は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億円であり財政標準規模の１割である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億円に達していないため、平成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年度以降も積み立てを継続していく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減債基金については、平成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年度以降の市債の繰上償還の財源として取崩を行い、公債費の平準化を図る。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その他目的基金については、各基金の目的に応じて、適宜、取り崩し、積み立てを実施していく。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まちづくり基金は、市の</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都市開発事業及び地方創生事業の推進のための財源として活用している。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退職手当基金は、市</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職員の退職手当に要する経費に応じて、その一部に充てている。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漁業振興基金は、市内の漁港の維持管理費に活用している。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定住促進住宅基金は、市定住促進住宅</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の修繕、改良等の事業に要する費用に充てている。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服部福祉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基金は、果実運用をしており、その利子（収益）は、母子寡婦福祉等の振興事業に活用している。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まちづくり基金は、ふるさと納税寄付金の地方創生事業への使途希望の増加により、現年度事業に充当しきれないものを当該基金に積み</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立てをしたために増加した。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退職手当基金は、平成２９年度退職する職員の退職手当に充てたため、減少している。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漁業振興基金は、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市内の漁港の維持管理費</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に活用しているため、減少している。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定住促進住宅基金は、定住促進住宅の修繕、改良等に活用していると同時に、家賃収入を積み立てているため、増加している。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まづづくり基金は、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年度以降の地方創生事業の財源として取り崩し、活用していく。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退職手当基金は、今後、退職予定人数が少人数が継続すると見込まれており、積み立ては行わない。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漁業振興基金は、市内の漁港の維持管理費、施設の管理事業に活用していく。積み立てについては、未定である。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定住促進住宅基金は、定住促進住宅の建て替え費用の財源として、今後も計画的に積み立てを行ってく。</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服部福祉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基金については、今後も果実運用をし、運用益を母子寡婦福祉等の振興事業に活用していく。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基金残高は、平成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年度末から平成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年度末までに、約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億円増加している。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増加理由として、平成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年度末時点で当市の財政調整基金残高は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億円であり、適正規模といわれる財政標準規模の</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割程度である</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億円を大きく下回っていたため、この金額を目途に余剰財源を最優先に積み立てしてきたことが要因である。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将来の、台風や大雪などによる</a:t>
          </a:r>
          <a:r>
            <a:rPr kumimoji="1" lang="ja-JP" altLang="ja-JP" sz="1200">
              <a:solidFill>
                <a:schemeClr val="dk1"/>
              </a:solidFill>
              <a:effectLst/>
              <a:latin typeface="+mn-lt"/>
              <a:ea typeface="+mn-ea"/>
              <a:cs typeface="+mn-cs"/>
            </a:rPr>
            <a:t>災害復旧費や人口減少による市税の減少、高齢化による扶助費の増加への備えとして、早期に適正規模まで積み立てを実施していく方針である。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基金残高は、平成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年度末から平成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年度末までに、約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億円増加している。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近年実施した羽咋中学校等整備事業（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億）、道の駅のと千里浜整備（</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などの大型事業の実施にともない借り入れた市債の償還等により、今後、公債費が平成３３年度を頂点として増加していくと推計されていることから、公債費の増大に対する対策として、余剰財源を減債基金へ積み立てしてきたことが要因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推計される公債費の増大に対する対策として、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これまでに積み立てた減債基金を活用し、市債の繰上償還を計画的に実施し、公債費の平準化を図っていく方針である。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22,088
21,921
81.85
11,514,137
11,403,873
84,081
6,712,829
13,422,501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有形資産について、学校、体育館、公民館等の施設割合が大きいことが特徴であるが、財政的事情等によりその更新や大規模改修が遅れている結果、類似団体と比較して、減価償却率が高くなっていると考えられる。今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年度策定した公共施設総合管理計画を基に、</a:t>
          </a:r>
          <a:r>
            <a:rPr kumimoji="1" lang="ja-JP" altLang="ja-JP" sz="1100">
              <a:solidFill>
                <a:schemeClr val="dk1"/>
              </a:solidFill>
              <a:effectLst/>
              <a:latin typeface="+mn-lt"/>
              <a:ea typeface="+mn-ea"/>
              <a:cs typeface="+mn-cs"/>
            </a:rPr>
            <a:t>適正規模による更新を検討</a:t>
          </a:r>
          <a:r>
            <a:rPr kumimoji="1" lang="ja-JP" altLang="en-US" sz="1100">
              <a:solidFill>
                <a:schemeClr val="dk1"/>
              </a:solidFill>
              <a:effectLst/>
              <a:latin typeface="+mn-lt"/>
              <a:ea typeface="+mn-ea"/>
              <a:cs typeface="+mn-cs"/>
            </a:rPr>
            <a:t>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1693</xdr:rowOff>
    </xdr:from>
    <xdr:to>
      <xdr:col>19</xdr:col>
      <xdr:colOff>187325</xdr:colOff>
      <xdr:row>27</xdr:row>
      <xdr:rowOff>103293</xdr:rowOff>
    </xdr:to>
    <xdr:sp macro="" textlink="">
      <xdr:nvSpPr>
        <xdr:cNvPr id="78" name="楕円 77"/>
        <xdr:cNvSpPr/>
      </xdr:nvSpPr>
      <xdr:spPr>
        <a:xfrm>
          <a:off x="40005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55668</xdr:rowOff>
    </xdr:from>
    <xdr:to>
      <xdr:col>15</xdr:col>
      <xdr:colOff>187325</xdr:colOff>
      <xdr:row>27</xdr:row>
      <xdr:rowOff>157268</xdr:rowOff>
    </xdr:to>
    <xdr:sp macro="" textlink="">
      <xdr:nvSpPr>
        <xdr:cNvPr id="79" name="楕円 78"/>
        <xdr:cNvSpPr/>
      </xdr:nvSpPr>
      <xdr:spPr>
        <a:xfrm>
          <a:off x="3238500" y="54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52493</xdr:rowOff>
    </xdr:from>
    <xdr:to>
      <xdr:col>19</xdr:col>
      <xdr:colOff>136525</xdr:colOff>
      <xdr:row>27</xdr:row>
      <xdr:rowOff>106468</xdr:rowOff>
    </xdr:to>
    <xdr:cxnSp macro="">
      <xdr:nvCxnSpPr>
        <xdr:cNvPr id="80" name="直線コネクタ 79"/>
        <xdr:cNvCxnSpPr/>
      </xdr:nvCxnSpPr>
      <xdr:spPr>
        <a:xfrm flipV="1">
          <a:off x="3289300" y="545316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1"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2"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119820</xdr:rowOff>
    </xdr:from>
    <xdr:ext cx="405111" cy="259045"/>
    <xdr:sp macro="" textlink="">
      <xdr:nvSpPr>
        <xdr:cNvPr id="83" name="n_1mainValue有形固定資産減価償却率"/>
        <xdr:cNvSpPr txBox="1"/>
      </xdr:nvSpPr>
      <xdr:spPr>
        <a:xfrm>
          <a:off x="3836044" y="51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2345</xdr:rowOff>
    </xdr:from>
    <xdr:ext cx="405111" cy="259045"/>
    <xdr:sp macro="" textlink="">
      <xdr:nvSpPr>
        <xdr:cNvPr id="84" name="n_2mainValue有形固定資産減価償却率"/>
        <xdr:cNvSpPr txBox="1"/>
      </xdr:nvSpPr>
      <xdr:spPr>
        <a:xfrm>
          <a:off x="3086744" y="52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近年、投資的経費にかかる財源として、過疎対策事業債を活用していることや、計画的な繰り上げ償還を実施したことにより、債務残高は減少している。このため、債務償還可能年数は、類似団体より低い値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8" name="テキスト ボックス 107"/>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6" name="直線コネクタ 115"/>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7"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8" name="直線コネクタ 117"/>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9"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0" name="直線コネクタ 119"/>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1"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2" name="フローチャート: 判断 121"/>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63047</xdr:rowOff>
    </xdr:from>
    <xdr:to>
      <xdr:col>76</xdr:col>
      <xdr:colOff>73025</xdr:colOff>
      <xdr:row>32</xdr:row>
      <xdr:rowOff>164647</xdr:rowOff>
    </xdr:to>
    <xdr:sp macro="" textlink="">
      <xdr:nvSpPr>
        <xdr:cNvPr id="128" name="楕円 127"/>
        <xdr:cNvSpPr/>
      </xdr:nvSpPr>
      <xdr:spPr>
        <a:xfrm>
          <a:off x="147447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41474</xdr:rowOff>
    </xdr:from>
    <xdr:ext cx="340478" cy="259045"/>
    <xdr:sp macro="" textlink="">
      <xdr:nvSpPr>
        <xdr:cNvPr id="129" name="債務償還可能年数該当値テキスト"/>
        <xdr:cNvSpPr txBox="1"/>
      </xdr:nvSpPr>
      <xdr:spPr>
        <a:xfrm>
          <a:off x="14846300" y="6299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22,088
21,921
81.85
11,514,137
11,403,873
84,081
6,712,829
13,422,501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120650</xdr:rowOff>
    </xdr:from>
    <xdr:to>
      <xdr:col>20</xdr:col>
      <xdr:colOff>38100</xdr:colOff>
      <xdr:row>36</xdr:row>
      <xdr:rowOff>50800</xdr:rowOff>
    </xdr:to>
    <xdr:sp macro="" textlink="">
      <xdr:nvSpPr>
        <xdr:cNvPr id="69" name="楕円 68"/>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141605</xdr:rowOff>
    </xdr:from>
    <xdr:to>
      <xdr:col>15</xdr:col>
      <xdr:colOff>101600</xdr:colOff>
      <xdr:row>36</xdr:row>
      <xdr:rowOff>71755</xdr:rowOff>
    </xdr:to>
    <xdr:sp macro="" textlink="">
      <xdr:nvSpPr>
        <xdr:cNvPr id="70" name="楕円 69"/>
        <xdr:cNvSpPr/>
      </xdr:nvSpPr>
      <xdr:spPr>
        <a:xfrm>
          <a:off x="2857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0</xdr:rowOff>
    </xdr:from>
    <xdr:to>
      <xdr:col>19</xdr:col>
      <xdr:colOff>177800</xdr:colOff>
      <xdr:row>36</xdr:row>
      <xdr:rowOff>20955</xdr:rowOff>
    </xdr:to>
    <xdr:cxnSp macro="">
      <xdr:nvCxnSpPr>
        <xdr:cNvPr id="71" name="直線コネクタ 70"/>
        <xdr:cNvCxnSpPr/>
      </xdr:nvCxnSpPr>
      <xdr:spPr>
        <a:xfrm flipV="1">
          <a:off x="2908300" y="61722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2"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3"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41927</xdr:rowOff>
    </xdr:from>
    <xdr:ext cx="405111" cy="259045"/>
    <xdr:sp macro="" textlink="">
      <xdr:nvSpPr>
        <xdr:cNvPr id="74" name="n_1mainValue【道路】&#10;有形固定資産減価償却率"/>
        <xdr:cNvSpPr txBox="1"/>
      </xdr:nvSpPr>
      <xdr:spPr>
        <a:xfrm>
          <a:off x="35820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88282</xdr:rowOff>
    </xdr:from>
    <xdr:ext cx="405111" cy="259045"/>
    <xdr:sp macro="" textlink="">
      <xdr:nvSpPr>
        <xdr:cNvPr id="75" name="n_2mainValue【道路】&#10;有形固定資産減価償却率"/>
        <xdr:cNvSpPr txBox="1"/>
      </xdr:nvSpPr>
      <xdr:spPr>
        <a:xfrm>
          <a:off x="2705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4"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92799</xdr:rowOff>
    </xdr:from>
    <xdr:to>
      <xdr:col>50</xdr:col>
      <xdr:colOff>165100</xdr:colOff>
      <xdr:row>38</xdr:row>
      <xdr:rowOff>22949</xdr:rowOff>
    </xdr:to>
    <xdr:sp macro="" textlink="">
      <xdr:nvSpPr>
        <xdr:cNvPr id="113" name="楕円 112"/>
        <xdr:cNvSpPr/>
      </xdr:nvSpPr>
      <xdr:spPr>
        <a:xfrm>
          <a:off x="9588500" y="643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98704</xdr:rowOff>
    </xdr:from>
    <xdr:to>
      <xdr:col>46</xdr:col>
      <xdr:colOff>38100</xdr:colOff>
      <xdr:row>38</xdr:row>
      <xdr:rowOff>28854</xdr:rowOff>
    </xdr:to>
    <xdr:sp macro="" textlink="">
      <xdr:nvSpPr>
        <xdr:cNvPr id="114" name="楕円 113"/>
        <xdr:cNvSpPr/>
      </xdr:nvSpPr>
      <xdr:spPr>
        <a:xfrm>
          <a:off x="8699500" y="64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143599</xdr:rowOff>
    </xdr:from>
    <xdr:to>
      <xdr:col>50</xdr:col>
      <xdr:colOff>114300</xdr:colOff>
      <xdr:row>37</xdr:row>
      <xdr:rowOff>149504</xdr:rowOff>
    </xdr:to>
    <xdr:cxnSp macro="">
      <xdr:nvCxnSpPr>
        <xdr:cNvPr id="115" name="直線コネクタ 114"/>
        <xdr:cNvCxnSpPr/>
      </xdr:nvCxnSpPr>
      <xdr:spPr>
        <a:xfrm flipV="1">
          <a:off x="8750300" y="6487249"/>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16"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133101</xdr:rowOff>
    </xdr:from>
    <xdr:ext cx="534377" cy="259045"/>
    <xdr:sp macro="" textlink="">
      <xdr:nvSpPr>
        <xdr:cNvPr id="117" name="n_2aveValue【道路】&#10;一人当たり延長"/>
        <xdr:cNvSpPr txBox="1"/>
      </xdr:nvSpPr>
      <xdr:spPr>
        <a:xfrm>
          <a:off x="8483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39476</xdr:rowOff>
    </xdr:from>
    <xdr:ext cx="534377" cy="259045"/>
    <xdr:sp macro="" textlink="">
      <xdr:nvSpPr>
        <xdr:cNvPr id="118" name="n_1mainValue【道路】&#10;一人当たり延長"/>
        <xdr:cNvSpPr txBox="1"/>
      </xdr:nvSpPr>
      <xdr:spPr>
        <a:xfrm>
          <a:off x="9359411" y="62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45381</xdr:rowOff>
    </xdr:from>
    <xdr:ext cx="534377" cy="259045"/>
    <xdr:sp macro="" textlink="">
      <xdr:nvSpPr>
        <xdr:cNvPr id="119" name="n_2mainValue【道路】&#10;一人当たり延長"/>
        <xdr:cNvSpPr txBox="1"/>
      </xdr:nvSpPr>
      <xdr:spPr>
        <a:xfrm>
          <a:off x="8483111" y="62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0"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39007</xdr:rowOff>
    </xdr:from>
    <xdr:to>
      <xdr:col>20</xdr:col>
      <xdr:colOff>38100</xdr:colOff>
      <xdr:row>56</xdr:row>
      <xdr:rowOff>140607</xdr:rowOff>
    </xdr:to>
    <xdr:sp macro="" textlink="">
      <xdr:nvSpPr>
        <xdr:cNvPr id="159" name="楕円 158"/>
        <xdr:cNvSpPr/>
      </xdr:nvSpPr>
      <xdr:spPr>
        <a:xfrm>
          <a:off x="3746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48804</xdr:rowOff>
    </xdr:from>
    <xdr:to>
      <xdr:col>15</xdr:col>
      <xdr:colOff>101600</xdr:colOff>
      <xdr:row>56</xdr:row>
      <xdr:rowOff>150404</xdr:rowOff>
    </xdr:to>
    <xdr:sp macro="" textlink="">
      <xdr:nvSpPr>
        <xdr:cNvPr id="160" name="楕円 159"/>
        <xdr:cNvSpPr/>
      </xdr:nvSpPr>
      <xdr:spPr>
        <a:xfrm>
          <a:off x="2857500" y="96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89807</xdr:rowOff>
    </xdr:from>
    <xdr:to>
      <xdr:col>19</xdr:col>
      <xdr:colOff>177800</xdr:colOff>
      <xdr:row>56</xdr:row>
      <xdr:rowOff>99604</xdr:rowOff>
    </xdr:to>
    <xdr:cxnSp macro="">
      <xdr:nvCxnSpPr>
        <xdr:cNvPr id="161" name="直線コネクタ 160"/>
        <xdr:cNvCxnSpPr/>
      </xdr:nvCxnSpPr>
      <xdr:spPr>
        <a:xfrm flipV="1">
          <a:off x="2908300" y="96910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62"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63"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157134</xdr:rowOff>
    </xdr:from>
    <xdr:ext cx="405111" cy="259045"/>
    <xdr:sp macro="" textlink="">
      <xdr:nvSpPr>
        <xdr:cNvPr id="164" name="n_1mainValue【橋りょう・トンネル】&#10;有形固定資産減価償却率"/>
        <xdr:cNvSpPr txBox="1"/>
      </xdr:nvSpPr>
      <xdr:spPr>
        <a:xfrm>
          <a:off x="35820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166931</xdr:rowOff>
    </xdr:from>
    <xdr:ext cx="405111" cy="259045"/>
    <xdr:sp macro="" textlink="">
      <xdr:nvSpPr>
        <xdr:cNvPr id="165" name="n_2mainValue【橋りょう・トンネル】&#10;有形固定資産減価償却率"/>
        <xdr:cNvSpPr txBox="1"/>
      </xdr:nvSpPr>
      <xdr:spPr>
        <a:xfrm>
          <a:off x="2705744" y="942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4"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31675</xdr:rowOff>
    </xdr:from>
    <xdr:to>
      <xdr:col>50</xdr:col>
      <xdr:colOff>165100</xdr:colOff>
      <xdr:row>59</xdr:row>
      <xdr:rowOff>133275</xdr:rowOff>
    </xdr:to>
    <xdr:sp macro="" textlink="">
      <xdr:nvSpPr>
        <xdr:cNvPr id="203" name="楕円 202"/>
        <xdr:cNvSpPr/>
      </xdr:nvSpPr>
      <xdr:spPr>
        <a:xfrm>
          <a:off x="9588500" y="101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38346</xdr:rowOff>
    </xdr:from>
    <xdr:to>
      <xdr:col>46</xdr:col>
      <xdr:colOff>38100</xdr:colOff>
      <xdr:row>59</xdr:row>
      <xdr:rowOff>139946</xdr:rowOff>
    </xdr:to>
    <xdr:sp macro="" textlink="">
      <xdr:nvSpPr>
        <xdr:cNvPr id="204" name="楕円 203"/>
        <xdr:cNvSpPr/>
      </xdr:nvSpPr>
      <xdr:spPr>
        <a:xfrm>
          <a:off x="8699500" y="1015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82475</xdr:rowOff>
    </xdr:from>
    <xdr:to>
      <xdr:col>50</xdr:col>
      <xdr:colOff>114300</xdr:colOff>
      <xdr:row>59</xdr:row>
      <xdr:rowOff>89146</xdr:rowOff>
    </xdr:to>
    <xdr:cxnSp macro="">
      <xdr:nvCxnSpPr>
        <xdr:cNvPr id="205" name="直線コネクタ 204"/>
        <xdr:cNvCxnSpPr/>
      </xdr:nvCxnSpPr>
      <xdr:spPr>
        <a:xfrm flipV="1">
          <a:off x="8750300" y="10198025"/>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06"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3376</xdr:rowOff>
    </xdr:from>
    <xdr:ext cx="599010" cy="259045"/>
    <xdr:sp macro="" textlink="">
      <xdr:nvSpPr>
        <xdr:cNvPr id="207" name="n_2aveValue【橋りょう・トンネル】&#10;一人当たり有形固定資産（償却資産）額"/>
        <xdr:cNvSpPr txBox="1"/>
      </xdr:nvSpPr>
      <xdr:spPr>
        <a:xfrm>
          <a:off x="8450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149802</xdr:rowOff>
    </xdr:from>
    <xdr:ext cx="599010" cy="259045"/>
    <xdr:sp macro="" textlink="">
      <xdr:nvSpPr>
        <xdr:cNvPr id="208" name="n_1mainValue【橋りょう・トンネル】&#10;一人当たり有形固定資産（償却資産）額"/>
        <xdr:cNvSpPr txBox="1"/>
      </xdr:nvSpPr>
      <xdr:spPr>
        <a:xfrm>
          <a:off x="9327095" y="992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156473</xdr:rowOff>
    </xdr:from>
    <xdr:ext cx="599010" cy="259045"/>
    <xdr:sp macro="" textlink="">
      <xdr:nvSpPr>
        <xdr:cNvPr id="209" name="n_2mainValue【橋りょう・トンネル】&#10;一人当たり有形固定資産（償却資産）額"/>
        <xdr:cNvSpPr txBox="1"/>
      </xdr:nvSpPr>
      <xdr:spPr>
        <a:xfrm>
          <a:off x="8450795" y="992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9"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248" name="楕円 247"/>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36830</xdr:rowOff>
    </xdr:from>
    <xdr:to>
      <xdr:col>15</xdr:col>
      <xdr:colOff>101600</xdr:colOff>
      <xdr:row>84</xdr:row>
      <xdr:rowOff>138430</xdr:rowOff>
    </xdr:to>
    <xdr:sp macro="" textlink="">
      <xdr:nvSpPr>
        <xdr:cNvPr id="249" name="楕円 248"/>
        <xdr:cNvSpPr/>
      </xdr:nvSpPr>
      <xdr:spPr>
        <a:xfrm>
          <a:off x="2857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xdr:rowOff>
    </xdr:from>
    <xdr:to>
      <xdr:col>19</xdr:col>
      <xdr:colOff>177800</xdr:colOff>
      <xdr:row>84</xdr:row>
      <xdr:rowOff>87630</xdr:rowOff>
    </xdr:to>
    <xdr:cxnSp macro="">
      <xdr:nvCxnSpPr>
        <xdr:cNvPr id="250" name="直線コネクタ 249"/>
        <xdr:cNvCxnSpPr/>
      </xdr:nvCxnSpPr>
      <xdr:spPr>
        <a:xfrm flipV="1">
          <a:off x="2908300" y="144094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51"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52"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49547</xdr:rowOff>
    </xdr:from>
    <xdr:ext cx="405111" cy="259045"/>
    <xdr:sp macro="" textlink="">
      <xdr:nvSpPr>
        <xdr:cNvPr id="253" name="n_1mainValue【公営住宅】&#10;有形固定資産減価償却率"/>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129557</xdr:rowOff>
    </xdr:from>
    <xdr:ext cx="405111" cy="259045"/>
    <xdr:sp macro="" textlink="">
      <xdr:nvSpPr>
        <xdr:cNvPr id="254" name="n_2mainValue【公営住宅】&#10;有形固定資産減価償却率"/>
        <xdr:cNvSpPr txBox="1"/>
      </xdr:nvSpPr>
      <xdr:spPr>
        <a:xfrm>
          <a:off x="2705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83"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95504</xdr:rowOff>
    </xdr:from>
    <xdr:to>
      <xdr:col>50</xdr:col>
      <xdr:colOff>165100</xdr:colOff>
      <xdr:row>85</xdr:row>
      <xdr:rowOff>25654</xdr:rowOff>
    </xdr:to>
    <xdr:sp macro="" textlink="">
      <xdr:nvSpPr>
        <xdr:cNvPr id="292" name="楕円 291"/>
        <xdr:cNvSpPr/>
      </xdr:nvSpPr>
      <xdr:spPr>
        <a:xfrm>
          <a:off x="9588500" y="144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87885</xdr:rowOff>
    </xdr:from>
    <xdr:to>
      <xdr:col>46</xdr:col>
      <xdr:colOff>38100</xdr:colOff>
      <xdr:row>85</xdr:row>
      <xdr:rowOff>18035</xdr:rowOff>
    </xdr:to>
    <xdr:sp macro="" textlink="">
      <xdr:nvSpPr>
        <xdr:cNvPr id="293" name="楕円 292"/>
        <xdr:cNvSpPr/>
      </xdr:nvSpPr>
      <xdr:spPr>
        <a:xfrm>
          <a:off x="8699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138685</xdr:rowOff>
    </xdr:from>
    <xdr:to>
      <xdr:col>50</xdr:col>
      <xdr:colOff>114300</xdr:colOff>
      <xdr:row>84</xdr:row>
      <xdr:rowOff>146304</xdr:rowOff>
    </xdr:to>
    <xdr:cxnSp macro="">
      <xdr:nvCxnSpPr>
        <xdr:cNvPr id="294" name="直線コネクタ 293"/>
        <xdr:cNvCxnSpPr/>
      </xdr:nvCxnSpPr>
      <xdr:spPr>
        <a:xfrm>
          <a:off x="8750300" y="1454048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5"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6"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16781</xdr:rowOff>
    </xdr:from>
    <xdr:ext cx="469744" cy="259045"/>
    <xdr:sp macro="" textlink="">
      <xdr:nvSpPr>
        <xdr:cNvPr id="297" name="n_1mainValue【公営住宅】&#10;一人当たり面積"/>
        <xdr:cNvSpPr txBox="1"/>
      </xdr:nvSpPr>
      <xdr:spPr>
        <a:xfrm>
          <a:off x="9391727"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9162</xdr:rowOff>
    </xdr:from>
    <xdr:ext cx="469744" cy="259045"/>
    <xdr:sp macro="" textlink="">
      <xdr:nvSpPr>
        <xdr:cNvPr id="298" name="n_2mainValue【公営住宅】&#10;一人当たり面積"/>
        <xdr:cNvSpPr txBox="1"/>
      </xdr:nvSpPr>
      <xdr:spPr>
        <a:xfrm>
          <a:off x="8515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9" name="テキスト ボックス 30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0" name="直線コネクタ 30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1" name="テキスト ボックス 31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2" name="直線コネクタ 31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3" name="テキスト ボックス 31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4" name="直線コネクタ 31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5" name="テキスト ボックス 31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6" name="直線コネクタ 31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7" name="テキスト ボックス 31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8" name="直線コネクタ 31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9" name="テキスト ボックス 31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107</xdr:row>
      <xdr:rowOff>108586</xdr:rowOff>
    </xdr:to>
    <xdr:cxnSp macro="">
      <xdr:nvCxnSpPr>
        <xdr:cNvPr id="323" name="直線コネクタ 322"/>
        <xdr:cNvCxnSpPr/>
      </xdr:nvCxnSpPr>
      <xdr:spPr>
        <a:xfrm flipV="1">
          <a:off x="4634865" y="17255489"/>
          <a:ext cx="0" cy="119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112413</xdr:rowOff>
    </xdr:from>
    <xdr:ext cx="405111" cy="259045"/>
    <xdr:sp macro="" textlink="">
      <xdr:nvSpPr>
        <xdr:cNvPr id="324" name="【港湾・漁港】&#10;有形固定資産減価償却率最小値テキスト"/>
        <xdr:cNvSpPr txBox="1"/>
      </xdr:nvSpPr>
      <xdr:spPr>
        <a:xfrm>
          <a:off x="4673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108586</xdr:rowOff>
    </xdr:from>
    <xdr:to>
      <xdr:col>24</xdr:col>
      <xdr:colOff>152400</xdr:colOff>
      <xdr:row>107</xdr:row>
      <xdr:rowOff>108586</xdr:rowOff>
    </xdr:to>
    <xdr:cxnSp macro="">
      <xdr:nvCxnSpPr>
        <xdr:cNvPr id="325" name="直線コネクタ 324"/>
        <xdr:cNvCxnSpPr/>
      </xdr:nvCxnSpPr>
      <xdr:spPr>
        <a:xfrm>
          <a:off x="4546600" y="18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26" name="【港湾・漁港】&#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27" name="直線コネクタ 326"/>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45738</xdr:rowOff>
    </xdr:from>
    <xdr:ext cx="405111" cy="259045"/>
    <xdr:sp macro="" textlink="">
      <xdr:nvSpPr>
        <xdr:cNvPr id="328" name="【港湾・漁港】&#10;有形固定資産減価償却率平均値テキスト"/>
        <xdr:cNvSpPr txBox="1"/>
      </xdr:nvSpPr>
      <xdr:spPr>
        <a:xfrm>
          <a:off x="4673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29" name="フローチャート: 判断 328"/>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46355</xdr:rowOff>
    </xdr:from>
    <xdr:to>
      <xdr:col>20</xdr:col>
      <xdr:colOff>38100</xdr:colOff>
      <xdr:row>101</xdr:row>
      <xdr:rowOff>147955</xdr:rowOff>
    </xdr:to>
    <xdr:sp macro="" textlink="">
      <xdr:nvSpPr>
        <xdr:cNvPr id="330" name="フローチャート: 判断 329"/>
        <xdr:cNvSpPr/>
      </xdr:nvSpPr>
      <xdr:spPr>
        <a:xfrm>
          <a:off x="374650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636</xdr:rowOff>
    </xdr:from>
    <xdr:to>
      <xdr:col>15</xdr:col>
      <xdr:colOff>101600</xdr:colOff>
      <xdr:row>103</xdr:row>
      <xdr:rowOff>102236</xdr:rowOff>
    </xdr:to>
    <xdr:sp macro="" textlink="">
      <xdr:nvSpPr>
        <xdr:cNvPr id="331" name="フローチャート: 判断 330"/>
        <xdr:cNvSpPr/>
      </xdr:nvSpPr>
      <xdr:spPr>
        <a:xfrm>
          <a:off x="285750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37" name="楕円 336"/>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120650</xdr:rowOff>
    </xdr:from>
    <xdr:to>
      <xdr:col>15</xdr:col>
      <xdr:colOff>101600</xdr:colOff>
      <xdr:row>100</xdr:row>
      <xdr:rowOff>50800</xdr:rowOff>
    </xdr:to>
    <xdr:sp macro="" textlink="">
      <xdr:nvSpPr>
        <xdr:cNvPr id="338" name="楕円 337"/>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0</xdr:rowOff>
    </xdr:to>
    <xdr:cxnSp macro="">
      <xdr:nvCxnSpPr>
        <xdr:cNvPr id="339" name="直線コネクタ 338"/>
        <xdr:cNvCxnSpPr/>
      </xdr:nvCxnSpPr>
      <xdr:spPr>
        <a:xfrm>
          <a:off x="2908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139082</xdr:rowOff>
    </xdr:from>
    <xdr:ext cx="405111" cy="259045"/>
    <xdr:sp macro="" textlink="">
      <xdr:nvSpPr>
        <xdr:cNvPr id="340" name="n_1aveValue【港湾・漁港】&#10;有形固定資産減価償却率"/>
        <xdr:cNvSpPr txBox="1"/>
      </xdr:nvSpPr>
      <xdr:spPr>
        <a:xfrm>
          <a:off x="3582044" y="1745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93363</xdr:rowOff>
    </xdr:from>
    <xdr:ext cx="405111" cy="259045"/>
    <xdr:sp macro="" textlink="">
      <xdr:nvSpPr>
        <xdr:cNvPr id="341" name="n_2aveValue【港湾・漁港】&#10;有形固定資産減価償却率"/>
        <xdr:cNvSpPr txBox="1"/>
      </xdr:nvSpPr>
      <xdr:spPr>
        <a:xfrm>
          <a:off x="2705744" y="1775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342" name="n_1mainValue【港湾・漁港】&#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67327</xdr:rowOff>
    </xdr:from>
    <xdr:ext cx="469744" cy="259045"/>
    <xdr:sp macro="" textlink="">
      <xdr:nvSpPr>
        <xdr:cNvPr id="343" name="n_2mainValue【港湾・漁港】&#10;有形固定資産減価償却率"/>
        <xdr:cNvSpPr txBox="1"/>
      </xdr:nvSpPr>
      <xdr:spPr>
        <a:xfrm>
          <a:off x="2673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5" name="テキスト ボックス 35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7" name="テキスト ボックス 35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59" name="テキスト ボックス 35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61" name="テキスト ボックス 36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63" name="テキスト ボックス 36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5" name="テキスト ボックス 36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7" name="テキスト ボックス 36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69" name="直線コネクタ 368"/>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70" name="【港湾・漁港】&#10;一人当たり有形固定資産（償却資産）額最小値テキスト"/>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71" name="直線コネクタ 370"/>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72" name="【港湾・漁港】&#10;一人当たり有形固定資産（償却資産）額最大値テキスト"/>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73" name="直線コネクタ 372"/>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147251</xdr:rowOff>
    </xdr:from>
    <xdr:ext cx="599010" cy="259045"/>
    <xdr:sp macro="" textlink="">
      <xdr:nvSpPr>
        <xdr:cNvPr id="374" name="【港湾・漁港】&#10;一人当たり有形固定資産（償却資産）額平均値テキスト"/>
        <xdr:cNvSpPr txBox="1"/>
      </xdr:nvSpPr>
      <xdr:spPr>
        <a:xfrm>
          <a:off x="10515600" y="18320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75" name="フローチャート: 判断 374"/>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76" name="フローチャート: 判断 375"/>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57139</xdr:rowOff>
    </xdr:from>
    <xdr:to>
      <xdr:col>46</xdr:col>
      <xdr:colOff>38100</xdr:colOff>
      <xdr:row>108</xdr:row>
      <xdr:rowOff>158739</xdr:rowOff>
    </xdr:to>
    <xdr:sp macro="" textlink="">
      <xdr:nvSpPr>
        <xdr:cNvPr id="377" name="フローチャート: 判断 376"/>
        <xdr:cNvSpPr/>
      </xdr:nvSpPr>
      <xdr:spPr>
        <a:xfrm>
          <a:off x="8699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155983</xdr:rowOff>
    </xdr:from>
    <xdr:to>
      <xdr:col>50</xdr:col>
      <xdr:colOff>165100</xdr:colOff>
      <xdr:row>109</xdr:row>
      <xdr:rowOff>86133</xdr:rowOff>
    </xdr:to>
    <xdr:sp macro="" textlink="">
      <xdr:nvSpPr>
        <xdr:cNvPr id="383" name="楕円 382"/>
        <xdr:cNvSpPr/>
      </xdr:nvSpPr>
      <xdr:spPr>
        <a:xfrm>
          <a:off x="9588500" y="186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155984</xdr:rowOff>
    </xdr:from>
    <xdr:to>
      <xdr:col>46</xdr:col>
      <xdr:colOff>38100</xdr:colOff>
      <xdr:row>109</xdr:row>
      <xdr:rowOff>86134</xdr:rowOff>
    </xdr:to>
    <xdr:sp macro="" textlink="">
      <xdr:nvSpPr>
        <xdr:cNvPr id="384" name="楕円 383"/>
        <xdr:cNvSpPr/>
      </xdr:nvSpPr>
      <xdr:spPr>
        <a:xfrm>
          <a:off x="8699500" y="186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35333</xdr:rowOff>
    </xdr:from>
    <xdr:to>
      <xdr:col>50</xdr:col>
      <xdr:colOff>114300</xdr:colOff>
      <xdr:row>109</xdr:row>
      <xdr:rowOff>35334</xdr:rowOff>
    </xdr:to>
    <xdr:cxnSp macro="">
      <xdr:nvCxnSpPr>
        <xdr:cNvPr id="385" name="直線コネクタ 384"/>
        <xdr:cNvCxnSpPr/>
      </xdr:nvCxnSpPr>
      <xdr:spPr>
        <a:xfrm flipV="1">
          <a:off x="8750300" y="18723383"/>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16552</xdr:rowOff>
    </xdr:from>
    <xdr:ext cx="599010" cy="259045"/>
    <xdr:sp macro="" textlink="">
      <xdr:nvSpPr>
        <xdr:cNvPr id="386" name="n_1aveValue【港湾・漁港】&#10;一人当たり有形固定資産（償却資産）額"/>
        <xdr:cNvSpPr txBox="1"/>
      </xdr:nvSpPr>
      <xdr:spPr>
        <a:xfrm>
          <a:off x="93270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3816</xdr:rowOff>
    </xdr:from>
    <xdr:ext cx="534377" cy="259045"/>
    <xdr:sp macro="" textlink="">
      <xdr:nvSpPr>
        <xdr:cNvPr id="387" name="n_2aveValue【港湾・漁港】&#10;一人当たり有形固定資産（償却資産）額"/>
        <xdr:cNvSpPr txBox="1"/>
      </xdr:nvSpPr>
      <xdr:spPr>
        <a:xfrm>
          <a:off x="8483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77260</xdr:rowOff>
    </xdr:from>
    <xdr:ext cx="313932" cy="259045"/>
    <xdr:sp macro="" textlink="">
      <xdr:nvSpPr>
        <xdr:cNvPr id="388" name="n_1mainValue【港湾・漁港】&#10;一人当たり有形固定資産（償却資産）額"/>
        <xdr:cNvSpPr txBox="1"/>
      </xdr:nvSpPr>
      <xdr:spPr>
        <a:xfrm>
          <a:off x="9469633" y="1876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109</xdr:row>
      <xdr:rowOff>77261</xdr:rowOff>
    </xdr:from>
    <xdr:ext cx="313932" cy="259045"/>
    <xdr:sp macro="" textlink="">
      <xdr:nvSpPr>
        <xdr:cNvPr id="389" name="n_2mainValue【港湾・漁港】&#10;一人当たり有形固定資産（償却資産）額"/>
        <xdr:cNvSpPr txBox="1"/>
      </xdr:nvSpPr>
      <xdr:spPr>
        <a:xfrm>
          <a:off x="8593333" y="18765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415" name="直線コネクタ 414"/>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16"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17" name="直線コネクタ 416"/>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9" name="直線コネクタ 41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20"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1" name="フローチャート: 判断 420"/>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22" name="フローチャート: 判断 421"/>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3" name="フローチャート: 判断 422"/>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165826</xdr:rowOff>
    </xdr:from>
    <xdr:to>
      <xdr:col>81</xdr:col>
      <xdr:colOff>101600</xdr:colOff>
      <xdr:row>36</xdr:row>
      <xdr:rowOff>95976</xdr:rowOff>
    </xdr:to>
    <xdr:sp macro="" textlink="">
      <xdr:nvSpPr>
        <xdr:cNvPr id="429" name="楕円 428"/>
        <xdr:cNvSpPr/>
      </xdr:nvSpPr>
      <xdr:spPr>
        <a:xfrm>
          <a:off x="15430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53158</xdr:rowOff>
    </xdr:from>
    <xdr:to>
      <xdr:col>76</xdr:col>
      <xdr:colOff>165100</xdr:colOff>
      <xdr:row>36</xdr:row>
      <xdr:rowOff>154758</xdr:rowOff>
    </xdr:to>
    <xdr:sp macro="" textlink="">
      <xdr:nvSpPr>
        <xdr:cNvPr id="430" name="楕円 429"/>
        <xdr:cNvSpPr/>
      </xdr:nvSpPr>
      <xdr:spPr>
        <a:xfrm>
          <a:off x="14541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45176</xdr:rowOff>
    </xdr:from>
    <xdr:to>
      <xdr:col>81</xdr:col>
      <xdr:colOff>50800</xdr:colOff>
      <xdr:row>36</xdr:row>
      <xdr:rowOff>103958</xdr:rowOff>
    </xdr:to>
    <xdr:cxnSp macro="">
      <xdr:nvCxnSpPr>
        <xdr:cNvPr id="431" name="直線コネクタ 430"/>
        <xdr:cNvCxnSpPr/>
      </xdr:nvCxnSpPr>
      <xdr:spPr>
        <a:xfrm flipV="1">
          <a:off x="14592300" y="621737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32"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33"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112503</xdr:rowOff>
    </xdr:from>
    <xdr:ext cx="405111" cy="259045"/>
    <xdr:sp macro="" textlink="">
      <xdr:nvSpPr>
        <xdr:cNvPr id="434" name="n_1mainValue【認定こども園・幼稚園・保育所】&#10;有形固定資産減価償却率"/>
        <xdr:cNvSpPr txBox="1"/>
      </xdr:nvSpPr>
      <xdr:spPr>
        <a:xfrm>
          <a:off x="1526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171285</xdr:rowOff>
    </xdr:from>
    <xdr:ext cx="405111" cy="259045"/>
    <xdr:sp macro="" textlink="">
      <xdr:nvSpPr>
        <xdr:cNvPr id="435" name="n_2mainValue【認定こども園・幼稚園・保育所】&#10;有形固定資産減価償却率"/>
        <xdr:cNvSpPr txBox="1"/>
      </xdr:nvSpPr>
      <xdr:spPr>
        <a:xfrm>
          <a:off x="14389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6" name="直線コネクタ 44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7" name="テキスト ボックス 44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8" name="直線コネクタ 44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9" name="テキスト ボックス 44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0" name="直線コネクタ 44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1" name="テキスト ボックス 45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2" name="直線コネクタ 45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3" name="テキスト ボックス 45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4" name="直線コネクタ 45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5" name="テキスト ボックス 45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6" name="直線コネクタ 45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7" name="テキスト ボックス 45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9" name="テキスト ボックス 4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61" name="直線コネクタ 460"/>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62"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63" name="直線コネクタ 462"/>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64"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65" name="直線コネクタ 464"/>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66"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67" name="フローチャート: 判断 466"/>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68" name="フローチャート: 判断 467"/>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69" name="フローチャート: 判断 468"/>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475" name="楕円 474"/>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146231</xdr:rowOff>
    </xdr:from>
    <xdr:to>
      <xdr:col>107</xdr:col>
      <xdr:colOff>101600</xdr:colOff>
      <xdr:row>37</xdr:row>
      <xdr:rowOff>76381</xdr:rowOff>
    </xdr:to>
    <xdr:sp macro="" textlink="">
      <xdr:nvSpPr>
        <xdr:cNvPr id="476" name="楕円 475"/>
        <xdr:cNvSpPr/>
      </xdr:nvSpPr>
      <xdr:spPr>
        <a:xfrm>
          <a:off x="20383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25581</xdr:rowOff>
    </xdr:to>
    <xdr:cxnSp macro="">
      <xdr:nvCxnSpPr>
        <xdr:cNvPr id="477" name="直線コネクタ 476"/>
        <xdr:cNvCxnSpPr/>
      </xdr:nvCxnSpPr>
      <xdr:spPr>
        <a:xfrm flipV="1">
          <a:off x="20434300" y="63627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78"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44649</xdr:rowOff>
    </xdr:from>
    <xdr:ext cx="469744" cy="259045"/>
    <xdr:sp macro="" textlink="">
      <xdr:nvSpPr>
        <xdr:cNvPr id="479" name="n_2aveValue【認定こども園・幼稚園・保育所】&#10;一人当たり面積"/>
        <xdr:cNvSpPr txBox="1"/>
      </xdr:nvSpPr>
      <xdr:spPr>
        <a:xfrm>
          <a:off x="20199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480"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92908</xdr:rowOff>
    </xdr:from>
    <xdr:ext cx="469744" cy="259045"/>
    <xdr:sp macro="" textlink="">
      <xdr:nvSpPr>
        <xdr:cNvPr id="481" name="n_2mainValue【認定こども園・幼稚園・保育所】&#10;一人当たり面積"/>
        <xdr:cNvSpPr txBox="1"/>
      </xdr:nvSpPr>
      <xdr:spPr>
        <a:xfrm>
          <a:off x="20199427"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2" name="テキスト ボックス 4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508" name="直線コネクタ 507"/>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09"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10" name="直線コネクタ 509"/>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511"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512" name="直線コネクタ 511"/>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13"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14" name="フローチャート: 判断 51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515" name="フローチャート: 判断 514"/>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163104</xdr:rowOff>
    </xdr:from>
    <xdr:to>
      <xdr:col>81</xdr:col>
      <xdr:colOff>101600</xdr:colOff>
      <xdr:row>62</xdr:row>
      <xdr:rowOff>93254</xdr:rowOff>
    </xdr:to>
    <xdr:sp macro="" textlink="">
      <xdr:nvSpPr>
        <xdr:cNvPr id="522" name="楕円 521"/>
        <xdr:cNvSpPr/>
      </xdr:nvSpPr>
      <xdr:spPr>
        <a:xfrm>
          <a:off x="15430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70031</xdr:rowOff>
    </xdr:from>
    <xdr:to>
      <xdr:col>76</xdr:col>
      <xdr:colOff>165100</xdr:colOff>
      <xdr:row>63</xdr:row>
      <xdr:rowOff>181</xdr:rowOff>
    </xdr:to>
    <xdr:sp macro="" textlink="">
      <xdr:nvSpPr>
        <xdr:cNvPr id="523" name="楕円 522"/>
        <xdr:cNvSpPr/>
      </xdr:nvSpPr>
      <xdr:spPr>
        <a:xfrm>
          <a:off x="14541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42454</xdr:rowOff>
    </xdr:from>
    <xdr:to>
      <xdr:col>81</xdr:col>
      <xdr:colOff>50800</xdr:colOff>
      <xdr:row>62</xdr:row>
      <xdr:rowOff>120831</xdr:rowOff>
    </xdr:to>
    <xdr:cxnSp macro="">
      <xdr:nvCxnSpPr>
        <xdr:cNvPr id="524" name="直線コネクタ 523"/>
        <xdr:cNvCxnSpPr/>
      </xdr:nvCxnSpPr>
      <xdr:spPr>
        <a:xfrm flipV="1">
          <a:off x="14592300" y="106723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525"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26"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84381</xdr:rowOff>
    </xdr:from>
    <xdr:ext cx="405111" cy="259045"/>
    <xdr:sp macro="" textlink="">
      <xdr:nvSpPr>
        <xdr:cNvPr id="527" name="n_1mainValue【学校施設】&#10;有形固定資産減価償却率"/>
        <xdr:cNvSpPr txBox="1"/>
      </xdr:nvSpPr>
      <xdr:spPr>
        <a:xfrm>
          <a:off x="152660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162758</xdr:rowOff>
    </xdr:from>
    <xdr:ext cx="405111" cy="259045"/>
    <xdr:sp macro="" textlink="">
      <xdr:nvSpPr>
        <xdr:cNvPr id="528" name="n_2mainValue【学校施設】&#10;有形固定資産減価償却率"/>
        <xdr:cNvSpPr txBox="1"/>
      </xdr:nvSpPr>
      <xdr:spPr>
        <a:xfrm>
          <a:off x="14389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9" name="テキスト ボックス 5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0" name="直線コネクタ 5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1" name="テキスト ボックス 5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2" name="直線コネクタ 5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3" name="テキスト ボックス 5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4" name="直線コネクタ 5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5" name="テキスト ボックス 5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6" name="直線コネクタ 5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7" name="テキスト ボックス 5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51" name="直線コネクタ 550"/>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52"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53" name="直線コネクタ 552"/>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54"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55" name="直線コネクタ 554"/>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56"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57" name="フローチャート: 判断 556"/>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58" name="フローチャート: 判断 557"/>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59" name="フローチャート: 判断 558"/>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10922</xdr:rowOff>
    </xdr:from>
    <xdr:to>
      <xdr:col>112</xdr:col>
      <xdr:colOff>38100</xdr:colOff>
      <xdr:row>60</xdr:row>
      <xdr:rowOff>112522</xdr:rowOff>
    </xdr:to>
    <xdr:sp macro="" textlink="">
      <xdr:nvSpPr>
        <xdr:cNvPr id="565" name="楕円 564"/>
        <xdr:cNvSpPr/>
      </xdr:nvSpPr>
      <xdr:spPr>
        <a:xfrm>
          <a:off x="21272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135737</xdr:rowOff>
    </xdr:from>
    <xdr:to>
      <xdr:col>107</xdr:col>
      <xdr:colOff>101600</xdr:colOff>
      <xdr:row>60</xdr:row>
      <xdr:rowOff>65887</xdr:rowOff>
    </xdr:to>
    <xdr:sp macro="" textlink="">
      <xdr:nvSpPr>
        <xdr:cNvPr id="566" name="楕円 565"/>
        <xdr:cNvSpPr/>
      </xdr:nvSpPr>
      <xdr:spPr>
        <a:xfrm>
          <a:off x="20383500" y="102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15087</xdr:rowOff>
    </xdr:from>
    <xdr:to>
      <xdr:col>111</xdr:col>
      <xdr:colOff>177800</xdr:colOff>
      <xdr:row>60</xdr:row>
      <xdr:rowOff>61722</xdr:rowOff>
    </xdr:to>
    <xdr:cxnSp macro="">
      <xdr:nvCxnSpPr>
        <xdr:cNvPr id="567" name="直線コネクタ 566"/>
        <xdr:cNvCxnSpPr/>
      </xdr:nvCxnSpPr>
      <xdr:spPr>
        <a:xfrm>
          <a:off x="20434300" y="10302087"/>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68"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131995</xdr:rowOff>
    </xdr:from>
    <xdr:ext cx="469744" cy="259045"/>
    <xdr:sp macro="" textlink="">
      <xdr:nvSpPr>
        <xdr:cNvPr id="569" name="n_2aveValue【学校施設】&#10;一人当たり面積"/>
        <xdr:cNvSpPr txBox="1"/>
      </xdr:nvSpPr>
      <xdr:spPr>
        <a:xfrm>
          <a:off x="20199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129049</xdr:rowOff>
    </xdr:from>
    <xdr:ext cx="469744" cy="259045"/>
    <xdr:sp macro="" textlink="">
      <xdr:nvSpPr>
        <xdr:cNvPr id="570" name="n_1mainValue【学校施設】&#10;一人当たり面積"/>
        <xdr:cNvSpPr txBox="1"/>
      </xdr:nvSpPr>
      <xdr:spPr>
        <a:xfrm>
          <a:off x="21075727"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82414</xdr:rowOff>
    </xdr:from>
    <xdr:ext cx="469744" cy="259045"/>
    <xdr:sp macro="" textlink="">
      <xdr:nvSpPr>
        <xdr:cNvPr id="571" name="n_2mainValue【学校施設】&#10;一人当たり面積"/>
        <xdr:cNvSpPr txBox="1"/>
      </xdr:nvSpPr>
      <xdr:spPr>
        <a:xfrm>
          <a:off x="20199427" y="1002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97" name="直線コネクタ 596"/>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98"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99" name="直線コネクタ 598"/>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02"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03" name="フローチャート: 判断 602"/>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604" name="フローチャート: 判断 603"/>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605" name="フローチャート: 判断 604"/>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148952</xdr:rowOff>
    </xdr:from>
    <xdr:to>
      <xdr:col>81</xdr:col>
      <xdr:colOff>101600</xdr:colOff>
      <xdr:row>80</xdr:row>
      <xdr:rowOff>79102</xdr:rowOff>
    </xdr:to>
    <xdr:sp macro="" textlink="">
      <xdr:nvSpPr>
        <xdr:cNvPr id="611" name="楕円 610"/>
        <xdr:cNvSpPr/>
      </xdr:nvSpPr>
      <xdr:spPr>
        <a:xfrm>
          <a:off x="15430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15058</xdr:rowOff>
    </xdr:from>
    <xdr:to>
      <xdr:col>76</xdr:col>
      <xdr:colOff>165100</xdr:colOff>
      <xdr:row>80</xdr:row>
      <xdr:rowOff>116658</xdr:rowOff>
    </xdr:to>
    <xdr:sp macro="" textlink="">
      <xdr:nvSpPr>
        <xdr:cNvPr id="612" name="楕円 611"/>
        <xdr:cNvSpPr/>
      </xdr:nvSpPr>
      <xdr:spPr>
        <a:xfrm>
          <a:off x="14541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28302</xdr:rowOff>
    </xdr:from>
    <xdr:to>
      <xdr:col>81</xdr:col>
      <xdr:colOff>50800</xdr:colOff>
      <xdr:row>80</xdr:row>
      <xdr:rowOff>65858</xdr:rowOff>
    </xdr:to>
    <xdr:cxnSp macro="">
      <xdr:nvCxnSpPr>
        <xdr:cNvPr id="613" name="直線コネクタ 612"/>
        <xdr:cNvCxnSpPr/>
      </xdr:nvCxnSpPr>
      <xdr:spPr>
        <a:xfrm flipV="1">
          <a:off x="14592300" y="137443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614"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615" name="n_2aveValue【児童館】&#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95629</xdr:rowOff>
    </xdr:from>
    <xdr:ext cx="405111" cy="259045"/>
    <xdr:sp macro="" textlink="">
      <xdr:nvSpPr>
        <xdr:cNvPr id="616" name="n_1mainValue【児童館】&#10;有形固定資産減価償却率"/>
        <xdr:cNvSpPr txBox="1"/>
      </xdr:nvSpPr>
      <xdr:spPr>
        <a:xfrm>
          <a:off x="152660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133185</xdr:rowOff>
    </xdr:from>
    <xdr:ext cx="405111" cy="259045"/>
    <xdr:sp macro="" textlink="">
      <xdr:nvSpPr>
        <xdr:cNvPr id="617" name="n_2mainValue【児童館】&#10;有形固定資産減価償却率"/>
        <xdr:cNvSpPr txBox="1"/>
      </xdr:nvSpPr>
      <xdr:spPr>
        <a:xfrm>
          <a:off x="14389744"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8" name="直線コネクタ 6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9" name="テキスト ボックス 6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0" name="直線コネクタ 6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1" name="テキスト ボックス 6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2" name="直線コネクタ 6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3" name="テキスト ボックス 6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4" name="直線コネクタ 6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5" name="テキスト ボックス 6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639" name="直線コネクタ 638"/>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40"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41" name="直線コネクタ 64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42"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43" name="直線コネクタ 642"/>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44"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45" name="フローチャート: 判断 644"/>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46" name="フローチャート: 判断 645"/>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47" name="フローチャート: 判断 646"/>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653" name="楕円 652"/>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81026</xdr:rowOff>
    </xdr:from>
    <xdr:to>
      <xdr:col>107</xdr:col>
      <xdr:colOff>101600</xdr:colOff>
      <xdr:row>86</xdr:row>
      <xdr:rowOff>11176</xdr:rowOff>
    </xdr:to>
    <xdr:sp macro="" textlink="">
      <xdr:nvSpPr>
        <xdr:cNvPr id="654" name="楕円 653"/>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131826</xdr:rowOff>
    </xdr:from>
    <xdr:to>
      <xdr:col>111</xdr:col>
      <xdr:colOff>177800</xdr:colOff>
      <xdr:row>85</xdr:row>
      <xdr:rowOff>131826</xdr:rowOff>
    </xdr:to>
    <xdr:cxnSp macro="">
      <xdr:nvCxnSpPr>
        <xdr:cNvPr id="655" name="直線コネクタ 654"/>
        <xdr:cNvCxnSpPr/>
      </xdr:nvCxnSpPr>
      <xdr:spPr>
        <a:xfrm>
          <a:off x="20434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56"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57"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658" name="n_1mainValue【児童館】&#10;一人当たり面積"/>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659" name="n_2mainValue【児童館】&#10;一人当たり面積"/>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0" name="テキスト ボックス 6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1" name="直線コネクタ 6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2" name="テキスト ボックス 6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3" name="直線コネクタ 6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4" name="テキスト ボックス 6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5" name="直線コネクタ 6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6" name="テキスト ボックス 6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7" name="直線コネクタ 6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8" name="テキスト ボックス 6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9" name="直線コネクタ 6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0" name="テキスト ボックス 6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84" name="直線コネクタ 683"/>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85"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86" name="直線コネクタ 685"/>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87"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88" name="直線コネクタ 687"/>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89"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90" name="フローチャート: 判断 689"/>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91" name="フローチャート: 判断 690"/>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92" name="フローチャート: 判断 691"/>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154939</xdr:rowOff>
    </xdr:from>
    <xdr:to>
      <xdr:col>81</xdr:col>
      <xdr:colOff>101600</xdr:colOff>
      <xdr:row>103</xdr:row>
      <xdr:rowOff>85089</xdr:rowOff>
    </xdr:to>
    <xdr:sp macro="" textlink="">
      <xdr:nvSpPr>
        <xdr:cNvPr id="698" name="楕円 697"/>
        <xdr:cNvSpPr/>
      </xdr:nvSpPr>
      <xdr:spPr>
        <a:xfrm>
          <a:off x="1543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699" name="楕円 698"/>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34289</xdr:rowOff>
    </xdr:from>
    <xdr:to>
      <xdr:col>81</xdr:col>
      <xdr:colOff>50800</xdr:colOff>
      <xdr:row>103</xdr:row>
      <xdr:rowOff>64770</xdr:rowOff>
    </xdr:to>
    <xdr:cxnSp macro="">
      <xdr:nvCxnSpPr>
        <xdr:cNvPr id="700" name="直線コネクタ 699"/>
        <xdr:cNvCxnSpPr/>
      </xdr:nvCxnSpPr>
      <xdr:spPr>
        <a:xfrm flipV="1">
          <a:off x="14592300" y="17693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701"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702"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101616</xdr:rowOff>
    </xdr:from>
    <xdr:ext cx="405111" cy="259045"/>
    <xdr:sp macro="" textlink="">
      <xdr:nvSpPr>
        <xdr:cNvPr id="703" name="n_1mainValue【公民館】&#10;有形固定資産減価償却率"/>
        <xdr:cNvSpPr txBox="1"/>
      </xdr:nvSpPr>
      <xdr:spPr>
        <a:xfrm>
          <a:off x="152660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04" name="n_2mainValue【公民館】&#10;有形固定資産減価償却率"/>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730" name="直線コネクタ 729"/>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731"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732" name="直線コネクタ 731"/>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733"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734" name="直線コネクタ 733"/>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735"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36" name="フローチャート: 判断 735"/>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37" name="フローチャート: 判断 736"/>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38" name="フローチャート: 判断 737"/>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10705</xdr:rowOff>
    </xdr:from>
    <xdr:to>
      <xdr:col>112</xdr:col>
      <xdr:colOff>38100</xdr:colOff>
      <xdr:row>103</xdr:row>
      <xdr:rowOff>112305</xdr:rowOff>
    </xdr:to>
    <xdr:sp macro="" textlink="">
      <xdr:nvSpPr>
        <xdr:cNvPr id="744" name="楕円 743"/>
        <xdr:cNvSpPr/>
      </xdr:nvSpPr>
      <xdr:spPr>
        <a:xfrm>
          <a:off x="21272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20501</xdr:rowOff>
    </xdr:from>
    <xdr:to>
      <xdr:col>107</xdr:col>
      <xdr:colOff>101600</xdr:colOff>
      <xdr:row>103</xdr:row>
      <xdr:rowOff>122101</xdr:rowOff>
    </xdr:to>
    <xdr:sp macro="" textlink="">
      <xdr:nvSpPr>
        <xdr:cNvPr id="745" name="楕円 744"/>
        <xdr:cNvSpPr/>
      </xdr:nvSpPr>
      <xdr:spPr>
        <a:xfrm>
          <a:off x="20383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61505</xdr:rowOff>
    </xdr:from>
    <xdr:to>
      <xdr:col>111</xdr:col>
      <xdr:colOff>177800</xdr:colOff>
      <xdr:row>103</xdr:row>
      <xdr:rowOff>71301</xdr:rowOff>
    </xdr:to>
    <xdr:cxnSp macro="">
      <xdr:nvCxnSpPr>
        <xdr:cNvPr id="746" name="直線コネクタ 745"/>
        <xdr:cNvCxnSpPr/>
      </xdr:nvCxnSpPr>
      <xdr:spPr>
        <a:xfrm flipV="1">
          <a:off x="20434300" y="177208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747"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748"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128832</xdr:rowOff>
    </xdr:from>
    <xdr:ext cx="469744" cy="259045"/>
    <xdr:sp macro="" textlink="">
      <xdr:nvSpPr>
        <xdr:cNvPr id="749" name="n_1mainValue【公民館】&#10;一人当たり面積"/>
        <xdr:cNvSpPr txBox="1"/>
      </xdr:nvSpPr>
      <xdr:spPr>
        <a:xfrm>
          <a:off x="21075727" y="174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138628</xdr:rowOff>
    </xdr:from>
    <xdr:ext cx="469744" cy="259045"/>
    <xdr:sp macro="" textlink="">
      <xdr:nvSpPr>
        <xdr:cNvPr id="750" name="n_2mainValue【公民館】&#10;一人当たり面積"/>
        <xdr:cNvSpPr txBox="1"/>
      </xdr:nvSpPr>
      <xdr:spPr>
        <a:xfrm>
          <a:off x="20199427" y="1745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➀道路については、類似団体と同程度の減価償却率であるが、橋梁やトンネルの</a:t>
          </a:r>
          <a:r>
            <a:rPr kumimoji="1" lang="ja-JP" altLang="en-US" sz="1100">
              <a:solidFill>
                <a:schemeClr val="dk1"/>
              </a:solidFill>
              <a:effectLst/>
              <a:latin typeface="+mn-lt"/>
              <a:ea typeface="+mn-ea"/>
              <a:cs typeface="+mn-cs"/>
            </a:rPr>
            <a:t>類似団体に比較しても</a:t>
          </a:r>
          <a:r>
            <a:rPr kumimoji="1" lang="ja-JP" altLang="ja-JP" sz="1100">
              <a:solidFill>
                <a:schemeClr val="dk1"/>
              </a:solidFill>
              <a:effectLst/>
              <a:latin typeface="+mn-lt"/>
              <a:ea typeface="+mn-ea"/>
              <a:cs typeface="+mn-cs"/>
            </a:rPr>
            <a:t>老朽化が進んでいいることが分かる。</a:t>
          </a:r>
          <a:r>
            <a:rPr kumimoji="1" lang="ja-JP" altLang="en-US" sz="1100">
              <a:solidFill>
                <a:schemeClr val="dk1"/>
              </a:solidFill>
              <a:effectLst/>
              <a:latin typeface="+mn-lt"/>
              <a:ea typeface="+mn-ea"/>
              <a:cs typeface="+mn-cs"/>
            </a:rPr>
            <a:t>これに対しては、橋梁等の長寿命化計画を策定し、現在計画的な改修を行っている。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②学校施設については、近年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校ある中学校の内の１校の更新をした結果、類似団体と比較して、学校施設の減価償却率が低くなっている</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保育所・公民館・児童館については、類似団体と比較しても老朽化が進んでいることが分かる</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、保育所、学校施設、公民館の一人当たりの面積では、類似団体を上回っていることから、これらの今後の改修や更新については、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年度に策定した</a:t>
          </a:r>
          <a:r>
            <a:rPr kumimoji="1" lang="ja-JP" altLang="ja-JP" sz="1100">
              <a:solidFill>
                <a:schemeClr val="dk1"/>
              </a:solidFill>
              <a:effectLst/>
              <a:latin typeface="+mn-lt"/>
              <a:ea typeface="+mn-ea"/>
              <a:cs typeface="+mn-cs"/>
            </a:rPr>
            <a:t>公共施設総合管理計画に基づき</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統廃合などの検討を行い、適正規模による更新、改修を</a:t>
          </a:r>
          <a:r>
            <a:rPr kumimoji="1" lang="ja-JP" altLang="en-US" sz="1100">
              <a:solidFill>
                <a:schemeClr val="dk1"/>
              </a:solidFill>
              <a:effectLst/>
              <a:latin typeface="+mn-lt"/>
              <a:ea typeface="+mn-ea"/>
              <a:cs typeface="+mn-cs"/>
            </a:rPr>
            <a:t>行う予定である。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22,088
21,921
81.85
11,514,137
11,403,873
84,081
6,712,829
13,422,501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13624</xdr:rowOff>
    </xdr:from>
    <xdr:ext cx="405111" cy="259045"/>
    <xdr:sp macro="" textlink="">
      <xdr:nvSpPr>
        <xdr:cNvPr id="67"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44994</xdr:rowOff>
    </xdr:from>
    <xdr:to>
      <xdr:col>20</xdr:col>
      <xdr:colOff>38100</xdr:colOff>
      <xdr:row>38</xdr:row>
      <xdr:rowOff>146594</xdr:rowOff>
    </xdr:to>
    <xdr:sp macro="" textlink="">
      <xdr:nvSpPr>
        <xdr:cNvPr id="73" name="楕円 72"/>
        <xdr:cNvSpPr/>
      </xdr:nvSpPr>
      <xdr:spPr>
        <a:xfrm>
          <a:off x="3746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74385</xdr:rowOff>
    </xdr:from>
    <xdr:to>
      <xdr:col>15</xdr:col>
      <xdr:colOff>101600</xdr:colOff>
      <xdr:row>39</xdr:row>
      <xdr:rowOff>4535</xdr:rowOff>
    </xdr:to>
    <xdr:sp macro="" textlink="">
      <xdr:nvSpPr>
        <xdr:cNvPr id="74" name="楕円 73"/>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95794</xdr:rowOff>
    </xdr:from>
    <xdr:to>
      <xdr:col>19</xdr:col>
      <xdr:colOff>177800</xdr:colOff>
      <xdr:row>38</xdr:row>
      <xdr:rowOff>125185</xdr:rowOff>
    </xdr:to>
    <xdr:cxnSp macro="">
      <xdr:nvCxnSpPr>
        <xdr:cNvPr id="75" name="直線コネクタ 74"/>
        <xdr:cNvCxnSpPr/>
      </xdr:nvCxnSpPr>
      <xdr:spPr>
        <a:xfrm flipV="1">
          <a:off x="2908300" y="66108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137721</xdr:rowOff>
    </xdr:from>
    <xdr:ext cx="405111" cy="259045"/>
    <xdr:sp macro="" textlink="">
      <xdr:nvSpPr>
        <xdr:cNvPr id="76" name="n_1mainValue【図書館】&#10;有形固定資産減価償却率"/>
        <xdr:cNvSpPr txBox="1"/>
      </xdr:nvSpPr>
      <xdr:spPr>
        <a:xfrm>
          <a:off x="3582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21063</xdr:rowOff>
    </xdr:from>
    <xdr:ext cx="405111" cy="259045"/>
    <xdr:sp macro="" textlink="">
      <xdr:nvSpPr>
        <xdr:cNvPr id="77" name="n_2mainValue【図書館】&#10;有形固定資産減価償却率"/>
        <xdr:cNvSpPr txBox="1"/>
      </xdr:nvSpPr>
      <xdr:spPr>
        <a:xfrm>
          <a:off x="2705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8"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1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12" name="フローチャート: 判断 111"/>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69142</xdr:rowOff>
    </xdr:from>
    <xdr:ext cx="469744" cy="259045"/>
    <xdr:sp macro="" textlink="">
      <xdr:nvSpPr>
        <xdr:cNvPr id="113" name="n_2ave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19" name="楕円 118"/>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20" name="楕円 119"/>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76200</xdr:rowOff>
    </xdr:to>
    <xdr:cxnSp macro="">
      <xdr:nvCxnSpPr>
        <xdr:cNvPr id="121" name="直線コネクタ 120"/>
        <xdr:cNvCxnSpPr/>
      </xdr:nvCxnSpPr>
      <xdr:spPr>
        <a:xfrm>
          <a:off x="8750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143527</xdr:rowOff>
    </xdr:from>
    <xdr:ext cx="469744" cy="259045"/>
    <xdr:sp macro="" textlink="">
      <xdr:nvSpPr>
        <xdr:cNvPr id="122"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23"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1"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140479</xdr:rowOff>
    </xdr:from>
    <xdr:ext cx="405111" cy="259045"/>
    <xdr:sp macro="" textlink="">
      <xdr:nvSpPr>
        <xdr:cNvPr id="154" name="n_1aveValue【体育館・プール】&#10;有形固定資産減価償却率"/>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55" name="フローチャート: 判断 154"/>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6"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56642</xdr:rowOff>
    </xdr:from>
    <xdr:to>
      <xdr:col>20</xdr:col>
      <xdr:colOff>38100</xdr:colOff>
      <xdr:row>62</xdr:row>
      <xdr:rowOff>158242</xdr:rowOff>
    </xdr:to>
    <xdr:sp macro="" textlink="">
      <xdr:nvSpPr>
        <xdr:cNvPr id="162" name="楕円 161"/>
        <xdr:cNvSpPr/>
      </xdr:nvSpPr>
      <xdr:spPr>
        <a:xfrm>
          <a:off x="3746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104648</xdr:rowOff>
    </xdr:from>
    <xdr:to>
      <xdr:col>15</xdr:col>
      <xdr:colOff>101600</xdr:colOff>
      <xdr:row>63</xdr:row>
      <xdr:rowOff>34798</xdr:rowOff>
    </xdr:to>
    <xdr:sp macro="" textlink="">
      <xdr:nvSpPr>
        <xdr:cNvPr id="163" name="楕円 162"/>
        <xdr:cNvSpPr/>
      </xdr:nvSpPr>
      <xdr:spPr>
        <a:xfrm>
          <a:off x="2857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107442</xdr:rowOff>
    </xdr:from>
    <xdr:to>
      <xdr:col>19</xdr:col>
      <xdr:colOff>177800</xdr:colOff>
      <xdr:row>62</xdr:row>
      <xdr:rowOff>155448</xdr:rowOff>
    </xdr:to>
    <xdr:cxnSp macro="">
      <xdr:nvCxnSpPr>
        <xdr:cNvPr id="164" name="直線コネクタ 163"/>
        <xdr:cNvCxnSpPr/>
      </xdr:nvCxnSpPr>
      <xdr:spPr>
        <a:xfrm flipV="1">
          <a:off x="2908300" y="107373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149369</xdr:rowOff>
    </xdr:from>
    <xdr:ext cx="405111" cy="259045"/>
    <xdr:sp macro="" textlink="">
      <xdr:nvSpPr>
        <xdr:cNvPr id="165" name="n_1mainValue【体育館・プール】&#10;有形固定資産減価償却率"/>
        <xdr:cNvSpPr txBox="1"/>
      </xdr:nvSpPr>
      <xdr:spPr>
        <a:xfrm>
          <a:off x="35820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25925</xdr:rowOff>
    </xdr:from>
    <xdr:ext cx="405111" cy="259045"/>
    <xdr:sp macro="" textlink="">
      <xdr:nvSpPr>
        <xdr:cNvPr id="166" name="n_2mainValue【体育館・プール】&#10;有形固定資産減価償却率"/>
        <xdr:cNvSpPr txBox="1"/>
      </xdr:nvSpPr>
      <xdr:spPr>
        <a:xfrm>
          <a:off x="2705744" y="1082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5"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78757</xdr:rowOff>
    </xdr:from>
    <xdr:ext cx="469744" cy="259045"/>
    <xdr:sp macro="" textlink="">
      <xdr:nvSpPr>
        <xdr:cNvPr id="198"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9" name="フローチャート: 判断 198"/>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71137</xdr:rowOff>
    </xdr:from>
    <xdr:ext cx="469744" cy="259045"/>
    <xdr:sp macro="" textlink="">
      <xdr:nvSpPr>
        <xdr:cNvPr id="200" name="n_2aveValue【体育館・プール】&#10;一人当たり面積"/>
        <xdr:cNvSpPr txBox="1"/>
      </xdr:nvSpPr>
      <xdr:spPr>
        <a:xfrm>
          <a:off x="8515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93980</xdr:rowOff>
    </xdr:from>
    <xdr:to>
      <xdr:col>50</xdr:col>
      <xdr:colOff>165100</xdr:colOff>
      <xdr:row>60</xdr:row>
      <xdr:rowOff>24130</xdr:rowOff>
    </xdr:to>
    <xdr:sp macro="" textlink="">
      <xdr:nvSpPr>
        <xdr:cNvPr id="206" name="楕円 205"/>
        <xdr:cNvSpPr/>
      </xdr:nvSpPr>
      <xdr:spPr>
        <a:xfrm>
          <a:off x="9588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100330</xdr:rowOff>
    </xdr:from>
    <xdr:to>
      <xdr:col>46</xdr:col>
      <xdr:colOff>38100</xdr:colOff>
      <xdr:row>60</xdr:row>
      <xdr:rowOff>30480</xdr:rowOff>
    </xdr:to>
    <xdr:sp macro="" textlink="">
      <xdr:nvSpPr>
        <xdr:cNvPr id="207" name="楕円 206"/>
        <xdr:cNvSpPr/>
      </xdr:nvSpPr>
      <xdr:spPr>
        <a:xfrm>
          <a:off x="8699500" y="102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144780</xdr:rowOff>
    </xdr:from>
    <xdr:to>
      <xdr:col>50</xdr:col>
      <xdr:colOff>114300</xdr:colOff>
      <xdr:row>59</xdr:row>
      <xdr:rowOff>151130</xdr:rowOff>
    </xdr:to>
    <xdr:cxnSp macro="">
      <xdr:nvCxnSpPr>
        <xdr:cNvPr id="208" name="直線コネクタ 207"/>
        <xdr:cNvCxnSpPr/>
      </xdr:nvCxnSpPr>
      <xdr:spPr>
        <a:xfrm flipV="1">
          <a:off x="8750300" y="102603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40657</xdr:rowOff>
    </xdr:from>
    <xdr:ext cx="469744" cy="259045"/>
    <xdr:sp macro="" textlink="">
      <xdr:nvSpPr>
        <xdr:cNvPr id="209" name="n_1mainValue【体育館・プール】&#10;一人当たり面積"/>
        <xdr:cNvSpPr txBox="1"/>
      </xdr:nvSpPr>
      <xdr:spPr>
        <a:xfrm>
          <a:off x="939172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47007</xdr:rowOff>
    </xdr:from>
    <xdr:ext cx="469744" cy="259045"/>
    <xdr:sp macro="" textlink="">
      <xdr:nvSpPr>
        <xdr:cNvPr id="210" name="n_2mainValue【体育館・プール】&#10;一人当たり面積"/>
        <xdr:cNvSpPr txBox="1"/>
      </xdr:nvSpPr>
      <xdr:spPr>
        <a:xfrm>
          <a:off x="8515427" y="99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40"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43"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44" name="フローチャート: 判断 243"/>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68597</xdr:rowOff>
    </xdr:from>
    <xdr:ext cx="405111" cy="259045"/>
    <xdr:sp macro="" textlink="">
      <xdr:nvSpPr>
        <xdr:cNvPr id="245"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132080</xdr:rowOff>
    </xdr:from>
    <xdr:to>
      <xdr:col>20</xdr:col>
      <xdr:colOff>38100</xdr:colOff>
      <xdr:row>81</xdr:row>
      <xdr:rowOff>62230</xdr:rowOff>
    </xdr:to>
    <xdr:sp macro="" textlink="">
      <xdr:nvSpPr>
        <xdr:cNvPr id="251" name="楕円 250"/>
        <xdr:cNvSpPr/>
      </xdr:nvSpPr>
      <xdr:spPr>
        <a:xfrm>
          <a:off x="3746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xdr:rowOff>
    </xdr:from>
    <xdr:to>
      <xdr:col>15</xdr:col>
      <xdr:colOff>101600</xdr:colOff>
      <xdr:row>81</xdr:row>
      <xdr:rowOff>115570</xdr:rowOff>
    </xdr:to>
    <xdr:sp macro="" textlink="">
      <xdr:nvSpPr>
        <xdr:cNvPr id="252" name="楕円 251"/>
        <xdr:cNvSpPr/>
      </xdr:nvSpPr>
      <xdr:spPr>
        <a:xfrm>
          <a:off x="2857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xdr:rowOff>
    </xdr:from>
    <xdr:to>
      <xdr:col>19</xdr:col>
      <xdr:colOff>177800</xdr:colOff>
      <xdr:row>81</xdr:row>
      <xdr:rowOff>64770</xdr:rowOff>
    </xdr:to>
    <xdr:cxnSp macro="">
      <xdr:nvCxnSpPr>
        <xdr:cNvPr id="253" name="直線コネクタ 252"/>
        <xdr:cNvCxnSpPr/>
      </xdr:nvCxnSpPr>
      <xdr:spPr>
        <a:xfrm flipV="1">
          <a:off x="2908300" y="13898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54" name="n_1main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132097</xdr:rowOff>
    </xdr:from>
    <xdr:ext cx="405111" cy="259045"/>
    <xdr:sp macro="" textlink="">
      <xdr:nvSpPr>
        <xdr:cNvPr id="255" name="n_2mainValue【福祉施設】&#10;有形固定資産減価償却率"/>
        <xdr:cNvSpPr txBox="1"/>
      </xdr:nvSpPr>
      <xdr:spPr>
        <a:xfrm>
          <a:off x="2705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80"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68851</xdr:rowOff>
    </xdr:from>
    <xdr:ext cx="469744" cy="259045"/>
    <xdr:sp macro="" textlink="">
      <xdr:nvSpPr>
        <xdr:cNvPr id="283"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84" name="フローチャート: 判断 283"/>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85"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2160</xdr:rowOff>
    </xdr:from>
    <xdr:to>
      <xdr:col>50</xdr:col>
      <xdr:colOff>165100</xdr:colOff>
      <xdr:row>85</xdr:row>
      <xdr:rowOff>103760</xdr:rowOff>
    </xdr:to>
    <xdr:sp macro="" textlink="">
      <xdr:nvSpPr>
        <xdr:cNvPr id="291" name="楕円 290"/>
        <xdr:cNvSpPr/>
      </xdr:nvSpPr>
      <xdr:spPr>
        <a:xfrm>
          <a:off x="95885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2160</xdr:rowOff>
    </xdr:from>
    <xdr:to>
      <xdr:col>46</xdr:col>
      <xdr:colOff>38100</xdr:colOff>
      <xdr:row>85</xdr:row>
      <xdr:rowOff>103760</xdr:rowOff>
    </xdr:to>
    <xdr:sp macro="" textlink="">
      <xdr:nvSpPr>
        <xdr:cNvPr id="292" name="楕円 291"/>
        <xdr:cNvSpPr/>
      </xdr:nvSpPr>
      <xdr:spPr>
        <a:xfrm>
          <a:off x="86995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52960</xdr:rowOff>
    </xdr:from>
    <xdr:to>
      <xdr:col>50</xdr:col>
      <xdr:colOff>114300</xdr:colOff>
      <xdr:row>85</xdr:row>
      <xdr:rowOff>52960</xdr:rowOff>
    </xdr:to>
    <xdr:cxnSp macro="">
      <xdr:nvCxnSpPr>
        <xdr:cNvPr id="293" name="直線コネクタ 292"/>
        <xdr:cNvCxnSpPr/>
      </xdr:nvCxnSpPr>
      <xdr:spPr>
        <a:xfrm>
          <a:off x="8750300" y="14626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94887</xdr:rowOff>
    </xdr:from>
    <xdr:ext cx="469744" cy="259045"/>
    <xdr:sp macro="" textlink="">
      <xdr:nvSpPr>
        <xdr:cNvPr id="294" name="n_1mainValue【福祉施設】&#10;一人当たり面積"/>
        <xdr:cNvSpPr txBox="1"/>
      </xdr:nvSpPr>
      <xdr:spPr>
        <a:xfrm>
          <a:off x="9391727" y="1466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94887</xdr:rowOff>
    </xdr:from>
    <xdr:ext cx="469744" cy="259045"/>
    <xdr:sp macro="" textlink="">
      <xdr:nvSpPr>
        <xdr:cNvPr id="295" name="n_2mainValue【福祉施設】&#10;一人当たり面積"/>
        <xdr:cNvSpPr txBox="1"/>
      </xdr:nvSpPr>
      <xdr:spPr>
        <a:xfrm>
          <a:off x="8515427" y="1466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329"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30" name="フローチャート: 判断 329"/>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31"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159294</xdr:rowOff>
    </xdr:from>
    <xdr:to>
      <xdr:col>20</xdr:col>
      <xdr:colOff>38100</xdr:colOff>
      <xdr:row>105</xdr:row>
      <xdr:rowOff>89444</xdr:rowOff>
    </xdr:to>
    <xdr:sp macro="" textlink="">
      <xdr:nvSpPr>
        <xdr:cNvPr id="337" name="楕円 336"/>
        <xdr:cNvSpPr/>
      </xdr:nvSpPr>
      <xdr:spPr>
        <a:xfrm>
          <a:off x="3746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17236</xdr:rowOff>
    </xdr:from>
    <xdr:to>
      <xdr:col>15</xdr:col>
      <xdr:colOff>101600</xdr:colOff>
      <xdr:row>105</xdr:row>
      <xdr:rowOff>118836</xdr:rowOff>
    </xdr:to>
    <xdr:sp macro="" textlink="">
      <xdr:nvSpPr>
        <xdr:cNvPr id="338" name="楕円 337"/>
        <xdr:cNvSpPr/>
      </xdr:nvSpPr>
      <xdr:spPr>
        <a:xfrm>
          <a:off x="2857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38644</xdr:rowOff>
    </xdr:from>
    <xdr:to>
      <xdr:col>19</xdr:col>
      <xdr:colOff>177800</xdr:colOff>
      <xdr:row>105</xdr:row>
      <xdr:rowOff>68036</xdr:rowOff>
    </xdr:to>
    <xdr:cxnSp macro="">
      <xdr:nvCxnSpPr>
        <xdr:cNvPr id="339" name="直線コネクタ 338"/>
        <xdr:cNvCxnSpPr/>
      </xdr:nvCxnSpPr>
      <xdr:spPr>
        <a:xfrm flipV="1">
          <a:off x="2908300" y="180408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80571</xdr:rowOff>
    </xdr:from>
    <xdr:ext cx="405111" cy="259045"/>
    <xdr:sp macro="" textlink="">
      <xdr:nvSpPr>
        <xdr:cNvPr id="340" name="n_1mainValue【市民会館】&#10;有形固定資産減価償却率"/>
        <xdr:cNvSpPr txBox="1"/>
      </xdr:nvSpPr>
      <xdr:spPr>
        <a:xfrm>
          <a:off x="3582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109963</xdr:rowOff>
    </xdr:from>
    <xdr:ext cx="405111" cy="259045"/>
    <xdr:sp macro="" textlink="">
      <xdr:nvSpPr>
        <xdr:cNvPr id="341" name="n_2mainValue【市民会館】&#10;有形固定資産減価償却率"/>
        <xdr:cNvSpPr txBox="1"/>
      </xdr:nvSpPr>
      <xdr:spPr>
        <a:xfrm>
          <a:off x="2705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73"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74" name="フローチャート: 判断 37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15257</xdr:rowOff>
    </xdr:from>
    <xdr:ext cx="469744" cy="259045"/>
    <xdr:sp macro="" textlink="">
      <xdr:nvSpPr>
        <xdr:cNvPr id="375" name="n_2aveValue【市民会館】&#10;一人当たり面積"/>
        <xdr:cNvSpPr txBox="1"/>
      </xdr:nvSpPr>
      <xdr:spPr>
        <a:xfrm>
          <a:off x="8515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6350</xdr:rowOff>
    </xdr:from>
    <xdr:to>
      <xdr:col>50</xdr:col>
      <xdr:colOff>165100</xdr:colOff>
      <xdr:row>104</xdr:row>
      <xdr:rowOff>107950</xdr:rowOff>
    </xdr:to>
    <xdr:sp macro="" textlink="">
      <xdr:nvSpPr>
        <xdr:cNvPr id="381" name="楕円 380"/>
        <xdr:cNvSpPr/>
      </xdr:nvSpPr>
      <xdr:spPr>
        <a:xfrm>
          <a:off x="9588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13970</xdr:rowOff>
    </xdr:from>
    <xdr:to>
      <xdr:col>46</xdr:col>
      <xdr:colOff>38100</xdr:colOff>
      <xdr:row>104</xdr:row>
      <xdr:rowOff>115570</xdr:rowOff>
    </xdr:to>
    <xdr:sp macro="" textlink="">
      <xdr:nvSpPr>
        <xdr:cNvPr id="382" name="楕円 381"/>
        <xdr:cNvSpPr/>
      </xdr:nvSpPr>
      <xdr:spPr>
        <a:xfrm>
          <a:off x="8699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57150</xdr:rowOff>
    </xdr:from>
    <xdr:to>
      <xdr:col>50</xdr:col>
      <xdr:colOff>114300</xdr:colOff>
      <xdr:row>104</xdr:row>
      <xdr:rowOff>64770</xdr:rowOff>
    </xdr:to>
    <xdr:cxnSp macro="">
      <xdr:nvCxnSpPr>
        <xdr:cNvPr id="383" name="直線コネクタ 382"/>
        <xdr:cNvCxnSpPr/>
      </xdr:nvCxnSpPr>
      <xdr:spPr>
        <a:xfrm flipV="1">
          <a:off x="8750300" y="17887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124477</xdr:rowOff>
    </xdr:from>
    <xdr:ext cx="469744" cy="259045"/>
    <xdr:sp macro="" textlink="">
      <xdr:nvSpPr>
        <xdr:cNvPr id="384" name="n_1mainValue【市民会館】&#10;一人当たり面積"/>
        <xdr:cNvSpPr txBox="1"/>
      </xdr:nvSpPr>
      <xdr:spPr>
        <a:xfrm>
          <a:off x="9391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132097</xdr:rowOff>
    </xdr:from>
    <xdr:ext cx="469744" cy="259045"/>
    <xdr:sp macro="" textlink="">
      <xdr:nvSpPr>
        <xdr:cNvPr id="385" name="n_2mainValue【市民会館】&#10;一人当たり面積"/>
        <xdr:cNvSpPr txBox="1"/>
      </xdr:nvSpPr>
      <xdr:spPr>
        <a:xfrm>
          <a:off x="8515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27" name="直線コネクタ 426"/>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28"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29" name="直線コネクタ 428"/>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30"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31" name="直線コネクタ 43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3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33" name="フローチャート: 判断 43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34" name="フローチャート: 判断 433"/>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35"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36" name="フローチャート: 判断 435"/>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84381</xdr:rowOff>
    </xdr:from>
    <xdr:ext cx="405111" cy="259045"/>
    <xdr:sp macro="" textlink="">
      <xdr:nvSpPr>
        <xdr:cNvPr id="437"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xdr:rowOff>
    </xdr:from>
    <xdr:to>
      <xdr:col>81</xdr:col>
      <xdr:colOff>101600</xdr:colOff>
      <xdr:row>59</xdr:row>
      <xdr:rowOff>104684</xdr:rowOff>
    </xdr:to>
    <xdr:sp macro="" textlink="">
      <xdr:nvSpPr>
        <xdr:cNvPr id="443" name="楕円 442"/>
        <xdr:cNvSpPr/>
      </xdr:nvSpPr>
      <xdr:spPr>
        <a:xfrm>
          <a:off x="15430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47172</xdr:rowOff>
    </xdr:from>
    <xdr:to>
      <xdr:col>76</xdr:col>
      <xdr:colOff>165100</xdr:colOff>
      <xdr:row>56</xdr:row>
      <xdr:rowOff>148772</xdr:rowOff>
    </xdr:to>
    <xdr:sp macro="" textlink="">
      <xdr:nvSpPr>
        <xdr:cNvPr id="444" name="楕円 443"/>
        <xdr:cNvSpPr/>
      </xdr:nvSpPr>
      <xdr:spPr>
        <a:xfrm>
          <a:off x="14541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97972</xdr:rowOff>
    </xdr:from>
    <xdr:to>
      <xdr:col>81</xdr:col>
      <xdr:colOff>50800</xdr:colOff>
      <xdr:row>59</xdr:row>
      <xdr:rowOff>53884</xdr:rowOff>
    </xdr:to>
    <xdr:cxnSp macro="">
      <xdr:nvCxnSpPr>
        <xdr:cNvPr id="445" name="直線コネクタ 444"/>
        <xdr:cNvCxnSpPr/>
      </xdr:nvCxnSpPr>
      <xdr:spPr>
        <a:xfrm>
          <a:off x="14592300" y="9699172"/>
          <a:ext cx="889000" cy="4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121211</xdr:rowOff>
    </xdr:from>
    <xdr:ext cx="405111" cy="259045"/>
    <xdr:sp macro="" textlink="">
      <xdr:nvSpPr>
        <xdr:cNvPr id="446" name="n_1mainValue【保健センター・保健所】&#10;有形固定資産減価償却率"/>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165299</xdr:rowOff>
    </xdr:from>
    <xdr:ext cx="405111" cy="259045"/>
    <xdr:sp macro="" textlink="">
      <xdr:nvSpPr>
        <xdr:cNvPr id="447" name="n_2mainValue【保健センター・保健所】&#10;有形固定資産減価償却率"/>
        <xdr:cNvSpPr txBox="1"/>
      </xdr:nvSpPr>
      <xdr:spPr>
        <a:xfrm>
          <a:off x="14389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69" name="直線コネクタ 468"/>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70"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71" name="直線コネクタ 470"/>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72"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73" name="直線コネクタ 472"/>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474"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475" name="フローチャート: 判断 474"/>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76" name="フローチャート: 判断 475"/>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156227</xdr:rowOff>
    </xdr:from>
    <xdr:ext cx="469744" cy="259045"/>
    <xdr:sp macro="" textlink="">
      <xdr:nvSpPr>
        <xdr:cNvPr id="477"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78" name="フローチャート: 判断 477"/>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137939</xdr:rowOff>
    </xdr:from>
    <xdr:ext cx="469744" cy="259045"/>
    <xdr:sp macro="" textlink="">
      <xdr:nvSpPr>
        <xdr:cNvPr id="479" name="n_2aveValue【保健センター・保健所】&#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26924</xdr:rowOff>
    </xdr:from>
    <xdr:to>
      <xdr:col>112</xdr:col>
      <xdr:colOff>38100</xdr:colOff>
      <xdr:row>60</xdr:row>
      <xdr:rowOff>128524</xdr:rowOff>
    </xdr:to>
    <xdr:sp macro="" textlink="">
      <xdr:nvSpPr>
        <xdr:cNvPr id="485" name="楕円 484"/>
        <xdr:cNvSpPr/>
      </xdr:nvSpPr>
      <xdr:spPr>
        <a:xfrm>
          <a:off x="21272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31496</xdr:rowOff>
    </xdr:from>
    <xdr:to>
      <xdr:col>107</xdr:col>
      <xdr:colOff>101600</xdr:colOff>
      <xdr:row>60</xdr:row>
      <xdr:rowOff>133096</xdr:rowOff>
    </xdr:to>
    <xdr:sp macro="" textlink="">
      <xdr:nvSpPr>
        <xdr:cNvPr id="486" name="楕円 485"/>
        <xdr:cNvSpPr/>
      </xdr:nvSpPr>
      <xdr:spPr>
        <a:xfrm>
          <a:off x="20383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77724</xdr:rowOff>
    </xdr:from>
    <xdr:to>
      <xdr:col>111</xdr:col>
      <xdr:colOff>177800</xdr:colOff>
      <xdr:row>60</xdr:row>
      <xdr:rowOff>82296</xdr:rowOff>
    </xdr:to>
    <xdr:cxnSp macro="">
      <xdr:nvCxnSpPr>
        <xdr:cNvPr id="487" name="直線コネクタ 486"/>
        <xdr:cNvCxnSpPr/>
      </xdr:nvCxnSpPr>
      <xdr:spPr>
        <a:xfrm flipV="1">
          <a:off x="20434300" y="10364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145051</xdr:rowOff>
    </xdr:from>
    <xdr:ext cx="469744" cy="259045"/>
    <xdr:sp macro="" textlink="">
      <xdr:nvSpPr>
        <xdr:cNvPr id="488" name="n_1mainValue【保健センター・保健所】&#10;一人当たり面積"/>
        <xdr:cNvSpPr txBox="1"/>
      </xdr:nvSpPr>
      <xdr:spPr>
        <a:xfrm>
          <a:off x="210757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149623</xdr:rowOff>
    </xdr:from>
    <xdr:ext cx="469744" cy="259045"/>
    <xdr:sp macro="" textlink="">
      <xdr:nvSpPr>
        <xdr:cNvPr id="489" name="n_2mainValue【保健センター・保健所】&#10;一人当たり面積"/>
        <xdr:cNvSpPr txBox="1"/>
      </xdr:nvSpPr>
      <xdr:spPr>
        <a:xfrm>
          <a:off x="201994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6" name="直線コネクタ 5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7" name="テキスト ボックス 51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8" name="直線コネクタ 5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9" name="テキスト ボックス 5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0" name="直線コネクタ 5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1" name="テキスト ボックス 5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2" name="直線コネクタ 5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3" name="テキスト ボックス 5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4" name="直線コネクタ 5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5" name="テキスト ボックス 5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6" name="直線コネクタ 5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7" name="テキスト ボックス 52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31" name="直線コネクタ 53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3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33" name="直線コネクタ 53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3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35" name="直線コネクタ 53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3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37" name="フローチャート: 判断 53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38" name="フローチャート: 判断 53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539"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540" name="フローチャート: 判断 539"/>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160582</xdr:rowOff>
    </xdr:from>
    <xdr:ext cx="405111" cy="259045"/>
    <xdr:sp macro="" textlink="">
      <xdr:nvSpPr>
        <xdr:cNvPr id="541"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44994</xdr:rowOff>
    </xdr:from>
    <xdr:to>
      <xdr:col>81</xdr:col>
      <xdr:colOff>101600</xdr:colOff>
      <xdr:row>102</xdr:row>
      <xdr:rowOff>146594</xdr:rowOff>
    </xdr:to>
    <xdr:sp macro="" textlink="">
      <xdr:nvSpPr>
        <xdr:cNvPr id="547" name="楕円 546"/>
        <xdr:cNvSpPr/>
      </xdr:nvSpPr>
      <xdr:spPr>
        <a:xfrm>
          <a:off x="15430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76019</xdr:rowOff>
    </xdr:from>
    <xdr:to>
      <xdr:col>76</xdr:col>
      <xdr:colOff>165100</xdr:colOff>
      <xdr:row>103</xdr:row>
      <xdr:rowOff>6169</xdr:rowOff>
    </xdr:to>
    <xdr:sp macro="" textlink="">
      <xdr:nvSpPr>
        <xdr:cNvPr id="548" name="楕円 547"/>
        <xdr:cNvSpPr/>
      </xdr:nvSpPr>
      <xdr:spPr>
        <a:xfrm>
          <a:off x="14541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95794</xdr:rowOff>
    </xdr:from>
    <xdr:to>
      <xdr:col>81</xdr:col>
      <xdr:colOff>50800</xdr:colOff>
      <xdr:row>102</xdr:row>
      <xdr:rowOff>126819</xdr:rowOff>
    </xdr:to>
    <xdr:cxnSp macro="">
      <xdr:nvCxnSpPr>
        <xdr:cNvPr id="549" name="直線コネクタ 548"/>
        <xdr:cNvCxnSpPr/>
      </xdr:nvCxnSpPr>
      <xdr:spPr>
        <a:xfrm flipV="1">
          <a:off x="14592300" y="175836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163121</xdr:rowOff>
    </xdr:from>
    <xdr:ext cx="405111" cy="259045"/>
    <xdr:sp macro="" textlink="">
      <xdr:nvSpPr>
        <xdr:cNvPr id="550" name="n_1mainValue【庁舎】&#10;有形固定資産減価償却率"/>
        <xdr:cNvSpPr txBox="1"/>
      </xdr:nvSpPr>
      <xdr:spPr>
        <a:xfrm>
          <a:off x="152660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22696</xdr:rowOff>
    </xdr:from>
    <xdr:ext cx="405111" cy="259045"/>
    <xdr:sp macro="" textlink="">
      <xdr:nvSpPr>
        <xdr:cNvPr id="551" name="n_2mainValue【庁舎】&#10;有形固定資産減価償却率"/>
        <xdr:cNvSpPr txBox="1"/>
      </xdr:nvSpPr>
      <xdr:spPr>
        <a:xfrm>
          <a:off x="143897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2" name="直線コネクタ 5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3" name="テキスト ボックス 5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4" name="直線コネクタ 5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5" name="テキスト ボックス 5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6" name="直線コネクタ 5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7" name="テキスト ボックス 5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8" name="直線コネクタ 5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9" name="テキスト ボックス 5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573" name="直線コネクタ 572"/>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574"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575" name="直線コネクタ 574"/>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576"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577" name="直線コネクタ 576"/>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578"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579" name="フローチャート: 判断 578"/>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580" name="フローチャート: 判断 579"/>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134129</xdr:rowOff>
    </xdr:from>
    <xdr:ext cx="469744" cy="259045"/>
    <xdr:sp macro="" textlink="">
      <xdr:nvSpPr>
        <xdr:cNvPr id="581"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582" name="フローチャート: 判断 581"/>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8399</xdr:rowOff>
    </xdr:from>
    <xdr:ext cx="469744" cy="259045"/>
    <xdr:sp macro="" textlink="">
      <xdr:nvSpPr>
        <xdr:cNvPr id="583" name="n_2aveValue【庁舎】&#10;一人当たり面積"/>
        <xdr:cNvSpPr txBox="1"/>
      </xdr:nvSpPr>
      <xdr:spPr>
        <a:xfrm>
          <a:off x="20199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36830</xdr:rowOff>
    </xdr:from>
    <xdr:to>
      <xdr:col>112</xdr:col>
      <xdr:colOff>38100</xdr:colOff>
      <xdr:row>103</xdr:row>
      <xdr:rowOff>138430</xdr:rowOff>
    </xdr:to>
    <xdr:sp macro="" textlink="">
      <xdr:nvSpPr>
        <xdr:cNvPr id="589" name="楕円 588"/>
        <xdr:cNvSpPr/>
      </xdr:nvSpPr>
      <xdr:spPr>
        <a:xfrm>
          <a:off x="2127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43687</xdr:rowOff>
    </xdr:from>
    <xdr:to>
      <xdr:col>107</xdr:col>
      <xdr:colOff>101600</xdr:colOff>
      <xdr:row>103</xdr:row>
      <xdr:rowOff>145287</xdr:rowOff>
    </xdr:to>
    <xdr:sp macro="" textlink="">
      <xdr:nvSpPr>
        <xdr:cNvPr id="590" name="楕円 589"/>
        <xdr:cNvSpPr/>
      </xdr:nvSpPr>
      <xdr:spPr>
        <a:xfrm>
          <a:off x="20383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87630</xdr:rowOff>
    </xdr:from>
    <xdr:to>
      <xdr:col>111</xdr:col>
      <xdr:colOff>177800</xdr:colOff>
      <xdr:row>103</xdr:row>
      <xdr:rowOff>94487</xdr:rowOff>
    </xdr:to>
    <xdr:cxnSp macro="">
      <xdr:nvCxnSpPr>
        <xdr:cNvPr id="591" name="直線コネクタ 590"/>
        <xdr:cNvCxnSpPr/>
      </xdr:nvCxnSpPr>
      <xdr:spPr>
        <a:xfrm flipV="1">
          <a:off x="20434300" y="177469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154957</xdr:rowOff>
    </xdr:from>
    <xdr:ext cx="469744" cy="259045"/>
    <xdr:sp macro="" textlink="">
      <xdr:nvSpPr>
        <xdr:cNvPr id="592" name="n_1mainValue【庁舎】&#10;一人当たり面積"/>
        <xdr:cNvSpPr txBox="1"/>
      </xdr:nvSpPr>
      <xdr:spPr>
        <a:xfrm>
          <a:off x="210757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161814</xdr:rowOff>
    </xdr:from>
    <xdr:ext cx="469744" cy="259045"/>
    <xdr:sp macro="" textlink="">
      <xdr:nvSpPr>
        <xdr:cNvPr id="593" name="n_2mainValue【庁舎】&#10;一人当たり面積"/>
        <xdr:cNvSpPr txBox="1"/>
      </xdr:nvSpPr>
      <xdr:spPr>
        <a:xfrm>
          <a:off x="20199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➀図書館・市民会館については、他の類似団体と比較しても同程度の老朽化といえる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体育館については、近年</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中学校</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の体育館を更新したため、体育館・プールは類似団体と比較して、老朽化率は低くなっている。一方で、庁舎</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保健センターについては、類似団体と比較しても、大きく老朽化が進んでいる。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一人当たりの面積では、福祉施設以外の図書館、体育館、市民会館・庁舎・保健センターが類似団体と比較しても広くなって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➀、②の対策として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年度策定した公共施設総合管理計画に基づき施設の集約化、複合化などを検討し、適正</a:t>
          </a:r>
          <a:r>
            <a:rPr kumimoji="1" lang="ja-JP" altLang="ja-JP" sz="1100">
              <a:solidFill>
                <a:schemeClr val="dk1"/>
              </a:solidFill>
              <a:effectLst/>
              <a:latin typeface="+mn-lt"/>
              <a:ea typeface="+mn-ea"/>
              <a:cs typeface="+mn-cs"/>
            </a:rPr>
            <a:t>規模の</a:t>
          </a:r>
          <a:r>
            <a:rPr kumimoji="1" lang="ja-JP" altLang="en-US" sz="1100">
              <a:solidFill>
                <a:schemeClr val="dk1"/>
              </a:solidFill>
              <a:effectLst/>
              <a:latin typeface="+mn-lt"/>
              <a:ea typeface="+mn-ea"/>
              <a:cs typeface="+mn-cs"/>
            </a:rPr>
            <a:t>更新、改修等を行っていく必要がある。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22,088
21,921
81.85
11,514,137
11,403,873
84,081
6,712,829
13,422,501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年度は、</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H13</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許可額の地域総合整備事業債による交付税算入の終了や、下水道費による需要額の減額により、基準財政需要額が減少した一方で、市内主要企業の設備投資や、地方消費税交付金の増額の影響で基準財政収入額が増加した。しかしながら、財政力指数への影響は少なく、前年度より指数の変化はない。</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類似団体の平均よりも下回っているため今後も休日訪問や預貯金等の債権差押えの強化、差押え物件のインターネット公売の実施などの市税収納率向上対策を中心とする歳入確保に努める。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年度は、平成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28</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年度に実施した市債の繰上償還や、リサイクルセンター建設事業にかかる羽咋郡市広域圏事務組合への衛生費負担金が減額したこと、そして、下水道会計への基準外操出金の減額等により、前年度と比較して</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1.1</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ポイント改善した。</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今後も事業見直しにより経費縮減を進め、経常経費の削減に努める。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62</xdr:row>
      <xdr:rowOff>107188</xdr:rowOff>
    </xdr:to>
    <xdr:cxnSp macro="">
      <xdr:nvCxnSpPr>
        <xdr:cNvPr id="130" name="直線コネクタ 129"/>
        <xdr:cNvCxnSpPr/>
      </xdr:nvCxnSpPr>
      <xdr:spPr>
        <a:xfrm flipV="1">
          <a:off x="4114800" y="1068400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61468</xdr:rowOff>
    </xdr:from>
    <xdr:to>
      <xdr:col>19</xdr:col>
      <xdr:colOff>133350</xdr:colOff>
      <xdr:row>62</xdr:row>
      <xdr:rowOff>107188</xdr:rowOff>
    </xdr:to>
    <xdr:cxnSp macro="">
      <xdr:nvCxnSpPr>
        <xdr:cNvPr id="133" name="直線コネクタ 132"/>
        <xdr:cNvCxnSpPr/>
      </xdr:nvCxnSpPr>
      <xdr:spPr>
        <a:xfrm>
          <a:off x="3225800" y="1051991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61468</xdr:rowOff>
    </xdr:from>
    <xdr:to>
      <xdr:col>15</xdr:col>
      <xdr:colOff>82550</xdr:colOff>
      <xdr:row>62</xdr:row>
      <xdr:rowOff>145796</xdr:rowOff>
    </xdr:to>
    <xdr:cxnSp macro="">
      <xdr:nvCxnSpPr>
        <xdr:cNvPr id="136" name="直線コネクタ 135"/>
        <xdr:cNvCxnSpPr/>
      </xdr:nvCxnSpPr>
      <xdr:spPr>
        <a:xfrm flipV="1">
          <a:off x="2336800" y="1051991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62</xdr:row>
      <xdr:rowOff>160274</xdr:rowOff>
    </xdr:to>
    <xdr:cxnSp macro="">
      <xdr:nvCxnSpPr>
        <xdr:cNvPr id="139" name="直線コネクタ 138"/>
        <xdr:cNvCxnSpPr/>
      </xdr:nvCxnSpPr>
      <xdr:spPr>
        <a:xfrm flipV="1">
          <a:off x="1447800" y="1077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49" name="楕円 148"/>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146829</xdr:rowOff>
    </xdr:from>
    <xdr:ext cx="762000" cy="259045"/>
    <xdr:sp macro="" textlink="">
      <xdr:nvSpPr>
        <xdr:cNvPr id="150" name="財政構造の弾力性該当値テキスト"/>
        <xdr:cNvSpPr txBox="1"/>
      </xdr:nvSpPr>
      <xdr:spPr>
        <a:xfrm>
          <a:off x="5041900" y="106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1" name="楕円 150"/>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52" name="テキスト ボックス 151"/>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10668</xdr:rowOff>
    </xdr:from>
    <xdr:to>
      <xdr:col>15</xdr:col>
      <xdr:colOff>133350</xdr:colOff>
      <xdr:row>61</xdr:row>
      <xdr:rowOff>112268</xdr:rowOff>
    </xdr:to>
    <xdr:sp macro="" textlink="">
      <xdr:nvSpPr>
        <xdr:cNvPr id="153" name="楕円 152"/>
        <xdr:cNvSpPr/>
      </xdr:nvSpPr>
      <xdr:spPr>
        <a:xfrm>
          <a:off x="3175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97045</xdr:rowOff>
    </xdr:from>
    <xdr:ext cx="762000" cy="259045"/>
    <xdr:sp macro="" textlink="">
      <xdr:nvSpPr>
        <xdr:cNvPr id="154" name="テキスト ボックス 153"/>
        <xdr:cNvSpPr txBox="1"/>
      </xdr:nvSpPr>
      <xdr:spPr>
        <a:xfrm>
          <a:off x="2844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5" name="楕円 154"/>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56" name="テキスト ボックス 155"/>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7" name="楕円 156"/>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24401</xdr:rowOff>
    </xdr:from>
    <xdr:ext cx="762000" cy="259045"/>
    <xdr:sp macro="" textlink="">
      <xdr:nvSpPr>
        <xdr:cNvPr id="158" name="テキスト ボックス 157"/>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ごみ処理や消防業務を一部事務組合で行っていることから類似団体と比較して低くなっている。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今後も指定管理制度の拡大や業務の民間委託の推進により物件費の増加が見込まれるため、施設の統廃合など維持管理費の抑制に努める。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135573</xdr:rowOff>
    </xdr:from>
    <xdr:to>
      <xdr:col>23</xdr:col>
      <xdr:colOff>133350</xdr:colOff>
      <xdr:row>80</xdr:row>
      <xdr:rowOff>155127</xdr:rowOff>
    </xdr:to>
    <xdr:cxnSp macro="">
      <xdr:nvCxnSpPr>
        <xdr:cNvPr id="193" name="直線コネクタ 192"/>
        <xdr:cNvCxnSpPr/>
      </xdr:nvCxnSpPr>
      <xdr:spPr>
        <a:xfrm>
          <a:off x="4114800" y="13851573"/>
          <a:ext cx="838200" cy="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118602</xdr:rowOff>
    </xdr:from>
    <xdr:to>
      <xdr:col>19</xdr:col>
      <xdr:colOff>133350</xdr:colOff>
      <xdr:row>80</xdr:row>
      <xdr:rowOff>135573</xdr:rowOff>
    </xdr:to>
    <xdr:cxnSp macro="">
      <xdr:nvCxnSpPr>
        <xdr:cNvPr id="196" name="直線コネクタ 195"/>
        <xdr:cNvCxnSpPr/>
      </xdr:nvCxnSpPr>
      <xdr:spPr>
        <a:xfrm>
          <a:off x="3225800" y="13834602"/>
          <a:ext cx="889000" cy="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118602</xdr:rowOff>
    </xdr:from>
    <xdr:to>
      <xdr:col>15</xdr:col>
      <xdr:colOff>82550</xdr:colOff>
      <xdr:row>80</xdr:row>
      <xdr:rowOff>122664</xdr:rowOff>
    </xdr:to>
    <xdr:cxnSp macro="">
      <xdr:nvCxnSpPr>
        <xdr:cNvPr id="199" name="直線コネクタ 198"/>
        <xdr:cNvCxnSpPr/>
      </xdr:nvCxnSpPr>
      <xdr:spPr>
        <a:xfrm flipV="1">
          <a:off x="2336800" y="13834602"/>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111857</xdr:rowOff>
    </xdr:from>
    <xdr:to>
      <xdr:col>11</xdr:col>
      <xdr:colOff>31750</xdr:colOff>
      <xdr:row>80</xdr:row>
      <xdr:rowOff>122664</xdr:rowOff>
    </xdr:to>
    <xdr:cxnSp macro="">
      <xdr:nvCxnSpPr>
        <xdr:cNvPr id="202" name="直線コネクタ 201"/>
        <xdr:cNvCxnSpPr/>
      </xdr:nvCxnSpPr>
      <xdr:spPr>
        <a:xfrm>
          <a:off x="1447800" y="13827857"/>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104327</xdr:rowOff>
    </xdr:from>
    <xdr:to>
      <xdr:col>23</xdr:col>
      <xdr:colOff>184150</xdr:colOff>
      <xdr:row>81</xdr:row>
      <xdr:rowOff>34477</xdr:rowOff>
    </xdr:to>
    <xdr:sp macro="" textlink="">
      <xdr:nvSpPr>
        <xdr:cNvPr id="212" name="楕円 211"/>
        <xdr:cNvSpPr/>
      </xdr:nvSpPr>
      <xdr:spPr>
        <a:xfrm>
          <a:off x="4902200" y="138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25604</xdr:rowOff>
    </xdr:from>
    <xdr:ext cx="762000" cy="259045"/>
    <xdr:sp macro="" textlink="">
      <xdr:nvSpPr>
        <xdr:cNvPr id="213" name="人件費・物件費等の状況該当値テキスト"/>
        <xdr:cNvSpPr txBox="1"/>
      </xdr:nvSpPr>
      <xdr:spPr>
        <a:xfrm>
          <a:off x="5041900" y="1374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84773</xdr:rowOff>
    </xdr:from>
    <xdr:to>
      <xdr:col>19</xdr:col>
      <xdr:colOff>184150</xdr:colOff>
      <xdr:row>81</xdr:row>
      <xdr:rowOff>14923</xdr:rowOff>
    </xdr:to>
    <xdr:sp macro="" textlink="">
      <xdr:nvSpPr>
        <xdr:cNvPr id="214" name="楕円 213"/>
        <xdr:cNvSpPr/>
      </xdr:nvSpPr>
      <xdr:spPr>
        <a:xfrm>
          <a:off x="4064000" y="138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25100</xdr:rowOff>
    </xdr:from>
    <xdr:ext cx="736600" cy="259045"/>
    <xdr:sp macro="" textlink="">
      <xdr:nvSpPr>
        <xdr:cNvPr id="215" name="テキスト ボックス 214"/>
        <xdr:cNvSpPr txBox="1"/>
      </xdr:nvSpPr>
      <xdr:spPr>
        <a:xfrm>
          <a:off x="3733800" y="1356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67802</xdr:rowOff>
    </xdr:from>
    <xdr:to>
      <xdr:col>15</xdr:col>
      <xdr:colOff>133350</xdr:colOff>
      <xdr:row>80</xdr:row>
      <xdr:rowOff>169402</xdr:rowOff>
    </xdr:to>
    <xdr:sp macro="" textlink="">
      <xdr:nvSpPr>
        <xdr:cNvPr id="216" name="楕円 215"/>
        <xdr:cNvSpPr/>
      </xdr:nvSpPr>
      <xdr:spPr>
        <a:xfrm>
          <a:off x="3175000" y="137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8129</xdr:rowOff>
    </xdr:from>
    <xdr:ext cx="762000" cy="259045"/>
    <xdr:sp macro="" textlink="">
      <xdr:nvSpPr>
        <xdr:cNvPr id="217" name="テキスト ボックス 216"/>
        <xdr:cNvSpPr txBox="1"/>
      </xdr:nvSpPr>
      <xdr:spPr>
        <a:xfrm>
          <a:off x="2844800" y="135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71864</xdr:rowOff>
    </xdr:from>
    <xdr:to>
      <xdr:col>11</xdr:col>
      <xdr:colOff>82550</xdr:colOff>
      <xdr:row>81</xdr:row>
      <xdr:rowOff>2014</xdr:rowOff>
    </xdr:to>
    <xdr:sp macro="" textlink="">
      <xdr:nvSpPr>
        <xdr:cNvPr id="218" name="楕円 217"/>
        <xdr:cNvSpPr/>
      </xdr:nvSpPr>
      <xdr:spPr>
        <a:xfrm>
          <a:off x="2286000" y="13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12191</xdr:rowOff>
    </xdr:from>
    <xdr:ext cx="762000" cy="259045"/>
    <xdr:sp macro="" textlink="">
      <xdr:nvSpPr>
        <xdr:cNvPr id="219" name="テキスト ボックス 218"/>
        <xdr:cNvSpPr txBox="1"/>
      </xdr:nvSpPr>
      <xdr:spPr>
        <a:xfrm>
          <a:off x="1955800" y="135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61057</xdr:rowOff>
    </xdr:from>
    <xdr:to>
      <xdr:col>7</xdr:col>
      <xdr:colOff>31750</xdr:colOff>
      <xdr:row>80</xdr:row>
      <xdr:rowOff>162657</xdr:rowOff>
    </xdr:to>
    <xdr:sp macro="" textlink="">
      <xdr:nvSpPr>
        <xdr:cNvPr id="220" name="楕円 219"/>
        <xdr:cNvSpPr/>
      </xdr:nvSpPr>
      <xdr:spPr>
        <a:xfrm>
          <a:off x="1397000" y="137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1384</xdr:rowOff>
    </xdr:from>
    <xdr:ext cx="762000" cy="259045"/>
    <xdr:sp macro="" textlink="">
      <xdr:nvSpPr>
        <xdr:cNvPr id="221" name="テキスト ボックス 220"/>
        <xdr:cNvSpPr txBox="1"/>
      </xdr:nvSpPr>
      <xdr:spPr>
        <a:xfrm>
          <a:off x="1066800" y="1354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ラスパイレス指数は国や類似団体と比較しても低い水準となっている。</a:t>
          </a:r>
          <a:endParaRPr lang="ja-JP" altLang="ja-JP" sz="1200">
            <a:effectLst/>
            <a:latin typeface="ＭＳ 明朝" panose="02020609040205080304" pitchFamily="17" charset="-128"/>
            <a:ea typeface="ＭＳ 明朝" panose="02020609040205080304" pitchFamily="17" charset="-128"/>
          </a:endParaRPr>
        </a:p>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今後も人事評価や人事院勧告に基づいた給与の適正化に努める。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106539</xdr:rowOff>
    </xdr:to>
    <xdr:cxnSp macro="">
      <xdr:nvCxnSpPr>
        <xdr:cNvPr id="255" name="直線コネクタ 254"/>
        <xdr:cNvCxnSpPr/>
      </xdr:nvCxnSpPr>
      <xdr:spPr>
        <a:xfrm>
          <a:off x="16179800" y="14336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106539</xdr:rowOff>
    </xdr:to>
    <xdr:cxnSp macro="">
      <xdr:nvCxnSpPr>
        <xdr:cNvPr id="258" name="直線コネクタ 257"/>
        <xdr:cNvCxnSpPr/>
      </xdr:nvCxnSpPr>
      <xdr:spPr>
        <a:xfrm>
          <a:off x="15290800" y="142832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52916</xdr:rowOff>
    </xdr:to>
    <xdr:cxnSp macro="">
      <xdr:nvCxnSpPr>
        <xdr:cNvPr id="261" name="直線コネクタ 260"/>
        <xdr:cNvCxnSpPr/>
      </xdr:nvCxnSpPr>
      <xdr:spPr>
        <a:xfrm>
          <a:off x="14401800" y="14283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117122</xdr:rowOff>
    </xdr:from>
    <xdr:to>
      <xdr:col>68</xdr:col>
      <xdr:colOff>152400</xdr:colOff>
      <xdr:row>83</xdr:row>
      <xdr:rowOff>52916</xdr:rowOff>
    </xdr:to>
    <xdr:cxnSp macro="">
      <xdr:nvCxnSpPr>
        <xdr:cNvPr id="264" name="直線コネクタ 263"/>
        <xdr:cNvCxnSpPr/>
      </xdr:nvCxnSpPr>
      <xdr:spPr>
        <a:xfrm>
          <a:off x="13512800" y="141760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4" name="楕円 273"/>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5"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6" name="楕円 275"/>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7" name="テキスト ボックス 276"/>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8" name="楕円 277"/>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9" name="テキスト ボックス 27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0" name="楕円 279"/>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1" name="テキスト ボックス 280"/>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66322</xdr:rowOff>
    </xdr:from>
    <xdr:to>
      <xdr:col>64</xdr:col>
      <xdr:colOff>152400</xdr:colOff>
      <xdr:row>82</xdr:row>
      <xdr:rowOff>167922</xdr:rowOff>
    </xdr:to>
    <xdr:sp macro="" textlink="">
      <xdr:nvSpPr>
        <xdr:cNvPr id="282" name="楕円 281"/>
        <xdr:cNvSpPr/>
      </xdr:nvSpPr>
      <xdr:spPr>
        <a:xfrm>
          <a:off x="13462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6649</xdr:rowOff>
    </xdr:from>
    <xdr:ext cx="762000" cy="259045"/>
    <xdr:sp macro="" textlink="">
      <xdr:nvSpPr>
        <xdr:cNvPr id="283" name="テキスト ボックス 282"/>
        <xdr:cNvSpPr txBox="1"/>
      </xdr:nvSpPr>
      <xdr:spPr>
        <a:xfrm>
          <a:off x="13131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「職員定員管理適正化計画」に基づき職員数の削減を行っている。職員数は平成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176</a:t>
          </a:r>
          <a:r>
            <a:rPr kumimoji="1" lang="ja-JP" altLang="en-US" sz="1200">
              <a:latin typeface="ＭＳ Ｐゴシック" panose="020B0600070205080204" pitchFamily="50" charset="-128"/>
              <a:ea typeface="ＭＳ Ｐゴシック" panose="020B0600070205080204" pitchFamily="50" charset="-128"/>
            </a:rPr>
            <a:t>人から平成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165</a:t>
          </a:r>
          <a:r>
            <a:rPr kumimoji="1" lang="ja-JP" altLang="en-US" sz="1200">
              <a:latin typeface="ＭＳ Ｐゴシック" panose="020B0600070205080204" pitchFamily="50" charset="-128"/>
              <a:ea typeface="ＭＳ Ｐゴシック" panose="020B0600070205080204" pitchFamily="50" charset="-128"/>
            </a:rPr>
            <a:t>人となり、人口千人当たり職員数は類似団体と比較して著しく低くなっている。</a:t>
          </a:r>
        </a:p>
        <a:p>
          <a:r>
            <a:rPr kumimoji="1" lang="ja-JP" altLang="en-US" sz="1200">
              <a:latin typeface="ＭＳ Ｐゴシック" panose="020B0600070205080204" pitchFamily="50" charset="-128"/>
              <a:ea typeface="ＭＳ Ｐゴシック" panose="020B0600070205080204" pitchFamily="50" charset="-128"/>
            </a:rPr>
            <a:t>　今後も事業の見直しや民間委託、市役所の機構改革などを進め、業務を効率化をはかり、引き続き適正な職員数に努める。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65042</xdr:rowOff>
    </xdr:from>
    <xdr:to>
      <xdr:col>81</xdr:col>
      <xdr:colOff>44450</xdr:colOff>
      <xdr:row>60</xdr:row>
      <xdr:rowOff>80554</xdr:rowOff>
    </xdr:to>
    <xdr:cxnSp macro="">
      <xdr:nvCxnSpPr>
        <xdr:cNvPr id="320" name="直線コネクタ 319"/>
        <xdr:cNvCxnSpPr/>
      </xdr:nvCxnSpPr>
      <xdr:spPr>
        <a:xfrm>
          <a:off x="16179800" y="10352042"/>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47806</xdr:rowOff>
    </xdr:from>
    <xdr:to>
      <xdr:col>77</xdr:col>
      <xdr:colOff>44450</xdr:colOff>
      <xdr:row>60</xdr:row>
      <xdr:rowOff>65042</xdr:rowOff>
    </xdr:to>
    <xdr:cxnSp macro="">
      <xdr:nvCxnSpPr>
        <xdr:cNvPr id="323" name="直線コネクタ 322"/>
        <xdr:cNvCxnSpPr/>
      </xdr:nvCxnSpPr>
      <xdr:spPr>
        <a:xfrm>
          <a:off x="15290800" y="1033480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47806</xdr:rowOff>
    </xdr:from>
    <xdr:to>
      <xdr:col>72</xdr:col>
      <xdr:colOff>203200</xdr:colOff>
      <xdr:row>60</xdr:row>
      <xdr:rowOff>66766</xdr:rowOff>
    </xdr:to>
    <xdr:cxnSp macro="">
      <xdr:nvCxnSpPr>
        <xdr:cNvPr id="326" name="直線コネクタ 325"/>
        <xdr:cNvCxnSpPr/>
      </xdr:nvCxnSpPr>
      <xdr:spPr>
        <a:xfrm flipV="1">
          <a:off x="14401800" y="10334806"/>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66766</xdr:rowOff>
    </xdr:from>
    <xdr:to>
      <xdr:col>68</xdr:col>
      <xdr:colOff>152400</xdr:colOff>
      <xdr:row>60</xdr:row>
      <xdr:rowOff>82278</xdr:rowOff>
    </xdr:to>
    <xdr:cxnSp macro="">
      <xdr:nvCxnSpPr>
        <xdr:cNvPr id="329" name="直線コネクタ 328"/>
        <xdr:cNvCxnSpPr/>
      </xdr:nvCxnSpPr>
      <xdr:spPr>
        <a:xfrm flipV="1">
          <a:off x="13512800" y="1035376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29754</xdr:rowOff>
    </xdr:from>
    <xdr:to>
      <xdr:col>81</xdr:col>
      <xdr:colOff>95250</xdr:colOff>
      <xdr:row>60</xdr:row>
      <xdr:rowOff>131354</xdr:rowOff>
    </xdr:to>
    <xdr:sp macro="" textlink="">
      <xdr:nvSpPr>
        <xdr:cNvPr id="339" name="楕円 338"/>
        <xdr:cNvSpPr/>
      </xdr:nvSpPr>
      <xdr:spPr>
        <a:xfrm>
          <a:off x="16967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46281</xdr:rowOff>
    </xdr:from>
    <xdr:ext cx="762000" cy="259045"/>
    <xdr:sp macro="" textlink="">
      <xdr:nvSpPr>
        <xdr:cNvPr id="340" name="定員管理の状況該当値テキスト"/>
        <xdr:cNvSpPr txBox="1"/>
      </xdr:nvSpPr>
      <xdr:spPr>
        <a:xfrm>
          <a:off x="17106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14242</xdr:rowOff>
    </xdr:from>
    <xdr:to>
      <xdr:col>77</xdr:col>
      <xdr:colOff>95250</xdr:colOff>
      <xdr:row>60</xdr:row>
      <xdr:rowOff>115842</xdr:rowOff>
    </xdr:to>
    <xdr:sp macro="" textlink="">
      <xdr:nvSpPr>
        <xdr:cNvPr id="341" name="楕円 340"/>
        <xdr:cNvSpPr/>
      </xdr:nvSpPr>
      <xdr:spPr>
        <a:xfrm>
          <a:off x="16129000" y="103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126019</xdr:rowOff>
    </xdr:from>
    <xdr:ext cx="736600" cy="259045"/>
    <xdr:sp macro="" textlink="">
      <xdr:nvSpPr>
        <xdr:cNvPr id="342" name="テキスト ボックス 341"/>
        <xdr:cNvSpPr txBox="1"/>
      </xdr:nvSpPr>
      <xdr:spPr>
        <a:xfrm>
          <a:off x="15798800" y="1007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168456</xdr:rowOff>
    </xdr:from>
    <xdr:to>
      <xdr:col>73</xdr:col>
      <xdr:colOff>44450</xdr:colOff>
      <xdr:row>60</xdr:row>
      <xdr:rowOff>98606</xdr:rowOff>
    </xdr:to>
    <xdr:sp macro="" textlink="">
      <xdr:nvSpPr>
        <xdr:cNvPr id="343" name="楕円 342"/>
        <xdr:cNvSpPr/>
      </xdr:nvSpPr>
      <xdr:spPr>
        <a:xfrm>
          <a:off x="152400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108783</xdr:rowOff>
    </xdr:from>
    <xdr:ext cx="762000" cy="259045"/>
    <xdr:sp macro="" textlink="">
      <xdr:nvSpPr>
        <xdr:cNvPr id="344" name="テキスト ボックス 343"/>
        <xdr:cNvSpPr txBox="1"/>
      </xdr:nvSpPr>
      <xdr:spPr>
        <a:xfrm>
          <a:off x="14909800" y="1005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15966</xdr:rowOff>
    </xdr:from>
    <xdr:to>
      <xdr:col>68</xdr:col>
      <xdr:colOff>203200</xdr:colOff>
      <xdr:row>60</xdr:row>
      <xdr:rowOff>117566</xdr:rowOff>
    </xdr:to>
    <xdr:sp macro="" textlink="">
      <xdr:nvSpPr>
        <xdr:cNvPr id="345" name="楕円 344"/>
        <xdr:cNvSpPr/>
      </xdr:nvSpPr>
      <xdr:spPr>
        <a:xfrm>
          <a:off x="14351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127743</xdr:rowOff>
    </xdr:from>
    <xdr:ext cx="762000" cy="259045"/>
    <xdr:sp macro="" textlink="">
      <xdr:nvSpPr>
        <xdr:cNvPr id="346" name="テキスト ボックス 345"/>
        <xdr:cNvSpPr txBox="1"/>
      </xdr:nvSpPr>
      <xdr:spPr>
        <a:xfrm>
          <a:off x="14020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31478</xdr:rowOff>
    </xdr:from>
    <xdr:to>
      <xdr:col>64</xdr:col>
      <xdr:colOff>152400</xdr:colOff>
      <xdr:row>60</xdr:row>
      <xdr:rowOff>133078</xdr:rowOff>
    </xdr:to>
    <xdr:sp macro="" textlink="">
      <xdr:nvSpPr>
        <xdr:cNvPr id="347" name="楕円 346"/>
        <xdr:cNvSpPr/>
      </xdr:nvSpPr>
      <xdr:spPr>
        <a:xfrm>
          <a:off x="13462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143255</xdr:rowOff>
    </xdr:from>
    <xdr:ext cx="762000" cy="259045"/>
    <xdr:sp macro="" textlink="">
      <xdr:nvSpPr>
        <xdr:cNvPr id="348" name="テキスト ボックス 347"/>
        <xdr:cNvSpPr txBox="1"/>
      </xdr:nvSpPr>
      <xdr:spPr>
        <a:xfrm>
          <a:off x="13131800" y="100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実質公債費比率は、平成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年度から過疎対策事業債を発行していることや繰上償還を毎年行っていることで減少傾向である。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しかし、類似団体と比較して高い状況であり、今後も中期財政計画に基づき、計画的に地方債の発行を行うとともに、繰上償還などの公債費負担軽減のための取り組みを進め、適正な水準となるよう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42</xdr:row>
      <xdr:rowOff>9313</xdr:rowOff>
    </xdr:to>
    <xdr:cxnSp macro="">
      <xdr:nvCxnSpPr>
        <xdr:cNvPr id="382" name="直線コネクタ 381"/>
        <xdr:cNvCxnSpPr/>
      </xdr:nvCxnSpPr>
      <xdr:spPr>
        <a:xfrm flipV="1">
          <a:off x="16179800" y="711369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81704</xdr:rowOff>
    </xdr:to>
    <xdr:cxnSp macro="">
      <xdr:nvCxnSpPr>
        <xdr:cNvPr id="385" name="直線コネクタ 384"/>
        <xdr:cNvCxnSpPr/>
      </xdr:nvCxnSpPr>
      <xdr:spPr>
        <a:xfrm flipV="1">
          <a:off x="15290800" y="72102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43</xdr:row>
      <xdr:rowOff>111337</xdr:rowOff>
    </xdr:to>
    <xdr:cxnSp macro="">
      <xdr:nvCxnSpPr>
        <xdr:cNvPr id="388" name="直線コネクタ 387"/>
        <xdr:cNvCxnSpPr/>
      </xdr:nvCxnSpPr>
      <xdr:spPr>
        <a:xfrm flipV="1">
          <a:off x="14401800" y="728260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44</xdr:row>
      <xdr:rowOff>12277</xdr:rowOff>
    </xdr:to>
    <xdr:cxnSp macro="">
      <xdr:nvCxnSpPr>
        <xdr:cNvPr id="391" name="直線コネクタ 390"/>
        <xdr:cNvCxnSpPr/>
      </xdr:nvCxnSpPr>
      <xdr:spPr>
        <a:xfrm flipV="1">
          <a:off x="13512800" y="74836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1" name="楕円 400"/>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2" name="公債費負担の状況該当値テキスト"/>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3" name="楕円 402"/>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4" name="テキスト ボックス 403"/>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5" name="楕円 404"/>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6" name="テキスト ボックス 405"/>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7" name="楕円 406"/>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8" name="テキスト ボックス 407"/>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132927</xdr:rowOff>
    </xdr:from>
    <xdr:to>
      <xdr:col>64</xdr:col>
      <xdr:colOff>152400</xdr:colOff>
      <xdr:row>44</xdr:row>
      <xdr:rowOff>63077</xdr:rowOff>
    </xdr:to>
    <xdr:sp macro="" textlink="">
      <xdr:nvSpPr>
        <xdr:cNvPr id="409" name="楕円 408"/>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47854</xdr:rowOff>
    </xdr:from>
    <xdr:ext cx="762000" cy="259045"/>
    <xdr:sp macro="" textlink="">
      <xdr:nvSpPr>
        <xdr:cNvPr id="410" name="テキスト ボックス 409"/>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将来負担比率について平成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年度は前年度より</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23.4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ポイント改善した。要因としては、公営企業の地方債現在高の減少や繰上償還の実施により、交付税措置を除いた実質的借入金が減少したことや減債基金などに積み立てを行ったことなどによるものである。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今後は、平成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年度からの羽咋中学校建設事業や平成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からの道の駅建設事業の影響により将来負担比率が上昇する見込みであるため、今後も中期財政計画に基づき計画的に事業を行い地方債の発行を管理するとともに、繰上償還などを実施し適正な水準になるよう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90085</xdr:rowOff>
    </xdr:from>
    <xdr:to>
      <xdr:col>81</xdr:col>
      <xdr:colOff>44450</xdr:colOff>
      <xdr:row>16</xdr:row>
      <xdr:rowOff>106849</xdr:rowOff>
    </xdr:to>
    <xdr:cxnSp macro="">
      <xdr:nvCxnSpPr>
        <xdr:cNvPr id="444" name="直線コネクタ 443"/>
        <xdr:cNvCxnSpPr/>
      </xdr:nvCxnSpPr>
      <xdr:spPr>
        <a:xfrm flipV="1">
          <a:off x="16179800" y="2661835"/>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106849</xdr:rowOff>
    </xdr:from>
    <xdr:to>
      <xdr:col>77</xdr:col>
      <xdr:colOff>44450</xdr:colOff>
      <xdr:row>17</xdr:row>
      <xdr:rowOff>37550</xdr:rowOff>
    </xdr:to>
    <xdr:cxnSp macro="">
      <xdr:nvCxnSpPr>
        <xdr:cNvPr id="447" name="直線コネクタ 446"/>
        <xdr:cNvCxnSpPr/>
      </xdr:nvCxnSpPr>
      <xdr:spPr>
        <a:xfrm flipV="1">
          <a:off x="15290800" y="2850049"/>
          <a:ext cx="889000" cy="10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37550</xdr:rowOff>
    </xdr:from>
    <xdr:to>
      <xdr:col>72</xdr:col>
      <xdr:colOff>203200</xdr:colOff>
      <xdr:row>18</xdr:row>
      <xdr:rowOff>107400</xdr:rowOff>
    </xdr:to>
    <xdr:cxnSp macro="">
      <xdr:nvCxnSpPr>
        <xdr:cNvPr id="450" name="直線コネクタ 449"/>
        <xdr:cNvCxnSpPr/>
      </xdr:nvCxnSpPr>
      <xdr:spPr>
        <a:xfrm flipV="1">
          <a:off x="14401800" y="2952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27771</xdr:rowOff>
    </xdr:from>
    <xdr:to>
      <xdr:col>68</xdr:col>
      <xdr:colOff>152400</xdr:colOff>
      <xdr:row>18</xdr:row>
      <xdr:rowOff>107400</xdr:rowOff>
    </xdr:to>
    <xdr:cxnSp macro="">
      <xdr:nvCxnSpPr>
        <xdr:cNvPr id="453" name="直線コネクタ 452"/>
        <xdr:cNvCxnSpPr/>
      </xdr:nvCxnSpPr>
      <xdr:spPr>
        <a:xfrm>
          <a:off x="13512800" y="311387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39285</xdr:rowOff>
    </xdr:from>
    <xdr:to>
      <xdr:col>81</xdr:col>
      <xdr:colOff>95250</xdr:colOff>
      <xdr:row>15</xdr:row>
      <xdr:rowOff>140885</xdr:rowOff>
    </xdr:to>
    <xdr:sp macro="" textlink="">
      <xdr:nvSpPr>
        <xdr:cNvPr id="463" name="楕円 462"/>
        <xdr:cNvSpPr/>
      </xdr:nvSpPr>
      <xdr:spPr>
        <a:xfrm>
          <a:off x="169672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55812</xdr:rowOff>
    </xdr:from>
    <xdr:ext cx="762000" cy="259045"/>
    <xdr:sp macro="" textlink="">
      <xdr:nvSpPr>
        <xdr:cNvPr id="464" name="将来負担の状況該当値テキスト"/>
        <xdr:cNvSpPr txBox="1"/>
      </xdr:nvSpPr>
      <xdr:spPr>
        <a:xfrm>
          <a:off x="17106900" y="245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56049</xdr:rowOff>
    </xdr:from>
    <xdr:to>
      <xdr:col>77</xdr:col>
      <xdr:colOff>95250</xdr:colOff>
      <xdr:row>16</xdr:row>
      <xdr:rowOff>157649</xdr:rowOff>
    </xdr:to>
    <xdr:sp macro="" textlink="">
      <xdr:nvSpPr>
        <xdr:cNvPr id="465" name="楕円 464"/>
        <xdr:cNvSpPr/>
      </xdr:nvSpPr>
      <xdr:spPr>
        <a:xfrm>
          <a:off x="16129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142426</xdr:rowOff>
    </xdr:from>
    <xdr:ext cx="736600" cy="259045"/>
    <xdr:sp macro="" textlink="">
      <xdr:nvSpPr>
        <xdr:cNvPr id="466" name="テキスト ボックス 465"/>
        <xdr:cNvSpPr txBox="1"/>
      </xdr:nvSpPr>
      <xdr:spPr>
        <a:xfrm>
          <a:off x="15798800" y="288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158200</xdr:rowOff>
    </xdr:from>
    <xdr:to>
      <xdr:col>73</xdr:col>
      <xdr:colOff>44450</xdr:colOff>
      <xdr:row>17</xdr:row>
      <xdr:rowOff>88350</xdr:rowOff>
    </xdr:to>
    <xdr:sp macro="" textlink="">
      <xdr:nvSpPr>
        <xdr:cNvPr id="467" name="楕円 466"/>
        <xdr:cNvSpPr/>
      </xdr:nvSpPr>
      <xdr:spPr>
        <a:xfrm>
          <a:off x="15240000" y="29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73127</xdr:rowOff>
    </xdr:from>
    <xdr:ext cx="762000" cy="259045"/>
    <xdr:sp macro="" textlink="">
      <xdr:nvSpPr>
        <xdr:cNvPr id="468" name="テキスト ボックス 467"/>
        <xdr:cNvSpPr txBox="1"/>
      </xdr:nvSpPr>
      <xdr:spPr>
        <a:xfrm>
          <a:off x="14909800" y="298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56600</xdr:rowOff>
    </xdr:from>
    <xdr:to>
      <xdr:col>68</xdr:col>
      <xdr:colOff>203200</xdr:colOff>
      <xdr:row>18</xdr:row>
      <xdr:rowOff>158200</xdr:rowOff>
    </xdr:to>
    <xdr:sp macro="" textlink="">
      <xdr:nvSpPr>
        <xdr:cNvPr id="469" name="楕円 468"/>
        <xdr:cNvSpPr/>
      </xdr:nvSpPr>
      <xdr:spPr>
        <a:xfrm>
          <a:off x="143510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142977</xdr:rowOff>
    </xdr:from>
    <xdr:ext cx="762000" cy="259045"/>
    <xdr:sp macro="" textlink="">
      <xdr:nvSpPr>
        <xdr:cNvPr id="470" name="テキスト ボックス 469"/>
        <xdr:cNvSpPr txBox="1"/>
      </xdr:nvSpPr>
      <xdr:spPr>
        <a:xfrm>
          <a:off x="14020800" y="322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148421</xdr:rowOff>
    </xdr:from>
    <xdr:to>
      <xdr:col>64</xdr:col>
      <xdr:colOff>152400</xdr:colOff>
      <xdr:row>18</xdr:row>
      <xdr:rowOff>78571</xdr:rowOff>
    </xdr:to>
    <xdr:sp macro="" textlink="">
      <xdr:nvSpPr>
        <xdr:cNvPr id="471" name="楕円 470"/>
        <xdr:cNvSpPr/>
      </xdr:nvSpPr>
      <xdr:spPr>
        <a:xfrm>
          <a:off x="13462000" y="30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63348</xdr:rowOff>
    </xdr:from>
    <xdr:ext cx="762000" cy="259045"/>
    <xdr:sp macro="" textlink="">
      <xdr:nvSpPr>
        <xdr:cNvPr id="472" name="テキスト ボックス 471"/>
        <xdr:cNvSpPr txBox="1"/>
      </xdr:nvSpPr>
      <xdr:spPr>
        <a:xfrm>
          <a:off x="13131800" y="31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22,088
21,921
81.85
11,514,137
11,403,873
84,081
6,712,829
13,422,501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「職員定員管理適正化計画」に基づき職員数の削減を行っている。職員数は平成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25</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176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人から平成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165</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人となり、人口千人当たり職員数は類似団体と比較して著しく低くなっている。</a:t>
          </a:r>
          <a:r>
            <a:rPr kumimoji="1"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200" b="0" i="0" baseline="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年度は、退職者の増により、人件費は増加した。</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今後も事業の見直や民間委託、市役所の機構改革などによる業務の効率化を進めることにより、引き続き適正な職員数に努める。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77470</xdr:rowOff>
    </xdr:from>
    <xdr:to>
      <xdr:col>24</xdr:col>
      <xdr:colOff>25400</xdr:colOff>
      <xdr:row>33</xdr:row>
      <xdr:rowOff>168910</xdr:rowOff>
    </xdr:to>
    <xdr:cxnSp macro="">
      <xdr:nvCxnSpPr>
        <xdr:cNvPr id="66" name="直線コネクタ 65"/>
        <xdr:cNvCxnSpPr/>
      </xdr:nvCxnSpPr>
      <xdr:spPr>
        <a:xfrm>
          <a:off x="3987800" y="5735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77470</xdr:rowOff>
    </xdr:from>
    <xdr:to>
      <xdr:col>19</xdr:col>
      <xdr:colOff>187325</xdr:colOff>
      <xdr:row>33</xdr:row>
      <xdr:rowOff>146050</xdr:rowOff>
    </xdr:to>
    <xdr:cxnSp macro="">
      <xdr:nvCxnSpPr>
        <xdr:cNvPr id="69" name="直線コネクタ 68"/>
        <xdr:cNvCxnSpPr/>
      </xdr:nvCxnSpPr>
      <xdr:spPr>
        <a:xfrm flipV="1">
          <a:off x="3098800" y="573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104140</xdr:rowOff>
    </xdr:to>
    <xdr:cxnSp macro="">
      <xdr:nvCxnSpPr>
        <xdr:cNvPr id="72" name="直線コネクタ 71"/>
        <xdr:cNvCxnSpPr/>
      </xdr:nvCxnSpPr>
      <xdr:spPr>
        <a:xfrm flipV="1">
          <a:off x="2209800" y="58039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104140</xdr:rowOff>
    </xdr:to>
    <xdr:cxnSp macro="">
      <xdr:nvCxnSpPr>
        <xdr:cNvPr id="75" name="直線コネクタ 74"/>
        <xdr:cNvCxnSpPr/>
      </xdr:nvCxnSpPr>
      <xdr:spPr>
        <a:xfrm>
          <a:off x="1320800" y="588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118110</xdr:rowOff>
    </xdr:from>
    <xdr:to>
      <xdr:col>24</xdr:col>
      <xdr:colOff>76200</xdr:colOff>
      <xdr:row>34</xdr:row>
      <xdr:rowOff>48260</xdr:rowOff>
    </xdr:to>
    <xdr:sp macro="" textlink="">
      <xdr:nvSpPr>
        <xdr:cNvPr id="85" name="楕円 84"/>
        <xdr:cNvSpPr/>
      </xdr:nvSpPr>
      <xdr:spPr>
        <a:xfrm>
          <a:off x="4775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134637</xdr:rowOff>
    </xdr:from>
    <xdr:ext cx="762000" cy="259045"/>
    <xdr:sp macro="" textlink="">
      <xdr:nvSpPr>
        <xdr:cNvPr id="86" name="人件費該当値テキスト"/>
        <xdr:cNvSpPr txBox="1"/>
      </xdr:nvSpPr>
      <xdr:spPr>
        <a:xfrm>
          <a:off x="49149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26670</xdr:rowOff>
    </xdr:from>
    <xdr:to>
      <xdr:col>20</xdr:col>
      <xdr:colOff>38100</xdr:colOff>
      <xdr:row>33</xdr:row>
      <xdr:rowOff>128270</xdr:rowOff>
    </xdr:to>
    <xdr:sp macro="" textlink="">
      <xdr:nvSpPr>
        <xdr:cNvPr id="87" name="楕円 86"/>
        <xdr:cNvSpPr/>
      </xdr:nvSpPr>
      <xdr:spPr>
        <a:xfrm>
          <a:off x="3937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138447</xdr:rowOff>
    </xdr:from>
    <xdr:ext cx="736600" cy="259045"/>
    <xdr:sp macro="" textlink="">
      <xdr:nvSpPr>
        <xdr:cNvPr id="88" name="テキスト ボックス 87"/>
        <xdr:cNvSpPr txBox="1"/>
      </xdr:nvSpPr>
      <xdr:spPr>
        <a:xfrm>
          <a:off x="3606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95250</xdr:rowOff>
    </xdr:from>
    <xdr:to>
      <xdr:col>15</xdr:col>
      <xdr:colOff>149225</xdr:colOff>
      <xdr:row>34</xdr:row>
      <xdr:rowOff>25400</xdr:rowOff>
    </xdr:to>
    <xdr:sp macro="" textlink="">
      <xdr:nvSpPr>
        <xdr:cNvPr id="89" name="楕円 88"/>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90" name="テキスト ボックス 89"/>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3" name="楕円 92"/>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4" name="テキスト ボックス 93"/>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物件費は類似団体を大きく下回り横ばいで推移している。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今後は指定管理制度の導入や業務の民間委託が進み、委託料が増加することも予想されるため、公共施設の見直し等で、維持管理費用の削減に努める。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167821</xdr:rowOff>
    </xdr:to>
    <xdr:cxnSp macro="">
      <xdr:nvCxnSpPr>
        <xdr:cNvPr id="129" name="直線コネクタ 128"/>
        <xdr:cNvCxnSpPr/>
      </xdr:nvCxnSpPr>
      <xdr:spPr>
        <a:xfrm>
          <a:off x="15671800" y="23313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91621</xdr:rowOff>
    </xdr:from>
    <xdr:to>
      <xdr:col>78</xdr:col>
      <xdr:colOff>69850</xdr:colOff>
      <xdr:row>13</xdr:row>
      <xdr:rowOff>102507</xdr:rowOff>
    </xdr:to>
    <xdr:cxnSp macro="">
      <xdr:nvCxnSpPr>
        <xdr:cNvPr id="132" name="直線コネクタ 131"/>
        <xdr:cNvCxnSpPr/>
      </xdr:nvCxnSpPr>
      <xdr:spPr>
        <a:xfrm>
          <a:off x="14782800" y="2320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91621</xdr:rowOff>
    </xdr:from>
    <xdr:to>
      <xdr:col>73</xdr:col>
      <xdr:colOff>180975</xdr:colOff>
      <xdr:row>13</xdr:row>
      <xdr:rowOff>91621</xdr:rowOff>
    </xdr:to>
    <xdr:cxnSp macro="">
      <xdr:nvCxnSpPr>
        <xdr:cNvPr id="135" name="直線コネクタ 134"/>
        <xdr:cNvCxnSpPr/>
      </xdr:nvCxnSpPr>
      <xdr:spPr>
        <a:xfrm>
          <a:off x="13893800" y="2320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156936</xdr:rowOff>
    </xdr:to>
    <xdr:cxnSp macro="">
      <xdr:nvCxnSpPr>
        <xdr:cNvPr id="138" name="直線コネクタ 137"/>
        <xdr:cNvCxnSpPr/>
      </xdr:nvCxnSpPr>
      <xdr:spPr>
        <a:xfrm flipV="1">
          <a:off x="13004800" y="2320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42" name="テキスト ボックス 141"/>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8" name="楕円 147"/>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49" name="物件費該当値テキスト"/>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40821</xdr:rowOff>
    </xdr:from>
    <xdr:to>
      <xdr:col>74</xdr:col>
      <xdr:colOff>31750</xdr:colOff>
      <xdr:row>13</xdr:row>
      <xdr:rowOff>142421</xdr:rowOff>
    </xdr:to>
    <xdr:sp macro="" textlink="">
      <xdr:nvSpPr>
        <xdr:cNvPr id="152" name="楕円 151"/>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152598</xdr:rowOff>
    </xdr:from>
    <xdr:ext cx="762000" cy="259045"/>
    <xdr:sp macro="" textlink="">
      <xdr:nvSpPr>
        <xdr:cNvPr id="153" name="テキスト ボックス 152"/>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40821</xdr:rowOff>
    </xdr:from>
    <xdr:to>
      <xdr:col>69</xdr:col>
      <xdr:colOff>142875</xdr:colOff>
      <xdr:row>13</xdr:row>
      <xdr:rowOff>142421</xdr:rowOff>
    </xdr:to>
    <xdr:sp macro="" textlink="">
      <xdr:nvSpPr>
        <xdr:cNvPr id="154" name="楕円 153"/>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152598</xdr:rowOff>
    </xdr:from>
    <xdr:ext cx="762000" cy="259045"/>
    <xdr:sp macro="" textlink="">
      <xdr:nvSpPr>
        <xdr:cNvPr id="155" name="テキスト ボックス 154"/>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106136</xdr:rowOff>
    </xdr:from>
    <xdr:to>
      <xdr:col>65</xdr:col>
      <xdr:colOff>53975</xdr:colOff>
      <xdr:row>14</xdr:row>
      <xdr:rowOff>36286</xdr:rowOff>
    </xdr:to>
    <xdr:sp macro="" textlink="">
      <xdr:nvSpPr>
        <xdr:cNvPr id="156" name="楕円 155"/>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46463</xdr:rowOff>
    </xdr:from>
    <xdr:ext cx="762000" cy="259045"/>
    <xdr:sp macro="" textlink="">
      <xdr:nvSpPr>
        <xdr:cNvPr id="157" name="テキスト ボックス 156"/>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近年は、扶助費については、子ども医療費助成事業において平成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28</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11</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月から現物給付を導入したことなどにより増加している。　今後は、生活保護の審査の適正化や、市単独助成の事業は財政力を考慮しながら事業の取捨選択を行い、歳出の抑制に努める。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63500</xdr:rowOff>
    </xdr:to>
    <xdr:cxnSp macro="">
      <xdr:nvCxnSpPr>
        <xdr:cNvPr id="190" name="直線コネクタ 189"/>
        <xdr:cNvCxnSpPr/>
      </xdr:nvCxnSpPr>
      <xdr:spPr>
        <a:xfrm>
          <a:off x="3987800" y="9982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58</xdr:row>
      <xdr:rowOff>38100</xdr:rowOff>
    </xdr:to>
    <xdr:cxnSp macro="">
      <xdr:nvCxnSpPr>
        <xdr:cNvPr id="193" name="直線コネクタ 192"/>
        <xdr:cNvCxnSpPr/>
      </xdr:nvCxnSpPr>
      <xdr:spPr>
        <a:xfrm>
          <a:off x="3098800" y="9829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57150</xdr:rowOff>
    </xdr:to>
    <xdr:cxnSp macro="">
      <xdr:nvCxnSpPr>
        <xdr:cNvPr id="196" name="直線コネクタ 195"/>
        <xdr:cNvCxnSpPr/>
      </xdr:nvCxnSpPr>
      <xdr:spPr>
        <a:xfrm>
          <a:off x="2209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44450</xdr:rowOff>
    </xdr:to>
    <xdr:cxnSp macro="">
      <xdr:nvCxnSpPr>
        <xdr:cNvPr id="199" name="直線コネクタ 198"/>
        <xdr:cNvCxnSpPr/>
      </xdr:nvCxnSpPr>
      <xdr:spPr>
        <a:xfrm>
          <a:off x="1320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9" name="楕円 208"/>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10"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11" name="楕円 210"/>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2" name="テキスト ボックス 211"/>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3" name="楕円 212"/>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214" name="テキスト ボックス 213"/>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6" name="テキスト ボックス 21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8" name="テキスト ボックス 21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その他の内容は他会計への繰出金で、類似団体と比較して低い水準となっている。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しかしながら、今後は、高齢化にともない介護保険や後期高齢者の特別会計への繰出金の増加が予想されており、その割合は増加する見込みである。今後も事業の適正化を図り経費の削減に努める。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73660</xdr:rowOff>
    </xdr:to>
    <xdr:cxnSp macro="">
      <xdr:nvCxnSpPr>
        <xdr:cNvPr id="251" name="直線コネクタ 250"/>
        <xdr:cNvCxnSpPr/>
      </xdr:nvCxnSpPr>
      <xdr:spPr>
        <a:xfrm>
          <a:off x="15671800" y="9583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153670</xdr:rowOff>
    </xdr:to>
    <xdr:cxnSp macro="">
      <xdr:nvCxnSpPr>
        <xdr:cNvPr id="254" name="直線コネクタ 253"/>
        <xdr:cNvCxnSpPr/>
      </xdr:nvCxnSpPr>
      <xdr:spPr>
        <a:xfrm>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138430</xdr:rowOff>
    </xdr:to>
    <xdr:cxnSp macro="">
      <xdr:nvCxnSpPr>
        <xdr:cNvPr id="257" name="直線コネクタ 256"/>
        <xdr:cNvCxnSpPr/>
      </xdr:nvCxnSpPr>
      <xdr:spPr>
        <a:xfrm>
          <a:off x="13893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153670</xdr:rowOff>
    </xdr:to>
    <xdr:cxnSp macro="">
      <xdr:nvCxnSpPr>
        <xdr:cNvPr id="260" name="直線コネクタ 259"/>
        <xdr:cNvCxnSpPr/>
      </xdr:nvCxnSpPr>
      <xdr:spPr>
        <a:xfrm flipV="1">
          <a:off x="13004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0" name="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2" name="楕円 271"/>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3" name="テキスト ボックス 272"/>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6" name="楕円 275"/>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7" name="テキスト ボックス 276"/>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8" name="楕円 277"/>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9" name="テキスト ボックス 278"/>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補助費等について経常収支比率が類似団体平均を大きく上回っているのは、ごみ処理と消防業務を行っている一部事務組合への分担金が多額なためである。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今後も引き続き一部事務組合の運営に注視し、適正な運営を求めていく。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65278</xdr:rowOff>
    </xdr:from>
    <xdr:to>
      <xdr:col>82</xdr:col>
      <xdr:colOff>107950</xdr:colOff>
      <xdr:row>40</xdr:row>
      <xdr:rowOff>35560</xdr:rowOff>
    </xdr:to>
    <xdr:cxnSp macro="">
      <xdr:nvCxnSpPr>
        <xdr:cNvPr id="309" name="直線コネクタ 308"/>
        <xdr:cNvCxnSpPr/>
      </xdr:nvCxnSpPr>
      <xdr:spPr>
        <a:xfrm flipV="1">
          <a:off x="15671800" y="675182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143002</xdr:rowOff>
    </xdr:from>
    <xdr:to>
      <xdr:col>78</xdr:col>
      <xdr:colOff>69850</xdr:colOff>
      <xdr:row>40</xdr:row>
      <xdr:rowOff>35560</xdr:rowOff>
    </xdr:to>
    <xdr:cxnSp macro="">
      <xdr:nvCxnSpPr>
        <xdr:cNvPr id="312" name="直線コネクタ 311"/>
        <xdr:cNvCxnSpPr/>
      </xdr:nvCxnSpPr>
      <xdr:spPr>
        <a:xfrm>
          <a:off x="14782800" y="68295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143002</xdr:rowOff>
    </xdr:from>
    <xdr:to>
      <xdr:col>73</xdr:col>
      <xdr:colOff>180975</xdr:colOff>
      <xdr:row>40</xdr:row>
      <xdr:rowOff>30988</xdr:rowOff>
    </xdr:to>
    <xdr:cxnSp macro="">
      <xdr:nvCxnSpPr>
        <xdr:cNvPr id="315" name="直線コネクタ 314"/>
        <xdr:cNvCxnSpPr/>
      </xdr:nvCxnSpPr>
      <xdr:spPr>
        <a:xfrm flipV="1">
          <a:off x="13893800" y="68295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133858</xdr:rowOff>
    </xdr:from>
    <xdr:to>
      <xdr:col>69</xdr:col>
      <xdr:colOff>92075</xdr:colOff>
      <xdr:row>40</xdr:row>
      <xdr:rowOff>30988</xdr:rowOff>
    </xdr:to>
    <xdr:cxnSp macro="">
      <xdr:nvCxnSpPr>
        <xdr:cNvPr id="318" name="直線コネクタ 317"/>
        <xdr:cNvCxnSpPr/>
      </xdr:nvCxnSpPr>
      <xdr:spPr>
        <a:xfrm>
          <a:off x="13004800" y="68204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14478</xdr:rowOff>
    </xdr:from>
    <xdr:to>
      <xdr:col>82</xdr:col>
      <xdr:colOff>158750</xdr:colOff>
      <xdr:row>39</xdr:row>
      <xdr:rowOff>116078</xdr:rowOff>
    </xdr:to>
    <xdr:sp macro="" textlink="">
      <xdr:nvSpPr>
        <xdr:cNvPr id="328" name="楕円 327"/>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158005</xdr:rowOff>
    </xdr:from>
    <xdr:ext cx="762000" cy="259045"/>
    <xdr:sp macro="" textlink="">
      <xdr:nvSpPr>
        <xdr:cNvPr id="329" name="補助費等該当値テキスト"/>
        <xdr:cNvSpPr txBox="1"/>
      </xdr:nvSpPr>
      <xdr:spPr>
        <a:xfrm>
          <a:off x="16598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156210</xdr:rowOff>
    </xdr:from>
    <xdr:to>
      <xdr:col>78</xdr:col>
      <xdr:colOff>120650</xdr:colOff>
      <xdr:row>40</xdr:row>
      <xdr:rowOff>86360</xdr:rowOff>
    </xdr:to>
    <xdr:sp macro="" textlink="">
      <xdr:nvSpPr>
        <xdr:cNvPr id="330" name="楕円 329"/>
        <xdr:cNvSpPr/>
      </xdr:nvSpPr>
      <xdr:spPr>
        <a:xfrm>
          <a:off x="15621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71137</xdr:rowOff>
    </xdr:from>
    <xdr:ext cx="736600" cy="259045"/>
    <xdr:sp macro="" textlink="">
      <xdr:nvSpPr>
        <xdr:cNvPr id="331" name="テキスト ボックス 330"/>
        <xdr:cNvSpPr txBox="1"/>
      </xdr:nvSpPr>
      <xdr:spPr>
        <a:xfrm>
          <a:off x="15290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92202</xdr:rowOff>
    </xdr:from>
    <xdr:to>
      <xdr:col>74</xdr:col>
      <xdr:colOff>31750</xdr:colOff>
      <xdr:row>40</xdr:row>
      <xdr:rowOff>22352</xdr:rowOff>
    </xdr:to>
    <xdr:sp macro="" textlink="">
      <xdr:nvSpPr>
        <xdr:cNvPr id="332" name="楕円 331"/>
        <xdr:cNvSpPr/>
      </xdr:nvSpPr>
      <xdr:spPr>
        <a:xfrm>
          <a:off x="14732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7129</xdr:rowOff>
    </xdr:from>
    <xdr:ext cx="762000" cy="259045"/>
    <xdr:sp macro="" textlink="">
      <xdr:nvSpPr>
        <xdr:cNvPr id="333" name="テキスト ボックス 332"/>
        <xdr:cNvSpPr txBox="1"/>
      </xdr:nvSpPr>
      <xdr:spPr>
        <a:xfrm>
          <a:off x="14401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151638</xdr:rowOff>
    </xdr:from>
    <xdr:to>
      <xdr:col>69</xdr:col>
      <xdr:colOff>142875</xdr:colOff>
      <xdr:row>40</xdr:row>
      <xdr:rowOff>81788</xdr:rowOff>
    </xdr:to>
    <xdr:sp macro="" textlink="">
      <xdr:nvSpPr>
        <xdr:cNvPr id="334" name="楕円 333"/>
        <xdr:cNvSpPr/>
      </xdr:nvSpPr>
      <xdr:spPr>
        <a:xfrm>
          <a:off x="13843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66565</xdr:rowOff>
    </xdr:from>
    <xdr:ext cx="762000" cy="259045"/>
    <xdr:sp macro="" textlink="">
      <xdr:nvSpPr>
        <xdr:cNvPr id="335" name="テキスト ボックス 334"/>
        <xdr:cNvSpPr txBox="1"/>
      </xdr:nvSpPr>
      <xdr:spPr>
        <a:xfrm>
          <a:off x="13512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83058</xdr:rowOff>
    </xdr:from>
    <xdr:to>
      <xdr:col>65</xdr:col>
      <xdr:colOff>53975</xdr:colOff>
      <xdr:row>40</xdr:row>
      <xdr:rowOff>13208</xdr:rowOff>
    </xdr:to>
    <xdr:sp macro="" textlink="">
      <xdr:nvSpPr>
        <xdr:cNvPr id="336" name="楕円 335"/>
        <xdr:cNvSpPr/>
      </xdr:nvSpPr>
      <xdr:spPr>
        <a:xfrm>
          <a:off x="12954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169435</xdr:rowOff>
    </xdr:from>
    <xdr:ext cx="762000" cy="259045"/>
    <xdr:sp macro="" textlink="">
      <xdr:nvSpPr>
        <xdr:cNvPr id="337" name="テキスト ボックス 336"/>
        <xdr:cNvSpPr txBox="1"/>
      </xdr:nvSpPr>
      <xdr:spPr>
        <a:xfrm>
          <a:off x="12623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平成２８年度は、新幹線開業</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PR</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ファンド等の繰上償還、羽咋中学校建設事業の元金償還が開始したもの等があり前年度と比較して悪化しているが、同年度に実施した繰上償還（約</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2.5</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億）等により、平成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年度は改善した。</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今後は道の駅等の大型建設事業の償還もあるため、繰上償還を継続的に行うとともに、中期財政計画に基づき計画的な財政運営に努めていく。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69850</xdr:rowOff>
    </xdr:to>
    <xdr:cxnSp macro="">
      <xdr:nvCxnSpPr>
        <xdr:cNvPr id="370" name="直線コネクタ 369"/>
        <xdr:cNvCxnSpPr/>
      </xdr:nvCxnSpPr>
      <xdr:spPr>
        <a:xfrm flipV="1">
          <a:off x="3987800" y="131800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77</xdr:row>
      <xdr:rowOff>69850</xdr:rowOff>
    </xdr:to>
    <xdr:cxnSp macro="">
      <xdr:nvCxnSpPr>
        <xdr:cNvPr id="373" name="直線コネクタ 372"/>
        <xdr:cNvCxnSpPr/>
      </xdr:nvCxnSpPr>
      <xdr:spPr>
        <a:xfrm>
          <a:off x="3098800" y="13081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77</xdr:row>
      <xdr:rowOff>62230</xdr:rowOff>
    </xdr:to>
    <xdr:cxnSp macro="">
      <xdr:nvCxnSpPr>
        <xdr:cNvPr id="376" name="直線コネクタ 375"/>
        <xdr:cNvCxnSpPr/>
      </xdr:nvCxnSpPr>
      <xdr:spPr>
        <a:xfrm flipV="1">
          <a:off x="2209800" y="13081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78</xdr:row>
      <xdr:rowOff>20320</xdr:rowOff>
    </xdr:to>
    <xdr:cxnSp macro="">
      <xdr:nvCxnSpPr>
        <xdr:cNvPr id="379" name="直線コネクタ 378"/>
        <xdr:cNvCxnSpPr/>
      </xdr:nvCxnSpPr>
      <xdr:spPr>
        <a:xfrm flipV="1">
          <a:off x="1320800" y="13263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9" name="楕円 388"/>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90" name="公債費該当値テキスト"/>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1" name="楕円 390"/>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2" name="テキスト ボックス 391"/>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3" name="楕円 392"/>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94" name="テキスト ボックス 393"/>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5" name="楕円 394"/>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96" name="テキスト ボックス 395"/>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7" name="楕円 396"/>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8" name="テキスト ボックス 397"/>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近年は、市債発行の抑制を図りながら、市債の繰上償還を実施している。このため、平成２９年度では、経常収支比率に占める公債費以外の割合は、類似団体の平均値となている。今後も一部事務組合や公営企業へ効率のよい財政運営を求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19558</xdr:rowOff>
    </xdr:to>
    <xdr:cxnSp macro="">
      <xdr:nvCxnSpPr>
        <xdr:cNvPr id="429" name="直線コネクタ 428"/>
        <xdr:cNvCxnSpPr/>
      </xdr:nvCxnSpPr>
      <xdr:spPr>
        <a:xfrm>
          <a:off x="15671800" y="132166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77</xdr:row>
      <xdr:rowOff>14987</xdr:rowOff>
    </xdr:to>
    <xdr:cxnSp macro="">
      <xdr:nvCxnSpPr>
        <xdr:cNvPr id="432" name="直線コネクタ 431"/>
        <xdr:cNvCxnSpPr/>
      </xdr:nvCxnSpPr>
      <xdr:spPr>
        <a:xfrm>
          <a:off x="14782800" y="131251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77</xdr:row>
      <xdr:rowOff>56135</xdr:rowOff>
    </xdr:to>
    <xdr:cxnSp macro="">
      <xdr:nvCxnSpPr>
        <xdr:cNvPr id="435" name="直線コネクタ 434"/>
        <xdr:cNvCxnSpPr/>
      </xdr:nvCxnSpPr>
      <xdr:spPr>
        <a:xfrm flipV="1">
          <a:off x="13893800" y="131251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56135</xdr:rowOff>
    </xdr:to>
    <xdr:cxnSp macro="">
      <xdr:nvCxnSpPr>
        <xdr:cNvPr id="438" name="直線コネクタ 437"/>
        <xdr:cNvCxnSpPr/>
      </xdr:nvCxnSpPr>
      <xdr:spPr>
        <a:xfrm>
          <a:off x="13004800" y="131937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8" name="楕円 447"/>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49"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0" name="楕円 449"/>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51" name="テキスト ボックス 450"/>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52" name="楕円 451"/>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130573</xdr:rowOff>
    </xdr:from>
    <xdr:ext cx="762000" cy="259045"/>
    <xdr:sp macro="" textlink="">
      <xdr:nvSpPr>
        <xdr:cNvPr id="453" name="テキスト ボックス 452"/>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4" name="楕円 453"/>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55" name="テキスト ボックス 454"/>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6" name="楕円 455"/>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7" name="テキスト ボックス 456"/>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127590</xdr:rowOff>
    </xdr:from>
    <xdr:to>
      <xdr:col>29</xdr:col>
      <xdr:colOff>127000</xdr:colOff>
      <xdr:row>17</xdr:row>
      <xdr:rowOff>16224</xdr:rowOff>
    </xdr:to>
    <xdr:cxnSp macro="">
      <xdr:nvCxnSpPr>
        <xdr:cNvPr id="50" name="直線コネクタ 49"/>
        <xdr:cNvCxnSpPr/>
      </xdr:nvCxnSpPr>
      <xdr:spPr bwMode="auto">
        <a:xfrm flipV="1">
          <a:off x="5003800" y="2918415"/>
          <a:ext cx="647700" cy="6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145498</xdr:rowOff>
    </xdr:from>
    <xdr:to>
      <xdr:col>26</xdr:col>
      <xdr:colOff>50800</xdr:colOff>
      <xdr:row>17</xdr:row>
      <xdr:rowOff>16224</xdr:rowOff>
    </xdr:to>
    <xdr:cxnSp macro="">
      <xdr:nvCxnSpPr>
        <xdr:cNvPr id="53" name="直線コネクタ 52"/>
        <xdr:cNvCxnSpPr/>
      </xdr:nvCxnSpPr>
      <xdr:spPr bwMode="auto">
        <a:xfrm>
          <a:off x="4305300" y="2936323"/>
          <a:ext cx="698500" cy="4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136468</xdr:rowOff>
    </xdr:from>
    <xdr:to>
      <xdr:col>22</xdr:col>
      <xdr:colOff>114300</xdr:colOff>
      <xdr:row>16</xdr:row>
      <xdr:rowOff>145498</xdr:rowOff>
    </xdr:to>
    <xdr:cxnSp macro="">
      <xdr:nvCxnSpPr>
        <xdr:cNvPr id="56" name="直線コネクタ 55"/>
        <xdr:cNvCxnSpPr/>
      </xdr:nvCxnSpPr>
      <xdr:spPr bwMode="auto">
        <a:xfrm>
          <a:off x="3606800" y="2927293"/>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136468</xdr:rowOff>
    </xdr:from>
    <xdr:to>
      <xdr:col>18</xdr:col>
      <xdr:colOff>177800</xdr:colOff>
      <xdr:row>16</xdr:row>
      <xdr:rowOff>140297</xdr:rowOff>
    </xdr:to>
    <xdr:cxnSp macro="">
      <xdr:nvCxnSpPr>
        <xdr:cNvPr id="59" name="直線コネクタ 58"/>
        <xdr:cNvCxnSpPr/>
      </xdr:nvCxnSpPr>
      <xdr:spPr bwMode="auto">
        <a:xfrm flipV="1">
          <a:off x="2908300" y="2927293"/>
          <a:ext cx="698500" cy="3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76790</xdr:rowOff>
    </xdr:from>
    <xdr:to>
      <xdr:col>29</xdr:col>
      <xdr:colOff>177800</xdr:colOff>
      <xdr:row>17</xdr:row>
      <xdr:rowOff>6940</xdr:rowOff>
    </xdr:to>
    <xdr:sp macro="" textlink="">
      <xdr:nvSpPr>
        <xdr:cNvPr id="69" name="楕円 68"/>
        <xdr:cNvSpPr/>
      </xdr:nvSpPr>
      <xdr:spPr bwMode="auto">
        <a:xfrm>
          <a:off x="5600700" y="2867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48867</xdr:rowOff>
    </xdr:from>
    <xdr:ext cx="762000" cy="259045"/>
    <xdr:sp macro="" textlink="">
      <xdr:nvSpPr>
        <xdr:cNvPr id="70" name="人口1人当たり決算額の推移該当値テキスト130"/>
        <xdr:cNvSpPr txBox="1"/>
      </xdr:nvSpPr>
      <xdr:spPr>
        <a:xfrm>
          <a:off x="5740400" y="283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136874</xdr:rowOff>
    </xdr:from>
    <xdr:to>
      <xdr:col>26</xdr:col>
      <xdr:colOff>101600</xdr:colOff>
      <xdr:row>17</xdr:row>
      <xdr:rowOff>67024</xdr:rowOff>
    </xdr:to>
    <xdr:sp macro="" textlink="">
      <xdr:nvSpPr>
        <xdr:cNvPr id="71" name="楕円 70"/>
        <xdr:cNvSpPr/>
      </xdr:nvSpPr>
      <xdr:spPr bwMode="auto">
        <a:xfrm>
          <a:off x="4953000" y="2927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51801</xdr:rowOff>
    </xdr:from>
    <xdr:ext cx="736600" cy="259045"/>
    <xdr:sp macro="" textlink="">
      <xdr:nvSpPr>
        <xdr:cNvPr id="72" name="テキスト ボックス 71"/>
        <xdr:cNvSpPr txBox="1"/>
      </xdr:nvSpPr>
      <xdr:spPr>
        <a:xfrm>
          <a:off x="4622800" y="3014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94698</xdr:rowOff>
    </xdr:from>
    <xdr:to>
      <xdr:col>22</xdr:col>
      <xdr:colOff>165100</xdr:colOff>
      <xdr:row>17</xdr:row>
      <xdr:rowOff>24848</xdr:rowOff>
    </xdr:to>
    <xdr:sp macro="" textlink="">
      <xdr:nvSpPr>
        <xdr:cNvPr id="73" name="楕円 72"/>
        <xdr:cNvSpPr/>
      </xdr:nvSpPr>
      <xdr:spPr bwMode="auto">
        <a:xfrm>
          <a:off x="4254500" y="288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9625</xdr:rowOff>
    </xdr:from>
    <xdr:ext cx="762000" cy="259045"/>
    <xdr:sp macro="" textlink="">
      <xdr:nvSpPr>
        <xdr:cNvPr id="74" name="テキスト ボックス 73"/>
        <xdr:cNvSpPr txBox="1"/>
      </xdr:nvSpPr>
      <xdr:spPr>
        <a:xfrm>
          <a:off x="3924300" y="297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85668</xdr:rowOff>
    </xdr:from>
    <xdr:to>
      <xdr:col>19</xdr:col>
      <xdr:colOff>38100</xdr:colOff>
      <xdr:row>17</xdr:row>
      <xdr:rowOff>15818</xdr:rowOff>
    </xdr:to>
    <xdr:sp macro="" textlink="">
      <xdr:nvSpPr>
        <xdr:cNvPr id="75" name="楕円 74"/>
        <xdr:cNvSpPr/>
      </xdr:nvSpPr>
      <xdr:spPr bwMode="auto">
        <a:xfrm>
          <a:off x="3556000" y="287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595</xdr:rowOff>
    </xdr:from>
    <xdr:ext cx="762000" cy="259045"/>
    <xdr:sp macro="" textlink="">
      <xdr:nvSpPr>
        <xdr:cNvPr id="76" name="テキスト ボックス 75"/>
        <xdr:cNvSpPr txBox="1"/>
      </xdr:nvSpPr>
      <xdr:spPr>
        <a:xfrm>
          <a:off x="3225800" y="29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89497</xdr:rowOff>
    </xdr:from>
    <xdr:to>
      <xdr:col>15</xdr:col>
      <xdr:colOff>101600</xdr:colOff>
      <xdr:row>17</xdr:row>
      <xdr:rowOff>19647</xdr:rowOff>
    </xdr:to>
    <xdr:sp macro="" textlink="">
      <xdr:nvSpPr>
        <xdr:cNvPr id="77" name="楕円 76"/>
        <xdr:cNvSpPr/>
      </xdr:nvSpPr>
      <xdr:spPr bwMode="auto">
        <a:xfrm>
          <a:off x="2857500" y="288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4424</xdr:rowOff>
    </xdr:from>
    <xdr:ext cx="762000" cy="259045"/>
    <xdr:sp macro="" textlink="">
      <xdr:nvSpPr>
        <xdr:cNvPr id="78" name="テキスト ボックス 77"/>
        <xdr:cNvSpPr txBox="1"/>
      </xdr:nvSpPr>
      <xdr:spPr>
        <a:xfrm>
          <a:off x="2527300" y="296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103249</xdr:rowOff>
    </xdr:from>
    <xdr:to>
      <xdr:col>29</xdr:col>
      <xdr:colOff>127000</xdr:colOff>
      <xdr:row>35</xdr:row>
      <xdr:rowOff>258993</xdr:rowOff>
    </xdr:to>
    <xdr:cxnSp macro="">
      <xdr:nvCxnSpPr>
        <xdr:cNvPr id="110" name="直線コネクタ 109"/>
        <xdr:cNvCxnSpPr/>
      </xdr:nvCxnSpPr>
      <xdr:spPr bwMode="auto">
        <a:xfrm>
          <a:off x="5003800" y="6713599"/>
          <a:ext cx="647700" cy="155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103249</xdr:rowOff>
    </xdr:from>
    <xdr:to>
      <xdr:col>26</xdr:col>
      <xdr:colOff>50800</xdr:colOff>
      <xdr:row>35</xdr:row>
      <xdr:rowOff>298153</xdr:rowOff>
    </xdr:to>
    <xdr:cxnSp macro="">
      <xdr:nvCxnSpPr>
        <xdr:cNvPr id="113" name="直線コネクタ 112"/>
        <xdr:cNvCxnSpPr/>
      </xdr:nvCxnSpPr>
      <xdr:spPr bwMode="auto">
        <a:xfrm flipV="1">
          <a:off x="4305300" y="6713599"/>
          <a:ext cx="698500" cy="19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114038</xdr:rowOff>
    </xdr:from>
    <xdr:to>
      <xdr:col>22</xdr:col>
      <xdr:colOff>114300</xdr:colOff>
      <xdr:row>35</xdr:row>
      <xdr:rowOff>298153</xdr:rowOff>
    </xdr:to>
    <xdr:cxnSp macro="">
      <xdr:nvCxnSpPr>
        <xdr:cNvPr id="116" name="直線コネクタ 115"/>
        <xdr:cNvCxnSpPr/>
      </xdr:nvCxnSpPr>
      <xdr:spPr bwMode="auto">
        <a:xfrm>
          <a:off x="3606800" y="6724388"/>
          <a:ext cx="698500" cy="18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339850</xdr:rowOff>
    </xdr:from>
    <xdr:to>
      <xdr:col>18</xdr:col>
      <xdr:colOff>177800</xdr:colOff>
      <xdr:row>35</xdr:row>
      <xdr:rowOff>114038</xdr:rowOff>
    </xdr:to>
    <xdr:cxnSp macro="">
      <xdr:nvCxnSpPr>
        <xdr:cNvPr id="119" name="直線コネクタ 118"/>
        <xdr:cNvCxnSpPr/>
      </xdr:nvCxnSpPr>
      <xdr:spPr bwMode="auto">
        <a:xfrm>
          <a:off x="2908300" y="6607300"/>
          <a:ext cx="698500" cy="117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208193</xdr:rowOff>
    </xdr:from>
    <xdr:to>
      <xdr:col>29</xdr:col>
      <xdr:colOff>177800</xdr:colOff>
      <xdr:row>35</xdr:row>
      <xdr:rowOff>309793</xdr:rowOff>
    </xdr:to>
    <xdr:sp macro="" textlink="">
      <xdr:nvSpPr>
        <xdr:cNvPr id="129" name="楕円 128"/>
        <xdr:cNvSpPr/>
      </xdr:nvSpPr>
      <xdr:spPr bwMode="auto">
        <a:xfrm>
          <a:off x="5600700" y="6818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53270</xdr:rowOff>
    </xdr:from>
    <xdr:ext cx="762000" cy="259045"/>
    <xdr:sp macro="" textlink="">
      <xdr:nvSpPr>
        <xdr:cNvPr id="130" name="人口1人当たり決算額の推移該当値テキスト445"/>
        <xdr:cNvSpPr txBox="1"/>
      </xdr:nvSpPr>
      <xdr:spPr>
        <a:xfrm>
          <a:off x="5740400" y="66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52449</xdr:rowOff>
    </xdr:from>
    <xdr:to>
      <xdr:col>26</xdr:col>
      <xdr:colOff>101600</xdr:colOff>
      <xdr:row>35</xdr:row>
      <xdr:rowOff>154049</xdr:rowOff>
    </xdr:to>
    <xdr:sp macro="" textlink="">
      <xdr:nvSpPr>
        <xdr:cNvPr id="131" name="楕円 130"/>
        <xdr:cNvSpPr/>
      </xdr:nvSpPr>
      <xdr:spPr bwMode="auto">
        <a:xfrm>
          <a:off x="4953000" y="6662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164225</xdr:rowOff>
    </xdr:from>
    <xdr:ext cx="736600" cy="259045"/>
    <xdr:sp macro="" textlink="">
      <xdr:nvSpPr>
        <xdr:cNvPr id="132" name="テキスト ボックス 131"/>
        <xdr:cNvSpPr txBox="1"/>
      </xdr:nvSpPr>
      <xdr:spPr>
        <a:xfrm>
          <a:off x="4622800" y="643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247353</xdr:rowOff>
    </xdr:from>
    <xdr:to>
      <xdr:col>22</xdr:col>
      <xdr:colOff>165100</xdr:colOff>
      <xdr:row>36</xdr:row>
      <xdr:rowOff>6053</xdr:rowOff>
    </xdr:to>
    <xdr:sp macro="" textlink="">
      <xdr:nvSpPr>
        <xdr:cNvPr id="133" name="楕円 132"/>
        <xdr:cNvSpPr/>
      </xdr:nvSpPr>
      <xdr:spPr bwMode="auto">
        <a:xfrm>
          <a:off x="4254500" y="685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16230</xdr:rowOff>
    </xdr:from>
    <xdr:ext cx="762000" cy="259045"/>
    <xdr:sp macro="" textlink="">
      <xdr:nvSpPr>
        <xdr:cNvPr id="134" name="テキスト ボックス 133"/>
        <xdr:cNvSpPr txBox="1"/>
      </xdr:nvSpPr>
      <xdr:spPr>
        <a:xfrm>
          <a:off x="3924300" y="66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63238</xdr:rowOff>
    </xdr:from>
    <xdr:to>
      <xdr:col>19</xdr:col>
      <xdr:colOff>38100</xdr:colOff>
      <xdr:row>35</xdr:row>
      <xdr:rowOff>164838</xdr:rowOff>
    </xdr:to>
    <xdr:sp macro="" textlink="">
      <xdr:nvSpPr>
        <xdr:cNvPr id="135" name="楕円 134"/>
        <xdr:cNvSpPr/>
      </xdr:nvSpPr>
      <xdr:spPr bwMode="auto">
        <a:xfrm>
          <a:off x="3556000" y="667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175015</xdr:rowOff>
    </xdr:from>
    <xdr:ext cx="762000" cy="259045"/>
    <xdr:sp macro="" textlink="">
      <xdr:nvSpPr>
        <xdr:cNvPr id="136" name="テキスト ボックス 135"/>
        <xdr:cNvSpPr txBox="1"/>
      </xdr:nvSpPr>
      <xdr:spPr>
        <a:xfrm>
          <a:off x="3225800" y="644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289050</xdr:rowOff>
    </xdr:from>
    <xdr:to>
      <xdr:col>15</xdr:col>
      <xdr:colOff>101600</xdr:colOff>
      <xdr:row>35</xdr:row>
      <xdr:rowOff>47750</xdr:rowOff>
    </xdr:to>
    <xdr:sp macro="" textlink="">
      <xdr:nvSpPr>
        <xdr:cNvPr id="137" name="楕円 136"/>
        <xdr:cNvSpPr/>
      </xdr:nvSpPr>
      <xdr:spPr bwMode="auto">
        <a:xfrm>
          <a:off x="2857500" y="655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57926</xdr:rowOff>
    </xdr:from>
    <xdr:ext cx="762000" cy="259045"/>
    <xdr:sp macro="" textlink="">
      <xdr:nvSpPr>
        <xdr:cNvPr id="138" name="テキスト ボックス 137"/>
        <xdr:cNvSpPr txBox="1"/>
      </xdr:nvSpPr>
      <xdr:spPr>
        <a:xfrm>
          <a:off x="2527300" y="632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22,088
21,921
81.85
11,514,137
11,403,873
84,081
6,712,829
13,422,501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18542</xdr:rowOff>
    </xdr:from>
    <xdr:to>
      <xdr:col>24</xdr:col>
      <xdr:colOff>63500</xdr:colOff>
      <xdr:row>37</xdr:row>
      <xdr:rowOff>128137</xdr:rowOff>
    </xdr:to>
    <xdr:cxnSp macro="">
      <xdr:nvCxnSpPr>
        <xdr:cNvPr id="61" name="直線コネクタ 60"/>
        <xdr:cNvCxnSpPr/>
      </xdr:nvCxnSpPr>
      <xdr:spPr>
        <a:xfrm flipV="1">
          <a:off x="3797300" y="6362192"/>
          <a:ext cx="838200" cy="10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151949</xdr:rowOff>
    </xdr:from>
    <xdr:to>
      <xdr:col>19</xdr:col>
      <xdr:colOff>177800</xdr:colOff>
      <xdr:row>37</xdr:row>
      <xdr:rowOff>128137</xdr:rowOff>
    </xdr:to>
    <xdr:cxnSp macro="">
      <xdr:nvCxnSpPr>
        <xdr:cNvPr id="64" name="直線コネクタ 63"/>
        <xdr:cNvCxnSpPr/>
      </xdr:nvCxnSpPr>
      <xdr:spPr>
        <a:xfrm>
          <a:off x="2908300" y="6324149"/>
          <a:ext cx="889000" cy="1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122269</xdr:rowOff>
    </xdr:from>
    <xdr:to>
      <xdr:col>15</xdr:col>
      <xdr:colOff>50800</xdr:colOff>
      <xdr:row>36</xdr:row>
      <xdr:rowOff>151949</xdr:rowOff>
    </xdr:to>
    <xdr:cxnSp macro="">
      <xdr:nvCxnSpPr>
        <xdr:cNvPr id="67" name="直線コネクタ 66"/>
        <xdr:cNvCxnSpPr/>
      </xdr:nvCxnSpPr>
      <xdr:spPr>
        <a:xfrm>
          <a:off x="2019300" y="6294469"/>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122269</xdr:rowOff>
    </xdr:from>
    <xdr:to>
      <xdr:col>10</xdr:col>
      <xdr:colOff>114300</xdr:colOff>
      <xdr:row>37</xdr:row>
      <xdr:rowOff>31858</xdr:rowOff>
    </xdr:to>
    <xdr:cxnSp macro="">
      <xdr:nvCxnSpPr>
        <xdr:cNvPr id="70" name="直線コネクタ 69"/>
        <xdr:cNvCxnSpPr/>
      </xdr:nvCxnSpPr>
      <xdr:spPr>
        <a:xfrm flipV="1">
          <a:off x="1130300" y="6294469"/>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139192</xdr:rowOff>
    </xdr:from>
    <xdr:to>
      <xdr:col>24</xdr:col>
      <xdr:colOff>114300</xdr:colOff>
      <xdr:row>37</xdr:row>
      <xdr:rowOff>69342</xdr:rowOff>
    </xdr:to>
    <xdr:sp macro="" textlink="">
      <xdr:nvSpPr>
        <xdr:cNvPr id="80" name="楕円 79"/>
        <xdr:cNvSpPr/>
      </xdr:nvSpPr>
      <xdr:spPr>
        <a:xfrm>
          <a:off x="45847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117619</xdr:rowOff>
    </xdr:from>
    <xdr:ext cx="534377" cy="259045"/>
    <xdr:sp macro="" textlink="">
      <xdr:nvSpPr>
        <xdr:cNvPr id="81" name="人件費該当値テキスト"/>
        <xdr:cNvSpPr txBox="1"/>
      </xdr:nvSpPr>
      <xdr:spPr>
        <a:xfrm>
          <a:off x="4686300" y="628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77337</xdr:rowOff>
    </xdr:from>
    <xdr:to>
      <xdr:col>20</xdr:col>
      <xdr:colOff>38100</xdr:colOff>
      <xdr:row>38</xdr:row>
      <xdr:rowOff>7486</xdr:rowOff>
    </xdr:to>
    <xdr:sp macro="" textlink="">
      <xdr:nvSpPr>
        <xdr:cNvPr id="82" name="楕円 81"/>
        <xdr:cNvSpPr/>
      </xdr:nvSpPr>
      <xdr:spPr>
        <a:xfrm>
          <a:off x="3746500" y="64209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170063</xdr:rowOff>
    </xdr:from>
    <xdr:ext cx="534377" cy="259045"/>
    <xdr:sp macro="" textlink="">
      <xdr:nvSpPr>
        <xdr:cNvPr id="83" name="テキスト ボックス 82"/>
        <xdr:cNvSpPr txBox="1"/>
      </xdr:nvSpPr>
      <xdr:spPr>
        <a:xfrm>
          <a:off x="3530111" y="65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101149</xdr:rowOff>
    </xdr:from>
    <xdr:to>
      <xdr:col>15</xdr:col>
      <xdr:colOff>101600</xdr:colOff>
      <xdr:row>37</xdr:row>
      <xdr:rowOff>31299</xdr:rowOff>
    </xdr:to>
    <xdr:sp macro="" textlink="">
      <xdr:nvSpPr>
        <xdr:cNvPr id="84" name="楕円 83"/>
        <xdr:cNvSpPr/>
      </xdr:nvSpPr>
      <xdr:spPr>
        <a:xfrm>
          <a:off x="2857500" y="627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22426</xdr:rowOff>
    </xdr:from>
    <xdr:ext cx="534377" cy="259045"/>
    <xdr:sp macro="" textlink="">
      <xdr:nvSpPr>
        <xdr:cNvPr id="85" name="テキスト ボックス 84"/>
        <xdr:cNvSpPr txBox="1"/>
      </xdr:nvSpPr>
      <xdr:spPr>
        <a:xfrm>
          <a:off x="2641111" y="63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71469</xdr:rowOff>
    </xdr:from>
    <xdr:to>
      <xdr:col>10</xdr:col>
      <xdr:colOff>165100</xdr:colOff>
      <xdr:row>37</xdr:row>
      <xdr:rowOff>1619</xdr:rowOff>
    </xdr:to>
    <xdr:sp macro="" textlink="">
      <xdr:nvSpPr>
        <xdr:cNvPr id="86" name="楕円 85"/>
        <xdr:cNvSpPr/>
      </xdr:nvSpPr>
      <xdr:spPr>
        <a:xfrm>
          <a:off x="1968500" y="62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164196</xdr:rowOff>
    </xdr:from>
    <xdr:ext cx="534377" cy="259045"/>
    <xdr:sp macro="" textlink="">
      <xdr:nvSpPr>
        <xdr:cNvPr id="87" name="テキスト ボックス 86"/>
        <xdr:cNvSpPr txBox="1"/>
      </xdr:nvSpPr>
      <xdr:spPr>
        <a:xfrm>
          <a:off x="1752111" y="63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152508</xdr:rowOff>
    </xdr:from>
    <xdr:to>
      <xdr:col>6</xdr:col>
      <xdr:colOff>38100</xdr:colOff>
      <xdr:row>37</xdr:row>
      <xdr:rowOff>82658</xdr:rowOff>
    </xdr:to>
    <xdr:sp macro="" textlink="">
      <xdr:nvSpPr>
        <xdr:cNvPr id="88" name="楕円 87"/>
        <xdr:cNvSpPr/>
      </xdr:nvSpPr>
      <xdr:spPr>
        <a:xfrm>
          <a:off x="1079500" y="63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73785</xdr:rowOff>
    </xdr:from>
    <xdr:ext cx="534377" cy="259045"/>
    <xdr:sp macro="" textlink="">
      <xdr:nvSpPr>
        <xdr:cNvPr id="89" name="テキスト ボックス 88"/>
        <xdr:cNvSpPr txBox="1"/>
      </xdr:nvSpPr>
      <xdr:spPr>
        <a:xfrm>
          <a:off x="863111" y="641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160362</xdr:rowOff>
    </xdr:from>
    <xdr:to>
      <xdr:col>24</xdr:col>
      <xdr:colOff>63500</xdr:colOff>
      <xdr:row>57</xdr:row>
      <xdr:rowOff>160937</xdr:rowOff>
    </xdr:to>
    <xdr:cxnSp macro="">
      <xdr:nvCxnSpPr>
        <xdr:cNvPr id="118" name="直線コネクタ 117"/>
        <xdr:cNvCxnSpPr/>
      </xdr:nvCxnSpPr>
      <xdr:spPr>
        <a:xfrm flipV="1">
          <a:off x="3797300" y="9933012"/>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160937</xdr:rowOff>
    </xdr:from>
    <xdr:to>
      <xdr:col>19</xdr:col>
      <xdr:colOff>177800</xdr:colOff>
      <xdr:row>58</xdr:row>
      <xdr:rowOff>19852</xdr:rowOff>
    </xdr:to>
    <xdr:cxnSp macro="">
      <xdr:nvCxnSpPr>
        <xdr:cNvPr id="121" name="直線コネクタ 120"/>
        <xdr:cNvCxnSpPr/>
      </xdr:nvCxnSpPr>
      <xdr:spPr>
        <a:xfrm flipV="1">
          <a:off x="2908300" y="9933587"/>
          <a:ext cx="889000" cy="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13852</xdr:rowOff>
    </xdr:from>
    <xdr:to>
      <xdr:col>15</xdr:col>
      <xdr:colOff>50800</xdr:colOff>
      <xdr:row>58</xdr:row>
      <xdr:rowOff>19852</xdr:rowOff>
    </xdr:to>
    <xdr:cxnSp macro="">
      <xdr:nvCxnSpPr>
        <xdr:cNvPr id="124" name="直線コネクタ 123"/>
        <xdr:cNvCxnSpPr/>
      </xdr:nvCxnSpPr>
      <xdr:spPr>
        <a:xfrm>
          <a:off x="2019300" y="9957952"/>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13852</xdr:rowOff>
    </xdr:from>
    <xdr:to>
      <xdr:col>10</xdr:col>
      <xdr:colOff>114300</xdr:colOff>
      <xdr:row>58</xdr:row>
      <xdr:rowOff>14835</xdr:rowOff>
    </xdr:to>
    <xdr:cxnSp macro="">
      <xdr:nvCxnSpPr>
        <xdr:cNvPr id="127" name="直線コネクタ 126"/>
        <xdr:cNvCxnSpPr/>
      </xdr:nvCxnSpPr>
      <xdr:spPr>
        <a:xfrm flipV="1">
          <a:off x="1130300" y="995795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109562</xdr:rowOff>
    </xdr:from>
    <xdr:to>
      <xdr:col>24</xdr:col>
      <xdr:colOff>114300</xdr:colOff>
      <xdr:row>58</xdr:row>
      <xdr:rowOff>39712</xdr:rowOff>
    </xdr:to>
    <xdr:sp macro="" textlink="">
      <xdr:nvSpPr>
        <xdr:cNvPr id="137" name="楕円 136"/>
        <xdr:cNvSpPr/>
      </xdr:nvSpPr>
      <xdr:spPr>
        <a:xfrm>
          <a:off x="4584700" y="98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110137</xdr:rowOff>
    </xdr:from>
    <xdr:to>
      <xdr:col>20</xdr:col>
      <xdr:colOff>38100</xdr:colOff>
      <xdr:row>58</xdr:row>
      <xdr:rowOff>40287</xdr:rowOff>
    </xdr:to>
    <xdr:sp macro="" textlink="">
      <xdr:nvSpPr>
        <xdr:cNvPr id="139" name="楕円 138"/>
        <xdr:cNvSpPr/>
      </xdr:nvSpPr>
      <xdr:spPr>
        <a:xfrm>
          <a:off x="3746500" y="988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31414</xdr:rowOff>
    </xdr:from>
    <xdr:ext cx="534377" cy="259045"/>
    <xdr:sp macro="" textlink="">
      <xdr:nvSpPr>
        <xdr:cNvPr id="140" name="テキスト ボックス 139"/>
        <xdr:cNvSpPr txBox="1"/>
      </xdr:nvSpPr>
      <xdr:spPr>
        <a:xfrm>
          <a:off x="3530111" y="99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140502</xdr:rowOff>
    </xdr:from>
    <xdr:to>
      <xdr:col>15</xdr:col>
      <xdr:colOff>101600</xdr:colOff>
      <xdr:row>58</xdr:row>
      <xdr:rowOff>70652</xdr:rowOff>
    </xdr:to>
    <xdr:sp macro="" textlink="">
      <xdr:nvSpPr>
        <xdr:cNvPr id="141" name="楕円 140"/>
        <xdr:cNvSpPr/>
      </xdr:nvSpPr>
      <xdr:spPr>
        <a:xfrm>
          <a:off x="2857500" y="991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61779</xdr:rowOff>
    </xdr:from>
    <xdr:ext cx="534377" cy="259045"/>
    <xdr:sp macro="" textlink="">
      <xdr:nvSpPr>
        <xdr:cNvPr id="142" name="テキスト ボックス 141"/>
        <xdr:cNvSpPr txBox="1"/>
      </xdr:nvSpPr>
      <xdr:spPr>
        <a:xfrm>
          <a:off x="2641111" y="100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134502</xdr:rowOff>
    </xdr:from>
    <xdr:to>
      <xdr:col>10</xdr:col>
      <xdr:colOff>165100</xdr:colOff>
      <xdr:row>58</xdr:row>
      <xdr:rowOff>64652</xdr:rowOff>
    </xdr:to>
    <xdr:sp macro="" textlink="">
      <xdr:nvSpPr>
        <xdr:cNvPr id="143" name="楕円 142"/>
        <xdr:cNvSpPr/>
      </xdr:nvSpPr>
      <xdr:spPr>
        <a:xfrm>
          <a:off x="1968500" y="99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55779</xdr:rowOff>
    </xdr:from>
    <xdr:ext cx="534377" cy="259045"/>
    <xdr:sp macro="" textlink="">
      <xdr:nvSpPr>
        <xdr:cNvPr id="144" name="テキスト ボックス 143"/>
        <xdr:cNvSpPr txBox="1"/>
      </xdr:nvSpPr>
      <xdr:spPr>
        <a:xfrm>
          <a:off x="1752111" y="99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135485</xdr:rowOff>
    </xdr:from>
    <xdr:to>
      <xdr:col>6</xdr:col>
      <xdr:colOff>38100</xdr:colOff>
      <xdr:row>58</xdr:row>
      <xdr:rowOff>65635</xdr:rowOff>
    </xdr:to>
    <xdr:sp macro="" textlink="">
      <xdr:nvSpPr>
        <xdr:cNvPr id="145" name="楕円 144"/>
        <xdr:cNvSpPr/>
      </xdr:nvSpPr>
      <xdr:spPr>
        <a:xfrm>
          <a:off x="1079500" y="99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56762</xdr:rowOff>
    </xdr:from>
    <xdr:ext cx="534377" cy="259045"/>
    <xdr:sp macro="" textlink="">
      <xdr:nvSpPr>
        <xdr:cNvPr id="146" name="テキスト ボックス 145"/>
        <xdr:cNvSpPr txBox="1"/>
      </xdr:nvSpPr>
      <xdr:spPr>
        <a:xfrm>
          <a:off x="863111" y="100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71512</xdr:rowOff>
    </xdr:from>
    <xdr:to>
      <xdr:col>24</xdr:col>
      <xdr:colOff>63500</xdr:colOff>
      <xdr:row>79</xdr:row>
      <xdr:rowOff>5153</xdr:rowOff>
    </xdr:to>
    <xdr:cxnSp macro="">
      <xdr:nvCxnSpPr>
        <xdr:cNvPr id="177" name="直線コネクタ 176"/>
        <xdr:cNvCxnSpPr/>
      </xdr:nvCxnSpPr>
      <xdr:spPr>
        <a:xfrm flipV="1">
          <a:off x="3797300" y="13444612"/>
          <a:ext cx="838200" cy="10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150966</xdr:rowOff>
    </xdr:from>
    <xdr:to>
      <xdr:col>19</xdr:col>
      <xdr:colOff>177800</xdr:colOff>
      <xdr:row>79</xdr:row>
      <xdr:rowOff>5153</xdr:rowOff>
    </xdr:to>
    <xdr:cxnSp macro="">
      <xdr:nvCxnSpPr>
        <xdr:cNvPr id="180" name="直線コネクタ 179"/>
        <xdr:cNvCxnSpPr/>
      </xdr:nvCxnSpPr>
      <xdr:spPr>
        <a:xfrm>
          <a:off x="2908300" y="13524066"/>
          <a:ext cx="889000" cy="2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150966</xdr:rowOff>
    </xdr:from>
    <xdr:to>
      <xdr:col>15</xdr:col>
      <xdr:colOff>50800</xdr:colOff>
      <xdr:row>79</xdr:row>
      <xdr:rowOff>1560</xdr:rowOff>
    </xdr:to>
    <xdr:cxnSp macro="">
      <xdr:nvCxnSpPr>
        <xdr:cNvPr id="183" name="直線コネクタ 182"/>
        <xdr:cNvCxnSpPr/>
      </xdr:nvCxnSpPr>
      <xdr:spPr>
        <a:xfrm flipV="1">
          <a:off x="2019300" y="13524066"/>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1560</xdr:rowOff>
    </xdr:from>
    <xdr:to>
      <xdr:col>10</xdr:col>
      <xdr:colOff>114300</xdr:colOff>
      <xdr:row>79</xdr:row>
      <xdr:rowOff>16419</xdr:rowOff>
    </xdr:to>
    <xdr:cxnSp macro="">
      <xdr:nvCxnSpPr>
        <xdr:cNvPr id="186" name="直線コネクタ 185"/>
        <xdr:cNvCxnSpPr/>
      </xdr:nvCxnSpPr>
      <xdr:spPr>
        <a:xfrm flipV="1">
          <a:off x="1130300" y="1354611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20712</xdr:rowOff>
    </xdr:from>
    <xdr:to>
      <xdr:col>24</xdr:col>
      <xdr:colOff>114300</xdr:colOff>
      <xdr:row>78</xdr:row>
      <xdr:rowOff>122312</xdr:rowOff>
    </xdr:to>
    <xdr:sp macro="" textlink="">
      <xdr:nvSpPr>
        <xdr:cNvPr id="196" name="楕円 195"/>
        <xdr:cNvSpPr/>
      </xdr:nvSpPr>
      <xdr:spPr>
        <a:xfrm>
          <a:off x="4584700" y="1339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170589</xdr:rowOff>
    </xdr:from>
    <xdr:ext cx="469744" cy="259045"/>
    <xdr:sp macro="" textlink="">
      <xdr:nvSpPr>
        <xdr:cNvPr id="197" name="維持補修費該当値テキスト"/>
        <xdr:cNvSpPr txBox="1"/>
      </xdr:nvSpPr>
      <xdr:spPr>
        <a:xfrm>
          <a:off x="4686300" y="1337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125803</xdr:rowOff>
    </xdr:from>
    <xdr:to>
      <xdr:col>20</xdr:col>
      <xdr:colOff>38100</xdr:colOff>
      <xdr:row>79</xdr:row>
      <xdr:rowOff>55953</xdr:rowOff>
    </xdr:to>
    <xdr:sp macro="" textlink="">
      <xdr:nvSpPr>
        <xdr:cNvPr id="198" name="楕円 197"/>
        <xdr:cNvSpPr/>
      </xdr:nvSpPr>
      <xdr:spPr>
        <a:xfrm>
          <a:off x="3746500" y="134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47080</xdr:rowOff>
    </xdr:from>
    <xdr:ext cx="469744" cy="259045"/>
    <xdr:sp macro="" textlink="">
      <xdr:nvSpPr>
        <xdr:cNvPr id="199" name="テキスト ボックス 198"/>
        <xdr:cNvSpPr txBox="1"/>
      </xdr:nvSpPr>
      <xdr:spPr>
        <a:xfrm>
          <a:off x="3562428" y="135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100166</xdr:rowOff>
    </xdr:from>
    <xdr:to>
      <xdr:col>15</xdr:col>
      <xdr:colOff>101600</xdr:colOff>
      <xdr:row>79</xdr:row>
      <xdr:rowOff>30316</xdr:rowOff>
    </xdr:to>
    <xdr:sp macro="" textlink="">
      <xdr:nvSpPr>
        <xdr:cNvPr id="200" name="楕円 199"/>
        <xdr:cNvSpPr/>
      </xdr:nvSpPr>
      <xdr:spPr>
        <a:xfrm>
          <a:off x="2857500" y="134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21443</xdr:rowOff>
    </xdr:from>
    <xdr:ext cx="469744" cy="259045"/>
    <xdr:sp macro="" textlink="">
      <xdr:nvSpPr>
        <xdr:cNvPr id="201" name="テキスト ボックス 200"/>
        <xdr:cNvSpPr txBox="1"/>
      </xdr:nvSpPr>
      <xdr:spPr>
        <a:xfrm>
          <a:off x="2673428" y="1356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122210</xdr:rowOff>
    </xdr:from>
    <xdr:to>
      <xdr:col>10</xdr:col>
      <xdr:colOff>165100</xdr:colOff>
      <xdr:row>79</xdr:row>
      <xdr:rowOff>52360</xdr:rowOff>
    </xdr:to>
    <xdr:sp macro="" textlink="">
      <xdr:nvSpPr>
        <xdr:cNvPr id="202" name="楕円 201"/>
        <xdr:cNvSpPr/>
      </xdr:nvSpPr>
      <xdr:spPr>
        <a:xfrm>
          <a:off x="1968500" y="1349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43487</xdr:rowOff>
    </xdr:from>
    <xdr:ext cx="469744" cy="259045"/>
    <xdr:sp macro="" textlink="">
      <xdr:nvSpPr>
        <xdr:cNvPr id="203" name="テキスト ボックス 202"/>
        <xdr:cNvSpPr txBox="1"/>
      </xdr:nvSpPr>
      <xdr:spPr>
        <a:xfrm>
          <a:off x="1784428" y="1358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137069</xdr:rowOff>
    </xdr:from>
    <xdr:to>
      <xdr:col>6</xdr:col>
      <xdr:colOff>38100</xdr:colOff>
      <xdr:row>79</xdr:row>
      <xdr:rowOff>67219</xdr:rowOff>
    </xdr:to>
    <xdr:sp macro="" textlink="">
      <xdr:nvSpPr>
        <xdr:cNvPr id="204" name="楕円 203"/>
        <xdr:cNvSpPr/>
      </xdr:nvSpPr>
      <xdr:spPr>
        <a:xfrm>
          <a:off x="1079500" y="135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58346</xdr:rowOff>
    </xdr:from>
    <xdr:ext cx="469744" cy="259045"/>
    <xdr:sp macro="" textlink="">
      <xdr:nvSpPr>
        <xdr:cNvPr id="205" name="テキスト ボックス 204"/>
        <xdr:cNvSpPr txBox="1"/>
      </xdr:nvSpPr>
      <xdr:spPr>
        <a:xfrm>
          <a:off x="895428" y="1360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53518</xdr:rowOff>
    </xdr:from>
    <xdr:to>
      <xdr:col>24</xdr:col>
      <xdr:colOff>63500</xdr:colOff>
      <xdr:row>95</xdr:row>
      <xdr:rowOff>68835</xdr:rowOff>
    </xdr:to>
    <xdr:cxnSp macro="">
      <xdr:nvCxnSpPr>
        <xdr:cNvPr id="235" name="直線コネクタ 234"/>
        <xdr:cNvCxnSpPr/>
      </xdr:nvCxnSpPr>
      <xdr:spPr>
        <a:xfrm flipV="1">
          <a:off x="3797300" y="16341268"/>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68835</xdr:rowOff>
    </xdr:from>
    <xdr:to>
      <xdr:col>19</xdr:col>
      <xdr:colOff>177800</xdr:colOff>
      <xdr:row>95</xdr:row>
      <xdr:rowOff>165418</xdr:rowOff>
    </xdr:to>
    <xdr:cxnSp macro="">
      <xdr:nvCxnSpPr>
        <xdr:cNvPr id="238" name="直線コネクタ 237"/>
        <xdr:cNvCxnSpPr/>
      </xdr:nvCxnSpPr>
      <xdr:spPr>
        <a:xfrm flipV="1">
          <a:off x="2908300" y="16356585"/>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165418</xdr:rowOff>
    </xdr:from>
    <xdr:to>
      <xdr:col>15</xdr:col>
      <xdr:colOff>50800</xdr:colOff>
      <xdr:row>96</xdr:row>
      <xdr:rowOff>92151</xdr:rowOff>
    </xdr:to>
    <xdr:cxnSp macro="">
      <xdr:nvCxnSpPr>
        <xdr:cNvPr id="241" name="直線コネクタ 240"/>
        <xdr:cNvCxnSpPr/>
      </xdr:nvCxnSpPr>
      <xdr:spPr>
        <a:xfrm flipV="1">
          <a:off x="2019300" y="16453168"/>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92151</xdr:rowOff>
    </xdr:from>
    <xdr:to>
      <xdr:col>10</xdr:col>
      <xdr:colOff>114300</xdr:colOff>
      <xdr:row>97</xdr:row>
      <xdr:rowOff>36277</xdr:rowOff>
    </xdr:to>
    <xdr:cxnSp macro="">
      <xdr:nvCxnSpPr>
        <xdr:cNvPr id="244" name="直線コネクタ 243"/>
        <xdr:cNvCxnSpPr/>
      </xdr:nvCxnSpPr>
      <xdr:spPr>
        <a:xfrm flipV="1">
          <a:off x="1130300" y="16551351"/>
          <a:ext cx="889000" cy="1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2718</xdr:rowOff>
    </xdr:from>
    <xdr:to>
      <xdr:col>24</xdr:col>
      <xdr:colOff>114300</xdr:colOff>
      <xdr:row>95</xdr:row>
      <xdr:rowOff>104318</xdr:rowOff>
    </xdr:to>
    <xdr:sp macro="" textlink="">
      <xdr:nvSpPr>
        <xdr:cNvPr id="254" name="楕円 253"/>
        <xdr:cNvSpPr/>
      </xdr:nvSpPr>
      <xdr:spPr>
        <a:xfrm>
          <a:off x="4584700" y="162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152595</xdr:rowOff>
    </xdr:from>
    <xdr:ext cx="534377" cy="259045"/>
    <xdr:sp macro="" textlink="">
      <xdr:nvSpPr>
        <xdr:cNvPr id="255" name="扶助費該当値テキスト"/>
        <xdr:cNvSpPr txBox="1"/>
      </xdr:nvSpPr>
      <xdr:spPr>
        <a:xfrm>
          <a:off x="4686300" y="162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18035</xdr:rowOff>
    </xdr:from>
    <xdr:to>
      <xdr:col>20</xdr:col>
      <xdr:colOff>38100</xdr:colOff>
      <xdr:row>95</xdr:row>
      <xdr:rowOff>119635</xdr:rowOff>
    </xdr:to>
    <xdr:sp macro="" textlink="">
      <xdr:nvSpPr>
        <xdr:cNvPr id="256" name="楕円 255"/>
        <xdr:cNvSpPr/>
      </xdr:nvSpPr>
      <xdr:spPr>
        <a:xfrm>
          <a:off x="3746500" y="163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110762</xdr:rowOff>
    </xdr:from>
    <xdr:ext cx="534377" cy="259045"/>
    <xdr:sp macro="" textlink="">
      <xdr:nvSpPr>
        <xdr:cNvPr id="257" name="テキスト ボックス 256"/>
        <xdr:cNvSpPr txBox="1"/>
      </xdr:nvSpPr>
      <xdr:spPr>
        <a:xfrm>
          <a:off x="3530111" y="163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114618</xdr:rowOff>
    </xdr:from>
    <xdr:to>
      <xdr:col>15</xdr:col>
      <xdr:colOff>101600</xdr:colOff>
      <xdr:row>96</xdr:row>
      <xdr:rowOff>44768</xdr:rowOff>
    </xdr:to>
    <xdr:sp macro="" textlink="">
      <xdr:nvSpPr>
        <xdr:cNvPr id="258" name="楕円 257"/>
        <xdr:cNvSpPr/>
      </xdr:nvSpPr>
      <xdr:spPr>
        <a:xfrm>
          <a:off x="2857500" y="16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35895</xdr:rowOff>
    </xdr:from>
    <xdr:ext cx="534377" cy="259045"/>
    <xdr:sp macro="" textlink="">
      <xdr:nvSpPr>
        <xdr:cNvPr id="259" name="テキスト ボックス 258"/>
        <xdr:cNvSpPr txBox="1"/>
      </xdr:nvSpPr>
      <xdr:spPr>
        <a:xfrm>
          <a:off x="2641111" y="164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41351</xdr:rowOff>
    </xdr:from>
    <xdr:to>
      <xdr:col>10</xdr:col>
      <xdr:colOff>165100</xdr:colOff>
      <xdr:row>96</xdr:row>
      <xdr:rowOff>142951</xdr:rowOff>
    </xdr:to>
    <xdr:sp macro="" textlink="">
      <xdr:nvSpPr>
        <xdr:cNvPr id="260" name="楕円 259"/>
        <xdr:cNvSpPr/>
      </xdr:nvSpPr>
      <xdr:spPr>
        <a:xfrm>
          <a:off x="1968500" y="16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134078</xdr:rowOff>
    </xdr:from>
    <xdr:ext cx="534377" cy="259045"/>
    <xdr:sp macro="" textlink="">
      <xdr:nvSpPr>
        <xdr:cNvPr id="261" name="テキスト ボックス 260"/>
        <xdr:cNvSpPr txBox="1"/>
      </xdr:nvSpPr>
      <xdr:spPr>
        <a:xfrm>
          <a:off x="1752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156927</xdr:rowOff>
    </xdr:from>
    <xdr:to>
      <xdr:col>6</xdr:col>
      <xdr:colOff>38100</xdr:colOff>
      <xdr:row>97</xdr:row>
      <xdr:rowOff>87077</xdr:rowOff>
    </xdr:to>
    <xdr:sp macro="" textlink="">
      <xdr:nvSpPr>
        <xdr:cNvPr id="262" name="楕円 261"/>
        <xdr:cNvSpPr/>
      </xdr:nvSpPr>
      <xdr:spPr>
        <a:xfrm>
          <a:off x="1079500" y="166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78204</xdr:rowOff>
    </xdr:from>
    <xdr:ext cx="534377" cy="259045"/>
    <xdr:sp macro="" textlink="">
      <xdr:nvSpPr>
        <xdr:cNvPr id="263" name="テキスト ボックス 262"/>
        <xdr:cNvSpPr txBox="1"/>
      </xdr:nvSpPr>
      <xdr:spPr>
        <a:xfrm>
          <a:off x="863111" y="167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130518</xdr:rowOff>
    </xdr:from>
    <xdr:to>
      <xdr:col>55</xdr:col>
      <xdr:colOff>0</xdr:colOff>
      <xdr:row>34</xdr:row>
      <xdr:rowOff>75006</xdr:rowOff>
    </xdr:to>
    <xdr:cxnSp macro="">
      <xdr:nvCxnSpPr>
        <xdr:cNvPr id="292" name="直線コネクタ 291"/>
        <xdr:cNvCxnSpPr/>
      </xdr:nvCxnSpPr>
      <xdr:spPr>
        <a:xfrm>
          <a:off x="9639300" y="5788368"/>
          <a:ext cx="838200" cy="1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130518</xdr:rowOff>
    </xdr:from>
    <xdr:to>
      <xdr:col>50</xdr:col>
      <xdr:colOff>114300</xdr:colOff>
      <xdr:row>34</xdr:row>
      <xdr:rowOff>37973</xdr:rowOff>
    </xdr:to>
    <xdr:cxnSp macro="">
      <xdr:nvCxnSpPr>
        <xdr:cNvPr id="295" name="直線コネクタ 294"/>
        <xdr:cNvCxnSpPr/>
      </xdr:nvCxnSpPr>
      <xdr:spPr>
        <a:xfrm flipV="1">
          <a:off x="8750300" y="5788368"/>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37973</xdr:rowOff>
    </xdr:from>
    <xdr:to>
      <xdr:col>45</xdr:col>
      <xdr:colOff>177800</xdr:colOff>
      <xdr:row>34</xdr:row>
      <xdr:rowOff>116657</xdr:rowOff>
    </xdr:to>
    <xdr:cxnSp macro="">
      <xdr:nvCxnSpPr>
        <xdr:cNvPr id="298" name="直線コネクタ 297"/>
        <xdr:cNvCxnSpPr/>
      </xdr:nvCxnSpPr>
      <xdr:spPr>
        <a:xfrm flipV="1">
          <a:off x="7861300" y="5867273"/>
          <a:ext cx="889000" cy="7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116657</xdr:rowOff>
    </xdr:from>
    <xdr:to>
      <xdr:col>41</xdr:col>
      <xdr:colOff>50800</xdr:colOff>
      <xdr:row>34</xdr:row>
      <xdr:rowOff>144447</xdr:rowOff>
    </xdr:to>
    <xdr:cxnSp macro="">
      <xdr:nvCxnSpPr>
        <xdr:cNvPr id="301" name="直線コネクタ 300"/>
        <xdr:cNvCxnSpPr/>
      </xdr:nvCxnSpPr>
      <xdr:spPr>
        <a:xfrm flipV="1">
          <a:off x="6972300" y="5945957"/>
          <a:ext cx="889000" cy="2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3" name="テキスト ボックス 302"/>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5" name="テキスト ボックス 304"/>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24206</xdr:rowOff>
    </xdr:from>
    <xdr:to>
      <xdr:col>55</xdr:col>
      <xdr:colOff>50800</xdr:colOff>
      <xdr:row>34</xdr:row>
      <xdr:rowOff>125806</xdr:rowOff>
    </xdr:to>
    <xdr:sp macro="" textlink="">
      <xdr:nvSpPr>
        <xdr:cNvPr id="311" name="楕円 310"/>
        <xdr:cNvSpPr/>
      </xdr:nvSpPr>
      <xdr:spPr>
        <a:xfrm>
          <a:off x="10426700" y="58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47083</xdr:rowOff>
    </xdr:from>
    <xdr:ext cx="599010" cy="259045"/>
    <xdr:sp macro="" textlink="">
      <xdr:nvSpPr>
        <xdr:cNvPr id="312" name="補助費等該当値テキスト"/>
        <xdr:cNvSpPr txBox="1"/>
      </xdr:nvSpPr>
      <xdr:spPr>
        <a:xfrm>
          <a:off x="10528300" y="570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79718</xdr:rowOff>
    </xdr:from>
    <xdr:to>
      <xdr:col>50</xdr:col>
      <xdr:colOff>165100</xdr:colOff>
      <xdr:row>34</xdr:row>
      <xdr:rowOff>9868</xdr:rowOff>
    </xdr:to>
    <xdr:sp macro="" textlink="">
      <xdr:nvSpPr>
        <xdr:cNvPr id="313" name="楕円 312"/>
        <xdr:cNvSpPr/>
      </xdr:nvSpPr>
      <xdr:spPr>
        <a:xfrm>
          <a:off x="9588500" y="57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26395</xdr:rowOff>
    </xdr:from>
    <xdr:ext cx="599010" cy="259045"/>
    <xdr:sp macro="" textlink="">
      <xdr:nvSpPr>
        <xdr:cNvPr id="314" name="テキスト ボックス 313"/>
        <xdr:cNvSpPr txBox="1"/>
      </xdr:nvSpPr>
      <xdr:spPr>
        <a:xfrm>
          <a:off x="9339795" y="551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158623</xdr:rowOff>
    </xdr:from>
    <xdr:to>
      <xdr:col>46</xdr:col>
      <xdr:colOff>38100</xdr:colOff>
      <xdr:row>34</xdr:row>
      <xdr:rowOff>88773</xdr:rowOff>
    </xdr:to>
    <xdr:sp macro="" textlink="">
      <xdr:nvSpPr>
        <xdr:cNvPr id="315" name="楕円 314"/>
        <xdr:cNvSpPr/>
      </xdr:nvSpPr>
      <xdr:spPr>
        <a:xfrm>
          <a:off x="8699500" y="58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105300</xdr:rowOff>
    </xdr:from>
    <xdr:ext cx="599010" cy="259045"/>
    <xdr:sp macro="" textlink="">
      <xdr:nvSpPr>
        <xdr:cNvPr id="316" name="テキスト ボックス 315"/>
        <xdr:cNvSpPr txBox="1"/>
      </xdr:nvSpPr>
      <xdr:spPr>
        <a:xfrm>
          <a:off x="8450795" y="559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65857</xdr:rowOff>
    </xdr:from>
    <xdr:to>
      <xdr:col>41</xdr:col>
      <xdr:colOff>101600</xdr:colOff>
      <xdr:row>34</xdr:row>
      <xdr:rowOff>167457</xdr:rowOff>
    </xdr:to>
    <xdr:sp macro="" textlink="">
      <xdr:nvSpPr>
        <xdr:cNvPr id="317" name="楕円 316"/>
        <xdr:cNvSpPr/>
      </xdr:nvSpPr>
      <xdr:spPr>
        <a:xfrm>
          <a:off x="7810500" y="589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12534</xdr:rowOff>
    </xdr:from>
    <xdr:ext cx="599010" cy="259045"/>
    <xdr:sp macro="" textlink="">
      <xdr:nvSpPr>
        <xdr:cNvPr id="318" name="テキスト ボックス 317"/>
        <xdr:cNvSpPr txBox="1"/>
      </xdr:nvSpPr>
      <xdr:spPr>
        <a:xfrm>
          <a:off x="7561795" y="567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93647</xdr:rowOff>
    </xdr:from>
    <xdr:to>
      <xdr:col>36</xdr:col>
      <xdr:colOff>165100</xdr:colOff>
      <xdr:row>35</xdr:row>
      <xdr:rowOff>23797</xdr:rowOff>
    </xdr:to>
    <xdr:sp macro="" textlink="">
      <xdr:nvSpPr>
        <xdr:cNvPr id="319" name="楕円 318"/>
        <xdr:cNvSpPr/>
      </xdr:nvSpPr>
      <xdr:spPr>
        <a:xfrm>
          <a:off x="6921500" y="59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40324</xdr:rowOff>
    </xdr:from>
    <xdr:ext cx="534377" cy="259045"/>
    <xdr:sp macro="" textlink="">
      <xdr:nvSpPr>
        <xdr:cNvPr id="320" name="テキスト ボックス 319"/>
        <xdr:cNvSpPr txBox="1"/>
      </xdr:nvSpPr>
      <xdr:spPr>
        <a:xfrm>
          <a:off x="6705111" y="569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143761</xdr:rowOff>
    </xdr:from>
    <xdr:to>
      <xdr:col>55</xdr:col>
      <xdr:colOff>0</xdr:colOff>
      <xdr:row>59</xdr:row>
      <xdr:rowOff>6916</xdr:rowOff>
    </xdr:to>
    <xdr:cxnSp macro="">
      <xdr:nvCxnSpPr>
        <xdr:cNvPr id="351" name="直線コネクタ 350"/>
        <xdr:cNvCxnSpPr/>
      </xdr:nvCxnSpPr>
      <xdr:spPr>
        <a:xfrm flipV="1">
          <a:off x="9639300" y="10087861"/>
          <a:ext cx="838200" cy="3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6916</xdr:rowOff>
    </xdr:from>
    <xdr:to>
      <xdr:col>50</xdr:col>
      <xdr:colOff>114300</xdr:colOff>
      <xdr:row>59</xdr:row>
      <xdr:rowOff>24950</xdr:rowOff>
    </xdr:to>
    <xdr:cxnSp macro="">
      <xdr:nvCxnSpPr>
        <xdr:cNvPr id="354" name="直線コネクタ 353"/>
        <xdr:cNvCxnSpPr/>
      </xdr:nvCxnSpPr>
      <xdr:spPr>
        <a:xfrm flipV="1">
          <a:off x="8750300" y="10122466"/>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81755</xdr:rowOff>
    </xdr:from>
    <xdr:to>
      <xdr:col>45</xdr:col>
      <xdr:colOff>177800</xdr:colOff>
      <xdr:row>59</xdr:row>
      <xdr:rowOff>24950</xdr:rowOff>
    </xdr:to>
    <xdr:cxnSp macro="">
      <xdr:nvCxnSpPr>
        <xdr:cNvPr id="357" name="直線コネクタ 356"/>
        <xdr:cNvCxnSpPr/>
      </xdr:nvCxnSpPr>
      <xdr:spPr>
        <a:xfrm>
          <a:off x="7861300" y="10025855"/>
          <a:ext cx="889000" cy="11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66940</xdr:rowOff>
    </xdr:from>
    <xdr:to>
      <xdr:col>41</xdr:col>
      <xdr:colOff>50800</xdr:colOff>
      <xdr:row>58</xdr:row>
      <xdr:rowOff>81755</xdr:rowOff>
    </xdr:to>
    <xdr:cxnSp macro="">
      <xdr:nvCxnSpPr>
        <xdr:cNvPr id="360" name="直線コネクタ 359"/>
        <xdr:cNvCxnSpPr/>
      </xdr:nvCxnSpPr>
      <xdr:spPr>
        <a:xfrm>
          <a:off x="6972300" y="10011040"/>
          <a:ext cx="889000" cy="1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2" name="テキスト ボックス 361"/>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92961</xdr:rowOff>
    </xdr:from>
    <xdr:to>
      <xdr:col>55</xdr:col>
      <xdr:colOff>50800</xdr:colOff>
      <xdr:row>59</xdr:row>
      <xdr:rowOff>23111</xdr:rowOff>
    </xdr:to>
    <xdr:sp macro="" textlink="">
      <xdr:nvSpPr>
        <xdr:cNvPr id="370" name="楕円 369"/>
        <xdr:cNvSpPr/>
      </xdr:nvSpPr>
      <xdr:spPr>
        <a:xfrm>
          <a:off x="10426700" y="1003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52338</xdr:rowOff>
    </xdr:from>
    <xdr:ext cx="534377" cy="259045"/>
    <xdr:sp macro="" textlink="">
      <xdr:nvSpPr>
        <xdr:cNvPr id="371" name="普通建設事業費該当値テキスト"/>
        <xdr:cNvSpPr txBox="1"/>
      </xdr:nvSpPr>
      <xdr:spPr>
        <a:xfrm>
          <a:off x="10528300" y="982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127566</xdr:rowOff>
    </xdr:from>
    <xdr:to>
      <xdr:col>50</xdr:col>
      <xdr:colOff>165100</xdr:colOff>
      <xdr:row>59</xdr:row>
      <xdr:rowOff>57716</xdr:rowOff>
    </xdr:to>
    <xdr:sp macro="" textlink="">
      <xdr:nvSpPr>
        <xdr:cNvPr id="372" name="楕円 371"/>
        <xdr:cNvSpPr/>
      </xdr:nvSpPr>
      <xdr:spPr>
        <a:xfrm>
          <a:off x="9588500" y="100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48843</xdr:rowOff>
    </xdr:from>
    <xdr:ext cx="534377" cy="259045"/>
    <xdr:sp macro="" textlink="">
      <xdr:nvSpPr>
        <xdr:cNvPr id="373" name="テキスト ボックス 372"/>
        <xdr:cNvSpPr txBox="1"/>
      </xdr:nvSpPr>
      <xdr:spPr>
        <a:xfrm>
          <a:off x="9372111" y="10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145600</xdr:rowOff>
    </xdr:from>
    <xdr:to>
      <xdr:col>46</xdr:col>
      <xdr:colOff>38100</xdr:colOff>
      <xdr:row>59</xdr:row>
      <xdr:rowOff>75750</xdr:rowOff>
    </xdr:to>
    <xdr:sp macro="" textlink="">
      <xdr:nvSpPr>
        <xdr:cNvPr id="374" name="楕円 373"/>
        <xdr:cNvSpPr/>
      </xdr:nvSpPr>
      <xdr:spPr>
        <a:xfrm>
          <a:off x="8699500" y="100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66877</xdr:rowOff>
    </xdr:from>
    <xdr:ext cx="534377" cy="259045"/>
    <xdr:sp macro="" textlink="">
      <xdr:nvSpPr>
        <xdr:cNvPr id="375" name="テキスト ボックス 374"/>
        <xdr:cNvSpPr txBox="1"/>
      </xdr:nvSpPr>
      <xdr:spPr>
        <a:xfrm>
          <a:off x="8483111" y="10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30955</xdr:rowOff>
    </xdr:from>
    <xdr:to>
      <xdr:col>41</xdr:col>
      <xdr:colOff>101600</xdr:colOff>
      <xdr:row>58</xdr:row>
      <xdr:rowOff>132555</xdr:rowOff>
    </xdr:to>
    <xdr:sp macro="" textlink="">
      <xdr:nvSpPr>
        <xdr:cNvPr id="376" name="楕円 375"/>
        <xdr:cNvSpPr/>
      </xdr:nvSpPr>
      <xdr:spPr>
        <a:xfrm>
          <a:off x="7810500" y="99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149082</xdr:rowOff>
    </xdr:from>
    <xdr:ext cx="599010" cy="259045"/>
    <xdr:sp macro="" textlink="">
      <xdr:nvSpPr>
        <xdr:cNvPr id="377" name="テキスト ボックス 376"/>
        <xdr:cNvSpPr txBox="1"/>
      </xdr:nvSpPr>
      <xdr:spPr>
        <a:xfrm>
          <a:off x="7561795" y="975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16140</xdr:rowOff>
    </xdr:from>
    <xdr:to>
      <xdr:col>36</xdr:col>
      <xdr:colOff>165100</xdr:colOff>
      <xdr:row>58</xdr:row>
      <xdr:rowOff>117740</xdr:rowOff>
    </xdr:to>
    <xdr:sp macro="" textlink="">
      <xdr:nvSpPr>
        <xdr:cNvPr id="378" name="楕円 377"/>
        <xdr:cNvSpPr/>
      </xdr:nvSpPr>
      <xdr:spPr>
        <a:xfrm>
          <a:off x="6921500" y="99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134267</xdr:rowOff>
    </xdr:from>
    <xdr:ext cx="599010" cy="259045"/>
    <xdr:sp macro="" textlink="">
      <xdr:nvSpPr>
        <xdr:cNvPr id="379" name="テキスト ボックス 378"/>
        <xdr:cNvSpPr txBox="1"/>
      </xdr:nvSpPr>
      <xdr:spPr>
        <a:xfrm>
          <a:off x="6672795" y="973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162799</xdr:rowOff>
    </xdr:from>
    <xdr:to>
      <xdr:col>55</xdr:col>
      <xdr:colOff>0</xdr:colOff>
      <xdr:row>79</xdr:row>
      <xdr:rowOff>4404</xdr:rowOff>
    </xdr:to>
    <xdr:cxnSp macro="">
      <xdr:nvCxnSpPr>
        <xdr:cNvPr id="408" name="直線コネクタ 407"/>
        <xdr:cNvCxnSpPr/>
      </xdr:nvCxnSpPr>
      <xdr:spPr>
        <a:xfrm flipV="1">
          <a:off x="9639300" y="13535899"/>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4404</xdr:rowOff>
    </xdr:from>
    <xdr:to>
      <xdr:col>50</xdr:col>
      <xdr:colOff>114300</xdr:colOff>
      <xdr:row>79</xdr:row>
      <xdr:rowOff>35689</xdr:rowOff>
    </xdr:to>
    <xdr:cxnSp macro="">
      <xdr:nvCxnSpPr>
        <xdr:cNvPr id="411" name="直線コネクタ 410"/>
        <xdr:cNvCxnSpPr/>
      </xdr:nvCxnSpPr>
      <xdr:spPr>
        <a:xfrm flipV="1">
          <a:off x="8750300" y="13548954"/>
          <a:ext cx="8890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35689</xdr:rowOff>
    </xdr:from>
    <xdr:to>
      <xdr:col>45</xdr:col>
      <xdr:colOff>177800</xdr:colOff>
      <xdr:row>79</xdr:row>
      <xdr:rowOff>43740</xdr:rowOff>
    </xdr:to>
    <xdr:cxnSp macro="">
      <xdr:nvCxnSpPr>
        <xdr:cNvPr id="414" name="直線コネクタ 413"/>
        <xdr:cNvCxnSpPr/>
      </xdr:nvCxnSpPr>
      <xdr:spPr>
        <a:xfrm flipV="1">
          <a:off x="7861300" y="13580239"/>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111999</xdr:rowOff>
    </xdr:from>
    <xdr:to>
      <xdr:col>55</xdr:col>
      <xdr:colOff>50800</xdr:colOff>
      <xdr:row>79</xdr:row>
      <xdr:rowOff>42149</xdr:rowOff>
    </xdr:to>
    <xdr:sp macro="" textlink="">
      <xdr:nvSpPr>
        <xdr:cNvPr id="424" name="楕円 423"/>
        <xdr:cNvSpPr/>
      </xdr:nvSpPr>
      <xdr:spPr>
        <a:xfrm>
          <a:off x="10426700" y="134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71376</xdr:rowOff>
    </xdr:from>
    <xdr:ext cx="534377" cy="259045"/>
    <xdr:sp macro="" textlink="">
      <xdr:nvSpPr>
        <xdr:cNvPr id="425" name="普通建設事業費 （ うち新規整備　）該当値テキスト"/>
        <xdr:cNvSpPr txBox="1"/>
      </xdr:nvSpPr>
      <xdr:spPr>
        <a:xfrm>
          <a:off x="10528300" y="1327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125054</xdr:rowOff>
    </xdr:from>
    <xdr:to>
      <xdr:col>50</xdr:col>
      <xdr:colOff>165100</xdr:colOff>
      <xdr:row>79</xdr:row>
      <xdr:rowOff>55204</xdr:rowOff>
    </xdr:to>
    <xdr:sp macro="" textlink="">
      <xdr:nvSpPr>
        <xdr:cNvPr id="426" name="楕円 425"/>
        <xdr:cNvSpPr/>
      </xdr:nvSpPr>
      <xdr:spPr>
        <a:xfrm>
          <a:off x="9588500" y="1349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46331</xdr:rowOff>
    </xdr:from>
    <xdr:ext cx="534377" cy="259045"/>
    <xdr:sp macro="" textlink="">
      <xdr:nvSpPr>
        <xdr:cNvPr id="427" name="テキスト ボックス 426"/>
        <xdr:cNvSpPr txBox="1"/>
      </xdr:nvSpPr>
      <xdr:spPr>
        <a:xfrm>
          <a:off x="9372111" y="1359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156339</xdr:rowOff>
    </xdr:from>
    <xdr:to>
      <xdr:col>46</xdr:col>
      <xdr:colOff>38100</xdr:colOff>
      <xdr:row>79</xdr:row>
      <xdr:rowOff>86489</xdr:rowOff>
    </xdr:to>
    <xdr:sp macro="" textlink="">
      <xdr:nvSpPr>
        <xdr:cNvPr id="428" name="楕円 427"/>
        <xdr:cNvSpPr/>
      </xdr:nvSpPr>
      <xdr:spPr>
        <a:xfrm>
          <a:off x="8699500" y="135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77616</xdr:rowOff>
    </xdr:from>
    <xdr:ext cx="469744" cy="259045"/>
    <xdr:sp macro="" textlink="">
      <xdr:nvSpPr>
        <xdr:cNvPr id="429" name="テキスト ボックス 428"/>
        <xdr:cNvSpPr txBox="1"/>
      </xdr:nvSpPr>
      <xdr:spPr>
        <a:xfrm>
          <a:off x="8515428" y="136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164390</xdr:rowOff>
    </xdr:from>
    <xdr:to>
      <xdr:col>41</xdr:col>
      <xdr:colOff>101600</xdr:colOff>
      <xdr:row>79</xdr:row>
      <xdr:rowOff>94540</xdr:rowOff>
    </xdr:to>
    <xdr:sp macro="" textlink="">
      <xdr:nvSpPr>
        <xdr:cNvPr id="430" name="楕円 429"/>
        <xdr:cNvSpPr/>
      </xdr:nvSpPr>
      <xdr:spPr>
        <a:xfrm>
          <a:off x="7810500" y="135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85667</xdr:rowOff>
    </xdr:from>
    <xdr:ext cx="378565" cy="259045"/>
    <xdr:sp macro="" textlink="">
      <xdr:nvSpPr>
        <xdr:cNvPr id="431" name="テキスト ボックス 430"/>
        <xdr:cNvSpPr txBox="1"/>
      </xdr:nvSpPr>
      <xdr:spPr>
        <a:xfrm>
          <a:off x="7672017" y="1363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82829</xdr:rowOff>
    </xdr:from>
    <xdr:to>
      <xdr:col>55</xdr:col>
      <xdr:colOff>0</xdr:colOff>
      <xdr:row>97</xdr:row>
      <xdr:rowOff>89852</xdr:rowOff>
    </xdr:to>
    <xdr:cxnSp macro="">
      <xdr:nvCxnSpPr>
        <xdr:cNvPr id="460" name="直線コネクタ 459"/>
        <xdr:cNvCxnSpPr/>
      </xdr:nvCxnSpPr>
      <xdr:spPr>
        <a:xfrm flipV="1">
          <a:off x="9639300" y="16713479"/>
          <a:ext cx="8382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104572</xdr:rowOff>
    </xdr:from>
    <xdr:to>
      <xdr:col>50</xdr:col>
      <xdr:colOff>114300</xdr:colOff>
      <xdr:row>97</xdr:row>
      <xdr:rowOff>89852</xdr:rowOff>
    </xdr:to>
    <xdr:cxnSp macro="">
      <xdr:nvCxnSpPr>
        <xdr:cNvPr id="463" name="直線コネクタ 462"/>
        <xdr:cNvCxnSpPr/>
      </xdr:nvCxnSpPr>
      <xdr:spPr>
        <a:xfrm>
          <a:off x="8750300" y="16563772"/>
          <a:ext cx="889000" cy="1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98374</xdr:rowOff>
    </xdr:from>
    <xdr:to>
      <xdr:col>45</xdr:col>
      <xdr:colOff>177800</xdr:colOff>
      <xdr:row>96</xdr:row>
      <xdr:rowOff>104572</xdr:rowOff>
    </xdr:to>
    <xdr:cxnSp macro="">
      <xdr:nvCxnSpPr>
        <xdr:cNvPr id="466" name="直線コネクタ 465"/>
        <xdr:cNvCxnSpPr/>
      </xdr:nvCxnSpPr>
      <xdr:spPr>
        <a:xfrm>
          <a:off x="7861300" y="15700324"/>
          <a:ext cx="889000" cy="86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32029</xdr:rowOff>
    </xdr:from>
    <xdr:to>
      <xdr:col>55</xdr:col>
      <xdr:colOff>50800</xdr:colOff>
      <xdr:row>97</xdr:row>
      <xdr:rowOff>133629</xdr:rowOff>
    </xdr:to>
    <xdr:sp macro="" textlink="">
      <xdr:nvSpPr>
        <xdr:cNvPr id="476" name="楕円 475"/>
        <xdr:cNvSpPr/>
      </xdr:nvSpPr>
      <xdr:spPr>
        <a:xfrm>
          <a:off x="10426700" y="166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10456</xdr:rowOff>
    </xdr:from>
    <xdr:ext cx="534377" cy="259045"/>
    <xdr:sp macro="" textlink="">
      <xdr:nvSpPr>
        <xdr:cNvPr id="477" name="普通建設事業費 （ うち更新整備　）該当値テキスト"/>
        <xdr:cNvSpPr txBox="1"/>
      </xdr:nvSpPr>
      <xdr:spPr>
        <a:xfrm>
          <a:off x="10528300" y="166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39052</xdr:rowOff>
    </xdr:from>
    <xdr:to>
      <xdr:col>50</xdr:col>
      <xdr:colOff>165100</xdr:colOff>
      <xdr:row>97</xdr:row>
      <xdr:rowOff>140652</xdr:rowOff>
    </xdr:to>
    <xdr:sp macro="" textlink="">
      <xdr:nvSpPr>
        <xdr:cNvPr id="478" name="楕円 477"/>
        <xdr:cNvSpPr/>
      </xdr:nvSpPr>
      <xdr:spPr>
        <a:xfrm>
          <a:off x="9588500" y="1666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131779</xdr:rowOff>
    </xdr:from>
    <xdr:ext cx="534377" cy="259045"/>
    <xdr:sp macro="" textlink="">
      <xdr:nvSpPr>
        <xdr:cNvPr id="479" name="テキスト ボックス 478"/>
        <xdr:cNvSpPr txBox="1"/>
      </xdr:nvSpPr>
      <xdr:spPr>
        <a:xfrm>
          <a:off x="9372111" y="1676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53772</xdr:rowOff>
    </xdr:from>
    <xdr:to>
      <xdr:col>46</xdr:col>
      <xdr:colOff>38100</xdr:colOff>
      <xdr:row>96</xdr:row>
      <xdr:rowOff>155372</xdr:rowOff>
    </xdr:to>
    <xdr:sp macro="" textlink="">
      <xdr:nvSpPr>
        <xdr:cNvPr id="480" name="楕円 479"/>
        <xdr:cNvSpPr/>
      </xdr:nvSpPr>
      <xdr:spPr>
        <a:xfrm>
          <a:off x="8699500" y="165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449</xdr:rowOff>
    </xdr:from>
    <xdr:ext cx="534377" cy="259045"/>
    <xdr:sp macro="" textlink="">
      <xdr:nvSpPr>
        <xdr:cNvPr id="481" name="テキスト ボックス 480"/>
        <xdr:cNvSpPr txBox="1"/>
      </xdr:nvSpPr>
      <xdr:spPr>
        <a:xfrm>
          <a:off x="8483111" y="162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47574</xdr:rowOff>
    </xdr:from>
    <xdr:to>
      <xdr:col>41</xdr:col>
      <xdr:colOff>101600</xdr:colOff>
      <xdr:row>91</xdr:row>
      <xdr:rowOff>149174</xdr:rowOff>
    </xdr:to>
    <xdr:sp macro="" textlink="">
      <xdr:nvSpPr>
        <xdr:cNvPr id="482" name="楕円 481"/>
        <xdr:cNvSpPr/>
      </xdr:nvSpPr>
      <xdr:spPr>
        <a:xfrm>
          <a:off x="7810500" y="156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165701</xdr:rowOff>
    </xdr:from>
    <xdr:ext cx="599010" cy="259045"/>
    <xdr:sp macro="" textlink="">
      <xdr:nvSpPr>
        <xdr:cNvPr id="483" name="テキスト ボックス 482"/>
        <xdr:cNvSpPr txBox="1"/>
      </xdr:nvSpPr>
      <xdr:spPr>
        <a:xfrm>
          <a:off x="7561795" y="1542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19719</xdr:rowOff>
    </xdr:from>
    <xdr:to>
      <xdr:col>85</xdr:col>
      <xdr:colOff>127000</xdr:colOff>
      <xdr:row>38</xdr:row>
      <xdr:rowOff>25400</xdr:rowOff>
    </xdr:to>
    <xdr:cxnSp macro="">
      <xdr:nvCxnSpPr>
        <xdr:cNvPr id="508" name="直線コネクタ 507"/>
        <xdr:cNvCxnSpPr/>
      </xdr:nvCxnSpPr>
      <xdr:spPr>
        <a:xfrm flipV="1">
          <a:off x="15481300" y="6534819"/>
          <a:ext cx="8382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18353</xdr:rowOff>
    </xdr:from>
    <xdr:to>
      <xdr:col>81</xdr:col>
      <xdr:colOff>50800</xdr:colOff>
      <xdr:row>38</xdr:row>
      <xdr:rowOff>25400</xdr:rowOff>
    </xdr:to>
    <xdr:cxnSp macro="">
      <xdr:nvCxnSpPr>
        <xdr:cNvPr id="511" name="直線コネクタ 510"/>
        <xdr:cNvCxnSpPr/>
      </xdr:nvCxnSpPr>
      <xdr:spPr>
        <a:xfrm>
          <a:off x="14592300" y="6533453"/>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163669</xdr:rowOff>
    </xdr:from>
    <xdr:to>
      <xdr:col>76</xdr:col>
      <xdr:colOff>114300</xdr:colOff>
      <xdr:row>38</xdr:row>
      <xdr:rowOff>18353</xdr:rowOff>
    </xdr:to>
    <xdr:cxnSp macro="">
      <xdr:nvCxnSpPr>
        <xdr:cNvPr id="514" name="直線コネクタ 513"/>
        <xdr:cNvCxnSpPr/>
      </xdr:nvCxnSpPr>
      <xdr:spPr>
        <a:xfrm>
          <a:off x="13703300" y="6507319"/>
          <a:ext cx="889000" cy="2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163669</xdr:rowOff>
    </xdr:from>
    <xdr:to>
      <xdr:col>71</xdr:col>
      <xdr:colOff>177800</xdr:colOff>
      <xdr:row>38</xdr:row>
      <xdr:rowOff>16142</xdr:rowOff>
    </xdr:to>
    <xdr:cxnSp macro="">
      <xdr:nvCxnSpPr>
        <xdr:cNvPr id="517" name="直線コネクタ 516"/>
        <xdr:cNvCxnSpPr/>
      </xdr:nvCxnSpPr>
      <xdr:spPr>
        <a:xfrm flipV="1">
          <a:off x="12814300" y="6507319"/>
          <a:ext cx="889000" cy="2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140369</xdr:rowOff>
    </xdr:from>
    <xdr:to>
      <xdr:col>85</xdr:col>
      <xdr:colOff>177800</xdr:colOff>
      <xdr:row>38</xdr:row>
      <xdr:rowOff>70520</xdr:rowOff>
    </xdr:to>
    <xdr:sp macro="" textlink="">
      <xdr:nvSpPr>
        <xdr:cNvPr id="527" name="楕円 526"/>
        <xdr:cNvSpPr/>
      </xdr:nvSpPr>
      <xdr:spPr>
        <a:xfrm>
          <a:off x="16268700" y="6484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139004</xdr:rowOff>
    </xdr:from>
    <xdr:to>
      <xdr:col>76</xdr:col>
      <xdr:colOff>165100</xdr:colOff>
      <xdr:row>38</xdr:row>
      <xdr:rowOff>69154</xdr:rowOff>
    </xdr:to>
    <xdr:sp macro="" textlink="">
      <xdr:nvSpPr>
        <xdr:cNvPr id="531" name="楕円 530"/>
        <xdr:cNvSpPr/>
      </xdr:nvSpPr>
      <xdr:spPr>
        <a:xfrm>
          <a:off x="14541500" y="64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60280</xdr:rowOff>
    </xdr:from>
    <xdr:ext cx="469744" cy="259045"/>
    <xdr:sp macro="" textlink="">
      <xdr:nvSpPr>
        <xdr:cNvPr id="532" name="テキスト ボックス 531"/>
        <xdr:cNvSpPr txBox="1"/>
      </xdr:nvSpPr>
      <xdr:spPr>
        <a:xfrm>
          <a:off x="14357428" y="657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112869</xdr:rowOff>
    </xdr:from>
    <xdr:to>
      <xdr:col>72</xdr:col>
      <xdr:colOff>38100</xdr:colOff>
      <xdr:row>38</xdr:row>
      <xdr:rowOff>43019</xdr:rowOff>
    </xdr:to>
    <xdr:sp macro="" textlink="">
      <xdr:nvSpPr>
        <xdr:cNvPr id="533" name="楕円 532"/>
        <xdr:cNvSpPr/>
      </xdr:nvSpPr>
      <xdr:spPr>
        <a:xfrm>
          <a:off x="13652500" y="645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34146</xdr:rowOff>
    </xdr:from>
    <xdr:ext cx="469744" cy="259045"/>
    <xdr:sp macro="" textlink="">
      <xdr:nvSpPr>
        <xdr:cNvPr id="534" name="テキスト ボックス 533"/>
        <xdr:cNvSpPr txBox="1"/>
      </xdr:nvSpPr>
      <xdr:spPr>
        <a:xfrm>
          <a:off x="13468428" y="654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136792</xdr:rowOff>
    </xdr:from>
    <xdr:to>
      <xdr:col>67</xdr:col>
      <xdr:colOff>101600</xdr:colOff>
      <xdr:row>38</xdr:row>
      <xdr:rowOff>66942</xdr:rowOff>
    </xdr:to>
    <xdr:sp macro="" textlink="">
      <xdr:nvSpPr>
        <xdr:cNvPr id="535" name="楕円 534"/>
        <xdr:cNvSpPr/>
      </xdr:nvSpPr>
      <xdr:spPr>
        <a:xfrm>
          <a:off x="12763500" y="64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58069</xdr:rowOff>
    </xdr:from>
    <xdr:ext cx="469744" cy="259045"/>
    <xdr:sp macro="" textlink="">
      <xdr:nvSpPr>
        <xdr:cNvPr id="536" name="テキスト ボックス 535"/>
        <xdr:cNvSpPr txBox="1"/>
      </xdr:nvSpPr>
      <xdr:spPr>
        <a:xfrm>
          <a:off x="12579428" y="657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23546</xdr:rowOff>
    </xdr:from>
    <xdr:to>
      <xdr:col>85</xdr:col>
      <xdr:colOff>127000</xdr:colOff>
      <xdr:row>73</xdr:row>
      <xdr:rowOff>157556</xdr:rowOff>
    </xdr:to>
    <xdr:cxnSp macro="">
      <xdr:nvCxnSpPr>
        <xdr:cNvPr id="620" name="直線コネクタ 619"/>
        <xdr:cNvCxnSpPr/>
      </xdr:nvCxnSpPr>
      <xdr:spPr>
        <a:xfrm>
          <a:off x="15481300" y="12539396"/>
          <a:ext cx="838200" cy="1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21"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23546</xdr:rowOff>
    </xdr:from>
    <xdr:to>
      <xdr:col>81</xdr:col>
      <xdr:colOff>50800</xdr:colOff>
      <xdr:row>74</xdr:row>
      <xdr:rowOff>70231</xdr:rowOff>
    </xdr:to>
    <xdr:cxnSp macro="">
      <xdr:nvCxnSpPr>
        <xdr:cNvPr id="623" name="直線コネクタ 622"/>
        <xdr:cNvCxnSpPr/>
      </xdr:nvCxnSpPr>
      <xdr:spPr>
        <a:xfrm flipV="1">
          <a:off x="14592300" y="12539396"/>
          <a:ext cx="8890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25" name="テキスト ボックス 624"/>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70231</xdr:rowOff>
    </xdr:from>
    <xdr:to>
      <xdr:col>76</xdr:col>
      <xdr:colOff>114300</xdr:colOff>
      <xdr:row>74</xdr:row>
      <xdr:rowOff>87757</xdr:rowOff>
    </xdr:to>
    <xdr:cxnSp macro="">
      <xdr:nvCxnSpPr>
        <xdr:cNvPr id="626" name="直線コネクタ 625"/>
        <xdr:cNvCxnSpPr/>
      </xdr:nvCxnSpPr>
      <xdr:spPr>
        <a:xfrm flipV="1">
          <a:off x="13703300" y="1275753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8" name="テキスト ボックス 627"/>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63691</xdr:rowOff>
    </xdr:from>
    <xdr:to>
      <xdr:col>71</xdr:col>
      <xdr:colOff>177800</xdr:colOff>
      <xdr:row>74</xdr:row>
      <xdr:rowOff>87757</xdr:rowOff>
    </xdr:to>
    <xdr:cxnSp macro="">
      <xdr:nvCxnSpPr>
        <xdr:cNvPr id="629" name="直線コネクタ 628"/>
        <xdr:cNvCxnSpPr/>
      </xdr:nvCxnSpPr>
      <xdr:spPr>
        <a:xfrm>
          <a:off x="12814300" y="12750991"/>
          <a:ext cx="889000" cy="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106756</xdr:rowOff>
    </xdr:from>
    <xdr:to>
      <xdr:col>85</xdr:col>
      <xdr:colOff>177800</xdr:colOff>
      <xdr:row>74</xdr:row>
      <xdr:rowOff>36906</xdr:rowOff>
    </xdr:to>
    <xdr:sp macro="" textlink="">
      <xdr:nvSpPr>
        <xdr:cNvPr id="639" name="楕円 638"/>
        <xdr:cNvSpPr/>
      </xdr:nvSpPr>
      <xdr:spPr>
        <a:xfrm>
          <a:off x="16268700" y="126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129633</xdr:rowOff>
    </xdr:from>
    <xdr:ext cx="534377" cy="259045"/>
    <xdr:sp macro="" textlink="">
      <xdr:nvSpPr>
        <xdr:cNvPr id="640" name="公債費該当値テキスト"/>
        <xdr:cNvSpPr txBox="1"/>
      </xdr:nvSpPr>
      <xdr:spPr>
        <a:xfrm>
          <a:off x="16370300" y="124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144196</xdr:rowOff>
    </xdr:from>
    <xdr:to>
      <xdr:col>81</xdr:col>
      <xdr:colOff>101600</xdr:colOff>
      <xdr:row>73</xdr:row>
      <xdr:rowOff>74346</xdr:rowOff>
    </xdr:to>
    <xdr:sp macro="" textlink="">
      <xdr:nvSpPr>
        <xdr:cNvPr id="641" name="楕円 640"/>
        <xdr:cNvSpPr/>
      </xdr:nvSpPr>
      <xdr:spPr>
        <a:xfrm>
          <a:off x="15430500" y="1248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90873</xdr:rowOff>
    </xdr:from>
    <xdr:ext cx="534377" cy="259045"/>
    <xdr:sp macro="" textlink="">
      <xdr:nvSpPr>
        <xdr:cNvPr id="642" name="テキスト ボックス 641"/>
        <xdr:cNvSpPr txBox="1"/>
      </xdr:nvSpPr>
      <xdr:spPr>
        <a:xfrm>
          <a:off x="15214111" y="1226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19431</xdr:rowOff>
    </xdr:from>
    <xdr:to>
      <xdr:col>76</xdr:col>
      <xdr:colOff>165100</xdr:colOff>
      <xdr:row>74</xdr:row>
      <xdr:rowOff>121031</xdr:rowOff>
    </xdr:to>
    <xdr:sp macro="" textlink="">
      <xdr:nvSpPr>
        <xdr:cNvPr id="643" name="楕円 642"/>
        <xdr:cNvSpPr/>
      </xdr:nvSpPr>
      <xdr:spPr>
        <a:xfrm>
          <a:off x="14541500" y="1270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137558</xdr:rowOff>
    </xdr:from>
    <xdr:ext cx="534377" cy="259045"/>
    <xdr:sp macro="" textlink="">
      <xdr:nvSpPr>
        <xdr:cNvPr id="644" name="テキスト ボックス 643"/>
        <xdr:cNvSpPr txBox="1"/>
      </xdr:nvSpPr>
      <xdr:spPr>
        <a:xfrm>
          <a:off x="14325111" y="1248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36957</xdr:rowOff>
    </xdr:from>
    <xdr:to>
      <xdr:col>72</xdr:col>
      <xdr:colOff>38100</xdr:colOff>
      <xdr:row>74</xdr:row>
      <xdr:rowOff>138557</xdr:rowOff>
    </xdr:to>
    <xdr:sp macro="" textlink="">
      <xdr:nvSpPr>
        <xdr:cNvPr id="645" name="楕円 644"/>
        <xdr:cNvSpPr/>
      </xdr:nvSpPr>
      <xdr:spPr>
        <a:xfrm>
          <a:off x="13652500" y="127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129684</xdr:rowOff>
    </xdr:from>
    <xdr:ext cx="534377" cy="259045"/>
    <xdr:sp macro="" textlink="">
      <xdr:nvSpPr>
        <xdr:cNvPr id="646" name="テキスト ボックス 645"/>
        <xdr:cNvSpPr txBox="1"/>
      </xdr:nvSpPr>
      <xdr:spPr>
        <a:xfrm>
          <a:off x="13436111" y="1281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12891</xdr:rowOff>
    </xdr:from>
    <xdr:to>
      <xdr:col>67</xdr:col>
      <xdr:colOff>101600</xdr:colOff>
      <xdr:row>74</xdr:row>
      <xdr:rowOff>114491</xdr:rowOff>
    </xdr:to>
    <xdr:sp macro="" textlink="">
      <xdr:nvSpPr>
        <xdr:cNvPr id="647" name="楕円 646"/>
        <xdr:cNvSpPr/>
      </xdr:nvSpPr>
      <xdr:spPr>
        <a:xfrm>
          <a:off x="12763500" y="127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105618</xdr:rowOff>
    </xdr:from>
    <xdr:ext cx="534377" cy="259045"/>
    <xdr:sp macro="" textlink="">
      <xdr:nvSpPr>
        <xdr:cNvPr id="648" name="テキスト ボックス 647"/>
        <xdr:cNvSpPr txBox="1"/>
      </xdr:nvSpPr>
      <xdr:spPr>
        <a:xfrm>
          <a:off x="12547111" y="127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121968</xdr:rowOff>
    </xdr:from>
    <xdr:to>
      <xdr:col>85</xdr:col>
      <xdr:colOff>127000</xdr:colOff>
      <xdr:row>98</xdr:row>
      <xdr:rowOff>138671</xdr:rowOff>
    </xdr:to>
    <xdr:cxnSp macro="">
      <xdr:nvCxnSpPr>
        <xdr:cNvPr id="677" name="直線コネクタ 676"/>
        <xdr:cNvCxnSpPr/>
      </xdr:nvCxnSpPr>
      <xdr:spPr>
        <a:xfrm flipV="1">
          <a:off x="15481300" y="16924068"/>
          <a:ext cx="8382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4087</xdr:rowOff>
    </xdr:from>
    <xdr:to>
      <xdr:col>81</xdr:col>
      <xdr:colOff>50800</xdr:colOff>
      <xdr:row>98</xdr:row>
      <xdr:rowOff>138671</xdr:rowOff>
    </xdr:to>
    <xdr:cxnSp macro="">
      <xdr:nvCxnSpPr>
        <xdr:cNvPr id="680" name="直線コネクタ 679"/>
        <xdr:cNvCxnSpPr/>
      </xdr:nvCxnSpPr>
      <xdr:spPr>
        <a:xfrm>
          <a:off x="14592300" y="16806187"/>
          <a:ext cx="889000" cy="1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4087</xdr:rowOff>
    </xdr:from>
    <xdr:to>
      <xdr:col>76</xdr:col>
      <xdr:colOff>114300</xdr:colOff>
      <xdr:row>98</xdr:row>
      <xdr:rowOff>162621</xdr:rowOff>
    </xdr:to>
    <xdr:cxnSp macro="">
      <xdr:nvCxnSpPr>
        <xdr:cNvPr id="683" name="直線コネクタ 682"/>
        <xdr:cNvCxnSpPr/>
      </xdr:nvCxnSpPr>
      <xdr:spPr>
        <a:xfrm flipV="1">
          <a:off x="13703300" y="16806187"/>
          <a:ext cx="889000" cy="1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5" name="テキスト ボックス 684"/>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132438</xdr:rowOff>
    </xdr:from>
    <xdr:to>
      <xdr:col>71</xdr:col>
      <xdr:colOff>177800</xdr:colOff>
      <xdr:row>98</xdr:row>
      <xdr:rowOff>162621</xdr:rowOff>
    </xdr:to>
    <xdr:cxnSp macro="">
      <xdr:nvCxnSpPr>
        <xdr:cNvPr id="686" name="直線コネクタ 685"/>
        <xdr:cNvCxnSpPr/>
      </xdr:nvCxnSpPr>
      <xdr:spPr>
        <a:xfrm>
          <a:off x="12814300" y="16934538"/>
          <a:ext cx="889000" cy="3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71168</xdr:rowOff>
    </xdr:from>
    <xdr:to>
      <xdr:col>85</xdr:col>
      <xdr:colOff>177800</xdr:colOff>
      <xdr:row>99</xdr:row>
      <xdr:rowOff>1318</xdr:rowOff>
    </xdr:to>
    <xdr:sp macro="" textlink="">
      <xdr:nvSpPr>
        <xdr:cNvPr id="696" name="楕円 695"/>
        <xdr:cNvSpPr/>
      </xdr:nvSpPr>
      <xdr:spPr>
        <a:xfrm>
          <a:off x="16268700" y="1687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534377" cy="259045"/>
    <xdr:sp macro="" textlink="">
      <xdr:nvSpPr>
        <xdr:cNvPr id="697" name="積立金該当値テキスト"/>
        <xdr:cNvSpPr txBox="1"/>
      </xdr:nvSpPr>
      <xdr:spPr>
        <a:xfrm>
          <a:off x="16370300" y="168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87871</xdr:rowOff>
    </xdr:from>
    <xdr:to>
      <xdr:col>81</xdr:col>
      <xdr:colOff>101600</xdr:colOff>
      <xdr:row>99</xdr:row>
      <xdr:rowOff>18021</xdr:rowOff>
    </xdr:to>
    <xdr:sp macro="" textlink="">
      <xdr:nvSpPr>
        <xdr:cNvPr id="698" name="楕円 697"/>
        <xdr:cNvSpPr/>
      </xdr:nvSpPr>
      <xdr:spPr>
        <a:xfrm>
          <a:off x="15430500" y="168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9148</xdr:rowOff>
    </xdr:from>
    <xdr:ext cx="534377" cy="259045"/>
    <xdr:sp macro="" textlink="">
      <xdr:nvSpPr>
        <xdr:cNvPr id="699" name="テキスト ボックス 698"/>
        <xdr:cNvSpPr txBox="1"/>
      </xdr:nvSpPr>
      <xdr:spPr>
        <a:xfrm>
          <a:off x="15214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124737</xdr:rowOff>
    </xdr:from>
    <xdr:to>
      <xdr:col>76</xdr:col>
      <xdr:colOff>165100</xdr:colOff>
      <xdr:row>98</xdr:row>
      <xdr:rowOff>54887</xdr:rowOff>
    </xdr:to>
    <xdr:sp macro="" textlink="">
      <xdr:nvSpPr>
        <xdr:cNvPr id="700" name="楕円 699"/>
        <xdr:cNvSpPr/>
      </xdr:nvSpPr>
      <xdr:spPr>
        <a:xfrm>
          <a:off x="14541500" y="167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71414</xdr:rowOff>
    </xdr:from>
    <xdr:ext cx="534377" cy="259045"/>
    <xdr:sp macro="" textlink="">
      <xdr:nvSpPr>
        <xdr:cNvPr id="701" name="テキスト ボックス 700"/>
        <xdr:cNvSpPr txBox="1"/>
      </xdr:nvSpPr>
      <xdr:spPr>
        <a:xfrm>
          <a:off x="14325111" y="1653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111821</xdr:rowOff>
    </xdr:from>
    <xdr:to>
      <xdr:col>72</xdr:col>
      <xdr:colOff>38100</xdr:colOff>
      <xdr:row>99</xdr:row>
      <xdr:rowOff>41971</xdr:rowOff>
    </xdr:to>
    <xdr:sp macro="" textlink="">
      <xdr:nvSpPr>
        <xdr:cNvPr id="702" name="楕円 701"/>
        <xdr:cNvSpPr/>
      </xdr:nvSpPr>
      <xdr:spPr>
        <a:xfrm>
          <a:off x="13652500" y="1691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33098</xdr:rowOff>
    </xdr:from>
    <xdr:ext cx="469744" cy="259045"/>
    <xdr:sp macro="" textlink="">
      <xdr:nvSpPr>
        <xdr:cNvPr id="703" name="テキスト ボックス 702"/>
        <xdr:cNvSpPr txBox="1"/>
      </xdr:nvSpPr>
      <xdr:spPr>
        <a:xfrm>
          <a:off x="13468428" y="1700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81638</xdr:rowOff>
    </xdr:from>
    <xdr:to>
      <xdr:col>67</xdr:col>
      <xdr:colOff>101600</xdr:colOff>
      <xdr:row>99</xdr:row>
      <xdr:rowOff>11788</xdr:rowOff>
    </xdr:to>
    <xdr:sp macro="" textlink="">
      <xdr:nvSpPr>
        <xdr:cNvPr id="704" name="楕円 703"/>
        <xdr:cNvSpPr/>
      </xdr:nvSpPr>
      <xdr:spPr>
        <a:xfrm>
          <a:off x="12763500" y="168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2915</xdr:rowOff>
    </xdr:from>
    <xdr:ext cx="534377" cy="259045"/>
    <xdr:sp macro="" textlink="">
      <xdr:nvSpPr>
        <xdr:cNvPr id="705" name="テキスト ボックス 704"/>
        <xdr:cNvSpPr txBox="1"/>
      </xdr:nvSpPr>
      <xdr:spPr>
        <a:xfrm>
          <a:off x="12547111" y="1697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25922</xdr:rowOff>
    </xdr:from>
    <xdr:to>
      <xdr:col>116</xdr:col>
      <xdr:colOff>63500</xdr:colOff>
      <xdr:row>39</xdr:row>
      <xdr:rowOff>98878</xdr:rowOff>
    </xdr:to>
    <xdr:cxnSp macro="">
      <xdr:nvCxnSpPr>
        <xdr:cNvPr id="736" name="直線コネクタ 735"/>
        <xdr:cNvCxnSpPr/>
      </xdr:nvCxnSpPr>
      <xdr:spPr>
        <a:xfrm>
          <a:off x="21323300" y="6712472"/>
          <a:ext cx="838200" cy="7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25922</xdr:rowOff>
    </xdr:from>
    <xdr:to>
      <xdr:col>111</xdr:col>
      <xdr:colOff>177800</xdr:colOff>
      <xdr:row>39</xdr:row>
      <xdr:rowOff>26543</xdr:rowOff>
    </xdr:to>
    <xdr:cxnSp macro="">
      <xdr:nvCxnSpPr>
        <xdr:cNvPr id="739" name="直線コネクタ 738"/>
        <xdr:cNvCxnSpPr/>
      </xdr:nvCxnSpPr>
      <xdr:spPr>
        <a:xfrm flipV="1">
          <a:off x="20434300" y="6712472"/>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26543</xdr:rowOff>
    </xdr:from>
    <xdr:to>
      <xdr:col>107</xdr:col>
      <xdr:colOff>50800</xdr:colOff>
      <xdr:row>39</xdr:row>
      <xdr:rowOff>98878</xdr:rowOff>
    </xdr:to>
    <xdr:cxnSp macro="">
      <xdr:nvCxnSpPr>
        <xdr:cNvPr id="742" name="直線コネクタ 741"/>
        <xdr:cNvCxnSpPr/>
      </xdr:nvCxnSpPr>
      <xdr:spPr>
        <a:xfrm flipV="1">
          <a:off x="19545300" y="6713093"/>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44" name="テキスト ボックス 743"/>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146572</xdr:rowOff>
    </xdr:from>
    <xdr:to>
      <xdr:col>112</xdr:col>
      <xdr:colOff>38100</xdr:colOff>
      <xdr:row>39</xdr:row>
      <xdr:rowOff>76722</xdr:rowOff>
    </xdr:to>
    <xdr:sp macro="" textlink="">
      <xdr:nvSpPr>
        <xdr:cNvPr id="757" name="楕円 756"/>
        <xdr:cNvSpPr/>
      </xdr:nvSpPr>
      <xdr:spPr>
        <a:xfrm>
          <a:off x="21272500" y="66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67849</xdr:rowOff>
    </xdr:from>
    <xdr:ext cx="469744" cy="259045"/>
    <xdr:sp macro="" textlink="">
      <xdr:nvSpPr>
        <xdr:cNvPr id="758" name="テキスト ボックス 757"/>
        <xdr:cNvSpPr txBox="1"/>
      </xdr:nvSpPr>
      <xdr:spPr>
        <a:xfrm>
          <a:off x="21088428" y="67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147193</xdr:rowOff>
    </xdr:from>
    <xdr:to>
      <xdr:col>107</xdr:col>
      <xdr:colOff>101600</xdr:colOff>
      <xdr:row>39</xdr:row>
      <xdr:rowOff>77343</xdr:rowOff>
    </xdr:to>
    <xdr:sp macro="" textlink="">
      <xdr:nvSpPr>
        <xdr:cNvPr id="759" name="楕円 758"/>
        <xdr:cNvSpPr/>
      </xdr:nvSpPr>
      <xdr:spPr>
        <a:xfrm>
          <a:off x="20383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93870</xdr:rowOff>
    </xdr:from>
    <xdr:ext cx="469744" cy="259045"/>
    <xdr:sp macro="" textlink="">
      <xdr:nvSpPr>
        <xdr:cNvPr id="760" name="テキスト ボックス 759"/>
        <xdr:cNvSpPr txBox="1"/>
      </xdr:nvSpPr>
      <xdr:spPr>
        <a:xfrm>
          <a:off x="20199428" y="643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116657</xdr:rowOff>
    </xdr:from>
    <xdr:to>
      <xdr:col>116</xdr:col>
      <xdr:colOff>63500</xdr:colOff>
      <xdr:row>58</xdr:row>
      <xdr:rowOff>123972</xdr:rowOff>
    </xdr:to>
    <xdr:cxnSp macro="">
      <xdr:nvCxnSpPr>
        <xdr:cNvPr id="791" name="直線コネクタ 790"/>
        <xdr:cNvCxnSpPr/>
      </xdr:nvCxnSpPr>
      <xdr:spPr>
        <a:xfrm>
          <a:off x="21323300" y="9546407"/>
          <a:ext cx="838200" cy="5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116657</xdr:rowOff>
    </xdr:from>
    <xdr:to>
      <xdr:col>111</xdr:col>
      <xdr:colOff>177800</xdr:colOff>
      <xdr:row>58</xdr:row>
      <xdr:rowOff>83327</xdr:rowOff>
    </xdr:to>
    <xdr:cxnSp macro="">
      <xdr:nvCxnSpPr>
        <xdr:cNvPr id="794" name="直線コネクタ 793"/>
        <xdr:cNvCxnSpPr/>
      </xdr:nvCxnSpPr>
      <xdr:spPr>
        <a:xfrm flipV="1">
          <a:off x="20434300" y="9546407"/>
          <a:ext cx="889000" cy="48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6" name="テキスト ボックス 795"/>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17902</xdr:rowOff>
    </xdr:from>
    <xdr:to>
      <xdr:col>107</xdr:col>
      <xdr:colOff>50800</xdr:colOff>
      <xdr:row>58</xdr:row>
      <xdr:rowOff>83327</xdr:rowOff>
    </xdr:to>
    <xdr:cxnSp macro="">
      <xdr:nvCxnSpPr>
        <xdr:cNvPr id="797" name="直線コネクタ 796"/>
        <xdr:cNvCxnSpPr/>
      </xdr:nvCxnSpPr>
      <xdr:spPr>
        <a:xfrm>
          <a:off x="19545300" y="8590402"/>
          <a:ext cx="889000" cy="14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17902</xdr:rowOff>
    </xdr:from>
    <xdr:to>
      <xdr:col>102</xdr:col>
      <xdr:colOff>114300</xdr:colOff>
      <xdr:row>53</xdr:row>
      <xdr:rowOff>1488</xdr:rowOff>
    </xdr:to>
    <xdr:cxnSp macro="">
      <xdr:nvCxnSpPr>
        <xdr:cNvPr id="800" name="直線コネクタ 799"/>
        <xdr:cNvCxnSpPr/>
      </xdr:nvCxnSpPr>
      <xdr:spPr>
        <a:xfrm flipV="1">
          <a:off x="18656300" y="8590402"/>
          <a:ext cx="889000" cy="49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37883</xdr:rowOff>
    </xdr:from>
    <xdr:ext cx="469744" cy="259045"/>
    <xdr:sp macro="" textlink="">
      <xdr:nvSpPr>
        <xdr:cNvPr id="802" name="テキスト ボックス 801"/>
        <xdr:cNvSpPr txBox="1"/>
      </xdr:nvSpPr>
      <xdr:spPr>
        <a:xfrm>
          <a:off x="19310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23116</xdr:rowOff>
    </xdr:from>
    <xdr:ext cx="469744" cy="259045"/>
    <xdr:sp macro="" textlink="">
      <xdr:nvSpPr>
        <xdr:cNvPr id="804" name="テキスト ボックス 803"/>
        <xdr:cNvSpPr txBox="1"/>
      </xdr:nvSpPr>
      <xdr:spPr>
        <a:xfrm>
          <a:off x="18421428" y="97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73172</xdr:rowOff>
    </xdr:from>
    <xdr:to>
      <xdr:col>116</xdr:col>
      <xdr:colOff>114300</xdr:colOff>
      <xdr:row>59</xdr:row>
      <xdr:rowOff>3322</xdr:rowOff>
    </xdr:to>
    <xdr:sp macro="" textlink="">
      <xdr:nvSpPr>
        <xdr:cNvPr id="810" name="楕円 809"/>
        <xdr:cNvSpPr/>
      </xdr:nvSpPr>
      <xdr:spPr>
        <a:xfrm>
          <a:off x="221107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159549</xdr:rowOff>
    </xdr:from>
    <xdr:ext cx="378565" cy="259045"/>
    <xdr:sp macro="" textlink="">
      <xdr:nvSpPr>
        <xdr:cNvPr id="811" name="貸付金該当値テキスト"/>
        <xdr:cNvSpPr txBox="1"/>
      </xdr:nvSpPr>
      <xdr:spPr>
        <a:xfrm>
          <a:off x="22212300" y="993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65857</xdr:rowOff>
    </xdr:from>
    <xdr:to>
      <xdr:col>112</xdr:col>
      <xdr:colOff>38100</xdr:colOff>
      <xdr:row>55</xdr:row>
      <xdr:rowOff>167457</xdr:rowOff>
    </xdr:to>
    <xdr:sp macro="" textlink="">
      <xdr:nvSpPr>
        <xdr:cNvPr id="812" name="楕円 811"/>
        <xdr:cNvSpPr/>
      </xdr:nvSpPr>
      <xdr:spPr>
        <a:xfrm>
          <a:off x="21272500" y="94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12534</xdr:rowOff>
    </xdr:from>
    <xdr:ext cx="534377" cy="259045"/>
    <xdr:sp macro="" textlink="">
      <xdr:nvSpPr>
        <xdr:cNvPr id="813" name="テキスト ボックス 812"/>
        <xdr:cNvSpPr txBox="1"/>
      </xdr:nvSpPr>
      <xdr:spPr>
        <a:xfrm>
          <a:off x="21056111" y="92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32527</xdr:rowOff>
    </xdr:from>
    <xdr:to>
      <xdr:col>107</xdr:col>
      <xdr:colOff>101600</xdr:colOff>
      <xdr:row>58</xdr:row>
      <xdr:rowOff>134127</xdr:rowOff>
    </xdr:to>
    <xdr:sp macro="" textlink="">
      <xdr:nvSpPr>
        <xdr:cNvPr id="814" name="楕円 813"/>
        <xdr:cNvSpPr/>
      </xdr:nvSpPr>
      <xdr:spPr>
        <a:xfrm>
          <a:off x="20383500" y="99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125254</xdr:rowOff>
    </xdr:from>
    <xdr:ext cx="469744" cy="259045"/>
    <xdr:sp macro="" textlink="">
      <xdr:nvSpPr>
        <xdr:cNvPr id="815" name="テキスト ボックス 814"/>
        <xdr:cNvSpPr txBox="1"/>
      </xdr:nvSpPr>
      <xdr:spPr>
        <a:xfrm>
          <a:off x="20199428" y="1006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138552</xdr:rowOff>
    </xdr:from>
    <xdr:to>
      <xdr:col>102</xdr:col>
      <xdr:colOff>165100</xdr:colOff>
      <xdr:row>50</xdr:row>
      <xdr:rowOff>68702</xdr:rowOff>
    </xdr:to>
    <xdr:sp macro="" textlink="">
      <xdr:nvSpPr>
        <xdr:cNvPr id="816" name="楕円 815"/>
        <xdr:cNvSpPr/>
      </xdr:nvSpPr>
      <xdr:spPr>
        <a:xfrm>
          <a:off x="19494500" y="853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85229</xdr:rowOff>
    </xdr:from>
    <xdr:ext cx="534377" cy="259045"/>
    <xdr:sp macro="" textlink="">
      <xdr:nvSpPr>
        <xdr:cNvPr id="817" name="テキスト ボックス 816"/>
        <xdr:cNvSpPr txBox="1"/>
      </xdr:nvSpPr>
      <xdr:spPr>
        <a:xfrm>
          <a:off x="19278111" y="831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122138</xdr:rowOff>
    </xdr:from>
    <xdr:to>
      <xdr:col>98</xdr:col>
      <xdr:colOff>38100</xdr:colOff>
      <xdr:row>53</xdr:row>
      <xdr:rowOff>52288</xdr:rowOff>
    </xdr:to>
    <xdr:sp macro="" textlink="">
      <xdr:nvSpPr>
        <xdr:cNvPr id="818" name="楕円 817"/>
        <xdr:cNvSpPr/>
      </xdr:nvSpPr>
      <xdr:spPr>
        <a:xfrm>
          <a:off x="18605500" y="903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68815</xdr:rowOff>
    </xdr:from>
    <xdr:ext cx="534377" cy="259045"/>
    <xdr:sp macro="" textlink="">
      <xdr:nvSpPr>
        <xdr:cNvPr id="819" name="テキスト ボックス 818"/>
        <xdr:cNvSpPr txBox="1"/>
      </xdr:nvSpPr>
      <xdr:spPr>
        <a:xfrm>
          <a:off x="18389111" y="88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101981</xdr:rowOff>
    </xdr:from>
    <xdr:to>
      <xdr:col>116</xdr:col>
      <xdr:colOff>63500</xdr:colOff>
      <xdr:row>76</xdr:row>
      <xdr:rowOff>133071</xdr:rowOff>
    </xdr:to>
    <xdr:cxnSp macro="">
      <xdr:nvCxnSpPr>
        <xdr:cNvPr id="849" name="直線コネクタ 848"/>
        <xdr:cNvCxnSpPr/>
      </xdr:nvCxnSpPr>
      <xdr:spPr>
        <a:xfrm flipV="1">
          <a:off x="21323300" y="13132181"/>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91218</xdr:rowOff>
    </xdr:from>
    <xdr:to>
      <xdr:col>111</xdr:col>
      <xdr:colOff>177800</xdr:colOff>
      <xdr:row>76</xdr:row>
      <xdr:rowOff>133071</xdr:rowOff>
    </xdr:to>
    <xdr:cxnSp macro="">
      <xdr:nvCxnSpPr>
        <xdr:cNvPr id="852" name="直線コネクタ 851"/>
        <xdr:cNvCxnSpPr/>
      </xdr:nvCxnSpPr>
      <xdr:spPr>
        <a:xfrm>
          <a:off x="20434300" y="13121418"/>
          <a:ext cx="889000" cy="4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91218</xdr:rowOff>
    </xdr:from>
    <xdr:to>
      <xdr:col>107</xdr:col>
      <xdr:colOff>50800</xdr:colOff>
      <xdr:row>77</xdr:row>
      <xdr:rowOff>34658</xdr:rowOff>
    </xdr:to>
    <xdr:cxnSp macro="">
      <xdr:nvCxnSpPr>
        <xdr:cNvPr id="855" name="直線コネクタ 854"/>
        <xdr:cNvCxnSpPr/>
      </xdr:nvCxnSpPr>
      <xdr:spPr>
        <a:xfrm flipV="1">
          <a:off x="19545300" y="13121418"/>
          <a:ext cx="889000" cy="1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34658</xdr:rowOff>
    </xdr:from>
    <xdr:to>
      <xdr:col>102</xdr:col>
      <xdr:colOff>114300</xdr:colOff>
      <xdr:row>77</xdr:row>
      <xdr:rowOff>71120</xdr:rowOff>
    </xdr:to>
    <xdr:cxnSp macro="">
      <xdr:nvCxnSpPr>
        <xdr:cNvPr id="858" name="直線コネクタ 857"/>
        <xdr:cNvCxnSpPr/>
      </xdr:nvCxnSpPr>
      <xdr:spPr>
        <a:xfrm flipV="1">
          <a:off x="18656300" y="13236308"/>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51181</xdr:rowOff>
    </xdr:from>
    <xdr:to>
      <xdr:col>116</xdr:col>
      <xdr:colOff>114300</xdr:colOff>
      <xdr:row>76</xdr:row>
      <xdr:rowOff>152781</xdr:rowOff>
    </xdr:to>
    <xdr:sp macro="" textlink="">
      <xdr:nvSpPr>
        <xdr:cNvPr id="868" name="楕円 867"/>
        <xdr:cNvSpPr/>
      </xdr:nvSpPr>
      <xdr:spPr>
        <a:xfrm>
          <a:off x="22110700" y="130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29608</xdr:rowOff>
    </xdr:from>
    <xdr:ext cx="534377" cy="259045"/>
    <xdr:sp macro="" textlink="">
      <xdr:nvSpPr>
        <xdr:cNvPr id="869" name="繰出金該当値テキスト"/>
        <xdr:cNvSpPr txBox="1"/>
      </xdr:nvSpPr>
      <xdr:spPr>
        <a:xfrm>
          <a:off x="22212300" y="1305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82271</xdr:rowOff>
    </xdr:from>
    <xdr:to>
      <xdr:col>112</xdr:col>
      <xdr:colOff>38100</xdr:colOff>
      <xdr:row>77</xdr:row>
      <xdr:rowOff>12421</xdr:rowOff>
    </xdr:to>
    <xdr:sp macro="" textlink="">
      <xdr:nvSpPr>
        <xdr:cNvPr id="870" name="楕円 869"/>
        <xdr:cNvSpPr/>
      </xdr:nvSpPr>
      <xdr:spPr>
        <a:xfrm>
          <a:off x="21272500" y="131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3548</xdr:rowOff>
    </xdr:from>
    <xdr:ext cx="534377" cy="259045"/>
    <xdr:sp macro="" textlink="">
      <xdr:nvSpPr>
        <xdr:cNvPr id="871" name="テキスト ボックス 870"/>
        <xdr:cNvSpPr txBox="1"/>
      </xdr:nvSpPr>
      <xdr:spPr>
        <a:xfrm>
          <a:off x="21056111" y="13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40418</xdr:rowOff>
    </xdr:from>
    <xdr:to>
      <xdr:col>107</xdr:col>
      <xdr:colOff>101600</xdr:colOff>
      <xdr:row>76</xdr:row>
      <xdr:rowOff>142018</xdr:rowOff>
    </xdr:to>
    <xdr:sp macro="" textlink="">
      <xdr:nvSpPr>
        <xdr:cNvPr id="872" name="楕円 871"/>
        <xdr:cNvSpPr/>
      </xdr:nvSpPr>
      <xdr:spPr>
        <a:xfrm>
          <a:off x="20383500" y="130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133145</xdr:rowOff>
    </xdr:from>
    <xdr:ext cx="534377" cy="259045"/>
    <xdr:sp macro="" textlink="">
      <xdr:nvSpPr>
        <xdr:cNvPr id="873" name="テキスト ボックス 872"/>
        <xdr:cNvSpPr txBox="1"/>
      </xdr:nvSpPr>
      <xdr:spPr>
        <a:xfrm>
          <a:off x="20167111" y="131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155308</xdr:rowOff>
    </xdr:from>
    <xdr:to>
      <xdr:col>102</xdr:col>
      <xdr:colOff>165100</xdr:colOff>
      <xdr:row>77</xdr:row>
      <xdr:rowOff>85458</xdr:rowOff>
    </xdr:to>
    <xdr:sp macro="" textlink="">
      <xdr:nvSpPr>
        <xdr:cNvPr id="874" name="楕円 873"/>
        <xdr:cNvSpPr/>
      </xdr:nvSpPr>
      <xdr:spPr>
        <a:xfrm>
          <a:off x="19494500" y="1318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76585</xdr:rowOff>
    </xdr:from>
    <xdr:ext cx="534377" cy="259045"/>
    <xdr:sp macro="" textlink="">
      <xdr:nvSpPr>
        <xdr:cNvPr id="875" name="テキスト ボックス 874"/>
        <xdr:cNvSpPr txBox="1"/>
      </xdr:nvSpPr>
      <xdr:spPr>
        <a:xfrm>
          <a:off x="19278111" y="1327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20320</xdr:rowOff>
    </xdr:from>
    <xdr:to>
      <xdr:col>98</xdr:col>
      <xdr:colOff>38100</xdr:colOff>
      <xdr:row>77</xdr:row>
      <xdr:rowOff>121920</xdr:rowOff>
    </xdr:to>
    <xdr:sp macro="" textlink="">
      <xdr:nvSpPr>
        <xdr:cNvPr id="876" name="楕円 875"/>
        <xdr:cNvSpPr/>
      </xdr:nvSpPr>
      <xdr:spPr>
        <a:xfrm>
          <a:off x="18605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113047</xdr:rowOff>
    </xdr:from>
    <xdr:ext cx="534377" cy="259045"/>
    <xdr:sp macro="" textlink="">
      <xdr:nvSpPr>
        <xdr:cNvPr id="877" name="テキスト ボックス 876"/>
        <xdr:cNvSpPr txBox="1"/>
      </xdr:nvSpPr>
      <xdr:spPr>
        <a:xfrm>
          <a:off x="18389111" y="1331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補助費等は住民一人当たり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108,490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円となっており、類似団体と比較して一人当たりコストが高い状況となっている。　これは、ごみ処理や消防業務を行っている一部事務組合への分担金の額が大きいためである。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一方で、人件費については、「職員定員管理適正化計画」に基づき職員数の削減を行っているため、職員数は平成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人となり、人口千人当たり職員数は類似団体と比較して著しく低くなっている。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貸付金が平成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年度に突出しているのは、株式会社モンベルに対する地域総合整備財団への貸付金が主な要因である。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さらに平成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年度に上昇しているのは、ほっと石川観光プラン推進ファンドへ貸付を行ったからである</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普通建設事業（うち更新整備）が平成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年度に突出しているのは、羽咋中学校体育館整備が主な要因である。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22,088
21,921
81.85
11,514,137
11,403,873
84,081
6,712,829
13,422,501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116840</xdr:rowOff>
    </xdr:from>
    <xdr:to>
      <xdr:col>24</xdr:col>
      <xdr:colOff>63500</xdr:colOff>
      <xdr:row>33</xdr:row>
      <xdr:rowOff>72426</xdr:rowOff>
    </xdr:to>
    <xdr:cxnSp macro="">
      <xdr:nvCxnSpPr>
        <xdr:cNvPr id="63" name="直線コネクタ 62"/>
        <xdr:cNvCxnSpPr/>
      </xdr:nvCxnSpPr>
      <xdr:spPr>
        <a:xfrm>
          <a:off x="3797300" y="5603240"/>
          <a:ext cx="838200" cy="1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110962</xdr:rowOff>
    </xdr:from>
    <xdr:to>
      <xdr:col>19</xdr:col>
      <xdr:colOff>177800</xdr:colOff>
      <xdr:row>32</xdr:row>
      <xdr:rowOff>116840</xdr:rowOff>
    </xdr:to>
    <xdr:cxnSp macro="">
      <xdr:nvCxnSpPr>
        <xdr:cNvPr id="66" name="直線コネクタ 65"/>
        <xdr:cNvCxnSpPr/>
      </xdr:nvCxnSpPr>
      <xdr:spPr>
        <a:xfrm>
          <a:off x="2908300" y="559736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110962</xdr:rowOff>
    </xdr:from>
    <xdr:to>
      <xdr:col>15</xdr:col>
      <xdr:colOff>50800</xdr:colOff>
      <xdr:row>33</xdr:row>
      <xdr:rowOff>45648</xdr:rowOff>
    </xdr:to>
    <xdr:cxnSp macro="">
      <xdr:nvCxnSpPr>
        <xdr:cNvPr id="69" name="直線コネクタ 68"/>
        <xdr:cNvCxnSpPr/>
      </xdr:nvCxnSpPr>
      <xdr:spPr>
        <a:xfrm flipV="1">
          <a:off x="2019300" y="5597362"/>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45648</xdr:rowOff>
    </xdr:from>
    <xdr:to>
      <xdr:col>10</xdr:col>
      <xdr:colOff>114300</xdr:colOff>
      <xdr:row>33</xdr:row>
      <xdr:rowOff>111615</xdr:rowOff>
    </xdr:to>
    <xdr:cxnSp macro="">
      <xdr:nvCxnSpPr>
        <xdr:cNvPr id="72" name="直線コネクタ 71"/>
        <xdr:cNvCxnSpPr/>
      </xdr:nvCxnSpPr>
      <xdr:spPr>
        <a:xfrm flipV="1">
          <a:off x="1130300" y="5703498"/>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21626</xdr:rowOff>
    </xdr:from>
    <xdr:to>
      <xdr:col>24</xdr:col>
      <xdr:colOff>114300</xdr:colOff>
      <xdr:row>33</xdr:row>
      <xdr:rowOff>123226</xdr:rowOff>
    </xdr:to>
    <xdr:sp macro="" textlink="">
      <xdr:nvSpPr>
        <xdr:cNvPr id="82" name="楕円 81"/>
        <xdr:cNvSpPr/>
      </xdr:nvSpPr>
      <xdr:spPr>
        <a:xfrm>
          <a:off x="4584700" y="5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44503</xdr:rowOff>
    </xdr:from>
    <xdr:ext cx="469744" cy="259045"/>
    <xdr:sp macro="" textlink="">
      <xdr:nvSpPr>
        <xdr:cNvPr id="83" name="議会費該当値テキスト"/>
        <xdr:cNvSpPr txBox="1"/>
      </xdr:nvSpPr>
      <xdr:spPr>
        <a:xfrm>
          <a:off x="4686300" y="55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66040</xdr:rowOff>
    </xdr:from>
    <xdr:to>
      <xdr:col>20</xdr:col>
      <xdr:colOff>38100</xdr:colOff>
      <xdr:row>32</xdr:row>
      <xdr:rowOff>167640</xdr:rowOff>
    </xdr:to>
    <xdr:sp macro="" textlink="">
      <xdr:nvSpPr>
        <xdr:cNvPr id="84" name="楕円 83"/>
        <xdr:cNvSpPr/>
      </xdr:nvSpPr>
      <xdr:spPr>
        <a:xfrm>
          <a:off x="37465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12717</xdr:rowOff>
    </xdr:from>
    <xdr:ext cx="469744" cy="259045"/>
    <xdr:sp macro="" textlink="">
      <xdr:nvSpPr>
        <xdr:cNvPr id="85" name="テキスト ボックス 84"/>
        <xdr:cNvSpPr txBox="1"/>
      </xdr:nvSpPr>
      <xdr:spPr>
        <a:xfrm>
          <a:off x="3562428"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60162</xdr:rowOff>
    </xdr:from>
    <xdr:to>
      <xdr:col>15</xdr:col>
      <xdr:colOff>101600</xdr:colOff>
      <xdr:row>32</xdr:row>
      <xdr:rowOff>161762</xdr:rowOff>
    </xdr:to>
    <xdr:sp macro="" textlink="">
      <xdr:nvSpPr>
        <xdr:cNvPr id="86" name="楕円 85"/>
        <xdr:cNvSpPr/>
      </xdr:nvSpPr>
      <xdr:spPr>
        <a:xfrm>
          <a:off x="2857500" y="55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6839</xdr:rowOff>
    </xdr:from>
    <xdr:ext cx="469744" cy="259045"/>
    <xdr:sp macro="" textlink="">
      <xdr:nvSpPr>
        <xdr:cNvPr id="87" name="テキスト ボックス 86"/>
        <xdr:cNvSpPr txBox="1"/>
      </xdr:nvSpPr>
      <xdr:spPr>
        <a:xfrm>
          <a:off x="2673428" y="53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166298</xdr:rowOff>
    </xdr:from>
    <xdr:to>
      <xdr:col>10</xdr:col>
      <xdr:colOff>165100</xdr:colOff>
      <xdr:row>33</xdr:row>
      <xdr:rowOff>96448</xdr:rowOff>
    </xdr:to>
    <xdr:sp macro="" textlink="">
      <xdr:nvSpPr>
        <xdr:cNvPr id="88" name="楕円 87"/>
        <xdr:cNvSpPr/>
      </xdr:nvSpPr>
      <xdr:spPr>
        <a:xfrm>
          <a:off x="1968500" y="56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112975</xdr:rowOff>
    </xdr:from>
    <xdr:ext cx="469744" cy="259045"/>
    <xdr:sp macro="" textlink="">
      <xdr:nvSpPr>
        <xdr:cNvPr id="89" name="テキスト ボックス 88"/>
        <xdr:cNvSpPr txBox="1"/>
      </xdr:nvSpPr>
      <xdr:spPr>
        <a:xfrm>
          <a:off x="1784428" y="54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60815</xdr:rowOff>
    </xdr:from>
    <xdr:to>
      <xdr:col>6</xdr:col>
      <xdr:colOff>38100</xdr:colOff>
      <xdr:row>33</xdr:row>
      <xdr:rowOff>162415</xdr:rowOff>
    </xdr:to>
    <xdr:sp macro="" textlink="">
      <xdr:nvSpPr>
        <xdr:cNvPr id="90" name="楕円 89"/>
        <xdr:cNvSpPr/>
      </xdr:nvSpPr>
      <xdr:spPr>
        <a:xfrm>
          <a:off x="1079500" y="57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7492</xdr:rowOff>
    </xdr:from>
    <xdr:ext cx="469744" cy="259045"/>
    <xdr:sp macro="" textlink="">
      <xdr:nvSpPr>
        <xdr:cNvPr id="91" name="テキスト ボックス 90"/>
        <xdr:cNvSpPr txBox="1"/>
      </xdr:nvSpPr>
      <xdr:spPr>
        <a:xfrm>
          <a:off x="895428" y="549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20252</xdr:rowOff>
    </xdr:from>
    <xdr:to>
      <xdr:col>24</xdr:col>
      <xdr:colOff>63500</xdr:colOff>
      <xdr:row>57</xdr:row>
      <xdr:rowOff>55516</xdr:rowOff>
    </xdr:to>
    <xdr:cxnSp macro="">
      <xdr:nvCxnSpPr>
        <xdr:cNvPr id="118" name="直線コネクタ 117"/>
        <xdr:cNvCxnSpPr/>
      </xdr:nvCxnSpPr>
      <xdr:spPr>
        <a:xfrm flipV="1">
          <a:off x="3797300" y="9792902"/>
          <a:ext cx="8382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132161</xdr:rowOff>
    </xdr:from>
    <xdr:to>
      <xdr:col>19</xdr:col>
      <xdr:colOff>177800</xdr:colOff>
      <xdr:row>57</xdr:row>
      <xdr:rowOff>55516</xdr:rowOff>
    </xdr:to>
    <xdr:cxnSp macro="">
      <xdr:nvCxnSpPr>
        <xdr:cNvPr id="121" name="直線コネクタ 120"/>
        <xdr:cNvCxnSpPr/>
      </xdr:nvCxnSpPr>
      <xdr:spPr>
        <a:xfrm>
          <a:off x="2908300" y="9733361"/>
          <a:ext cx="889000" cy="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54570</xdr:rowOff>
    </xdr:from>
    <xdr:to>
      <xdr:col>15</xdr:col>
      <xdr:colOff>50800</xdr:colOff>
      <xdr:row>56</xdr:row>
      <xdr:rowOff>132161</xdr:rowOff>
    </xdr:to>
    <xdr:cxnSp macro="">
      <xdr:nvCxnSpPr>
        <xdr:cNvPr id="124" name="直線コネクタ 123"/>
        <xdr:cNvCxnSpPr/>
      </xdr:nvCxnSpPr>
      <xdr:spPr>
        <a:xfrm>
          <a:off x="2019300" y="9655770"/>
          <a:ext cx="889000" cy="7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54570</xdr:rowOff>
    </xdr:from>
    <xdr:to>
      <xdr:col>10</xdr:col>
      <xdr:colOff>114300</xdr:colOff>
      <xdr:row>56</xdr:row>
      <xdr:rowOff>103101</xdr:rowOff>
    </xdr:to>
    <xdr:cxnSp macro="">
      <xdr:nvCxnSpPr>
        <xdr:cNvPr id="127" name="直線コネクタ 126"/>
        <xdr:cNvCxnSpPr/>
      </xdr:nvCxnSpPr>
      <xdr:spPr>
        <a:xfrm flipV="1">
          <a:off x="1130300" y="9655770"/>
          <a:ext cx="889000" cy="4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9" name="テキスト ボックス 128"/>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140902</xdr:rowOff>
    </xdr:from>
    <xdr:to>
      <xdr:col>24</xdr:col>
      <xdr:colOff>114300</xdr:colOff>
      <xdr:row>57</xdr:row>
      <xdr:rowOff>71052</xdr:rowOff>
    </xdr:to>
    <xdr:sp macro="" textlink="">
      <xdr:nvSpPr>
        <xdr:cNvPr id="137" name="楕円 136"/>
        <xdr:cNvSpPr/>
      </xdr:nvSpPr>
      <xdr:spPr>
        <a:xfrm>
          <a:off x="4584700" y="97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119329</xdr:rowOff>
    </xdr:from>
    <xdr:ext cx="534377" cy="259045"/>
    <xdr:sp macro="" textlink="">
      <xdr:nvSpPr>
        <xdr:cNvPr id="138" name="総務費該当値テキスト"/>
        <xdr:cNvSpPr txBox="1"/>
      </xdr:nvSpPr>
      <xdr:spPr>
        <a:xfrm>
          <a:off x="4686300" y="97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4716</xdr:rowOff>
    </xdr:from>
    <xdr:to>
      <xdr:col>20</xdr:col>
      <xdr:colOff>38100</xdr:colOff>
      <xdr:row>57</xdr:row>
      <xdr:rowOff>106316</xdr:rowOff>
    </xdr:to>
    <xdr:sp macro="" textlink="">
      <xdr:nvSpPr>
        <xdr:cNvPr id="139" name="楕円 138"/>
        <xdr:cNvSpPr/>
      </xdr:nvSpPr>
      <xdr:spPr>
        <a:xfrm>
          <a:off x="3746500" y="97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97443</xdr:rowOff>
    </xdr:from>
    <xdr:ext cx="534377" cy="259045"/>
    <xdr:sp macro="" textlink="">
      <xdr:nvSpPr>
        <xdr:cNvPr id="140" name="テキスト ボックス 139"/>
        <xdr:cNvSpPr txBox="1"/>
      </xdr:nvSpPr>
      <xdr:spPr>
        <a:xfrm>
          <a:off x="3530111" y="987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81361</xdr:rowOff>
    </xdr:from>
    <xdr:to>
      <xdr:col>15</xdr:col>
      <xdr:colOff>101600</xdr:colOff>
      <xdr:row>57</xdr:row>
      <xdr:rowOff>11511</xdr:rowOff>
    </xdr:to>
    <xdr:sp macro="" textlink="">
      <xdr:nvSpPr>
        <xdr:cNvPr id="141" name="楕円 140"/>
        <xdr:cNvSpPr/>
      </xdr:nvSpPr>
      <xdr:spPr>
        <a:xfrm>
          <a:off x="2857500" y="96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28038</xdr:rowOff>
    </xdr:from>
    <xdr:ext cx="534377" cy="259045"/>
    <xdr:sp macro="" textlink="">
      <xdr:nvSpPr>
        <xdr:cNvPr id="142" name="テキスト ボックス 141"/>
        <xdr:cNvSpPr txBox="1"/>
      </xdr:nvSpPr>
      <xdr:spPr>
        <a:xfrm>
          <a:off x="2641111" y="945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3770</xdr:rowOff>
    </xdr:from>
    <xdr:to>
      <xdr:col>10</xdr:col>
      <xdr:colOff>165100</xdr:colOff>
      <xdr:row>56</xdr:row>
      <xdr:rowOff>105370</xdr:rowOff>
    </xdr:to>
    <xdr:sp macro="" textlink="">
      <xdr:nvSpPr>
        <xdr:cNvPr id="143" name="楕円 142"/>
        <xdr:cNvSpPr/>
      </xdr:nvSpPr>
      <xdr:spPr>
        <a:xfrm>
          <a:off x="1968500" y="96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121897</xdr:rowOff>
    </xdr:from>
    <xdr:ext cx="534377" cy="259045"/>
    <xdr:sp macro="" textlink="">
      <xdr:nvSpPr>
        <xdr:cNvPr id="144" name="テキスト ボックス 143"/>
        <xdr:cNvSpPr txBox="1"/>
      </xdr:nvSpPr>
      <xdr:spPr>
        <a:xfrm>
          <a:off x="1752111" y="93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52301</xdr:rowOff>
    </xdr:from>
    <xdr:to>
      <xdr:col>6</xdr:col>
      <xdr:colOff>38100</xdr:colOff>
      <xdr:row>56</xdr:row>
      <xdr:rowOff>153901</xdr:rowOff>
    </xdr:to>
    <xdr:sp macro="" textlink="">
      <xdr:nvSpPr>
        <xdr:cNvPr id="145" name="楕円 144"/>
        <xdr:cNvSpPr/>
      </xdr:nvSpPr>
      <xdr:spPr>
        <a:xfrm>
          <a:off x="1079500" y="96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145028</xdr:rowOff>
    </xdr:from>
    <xdr:ext cx="534377" cy="259045"/>
    <xdr:sp macro="" textlink="">
      <xdr:nvSpPr>
        <xdr:cNvPr id="146" name="テキスト ボックス 145"/>
        <xdr:cNvSpPr txBox="1"/>
      </xdr:nvSpPr>
      <xdr:spPr>
        <a:xfrm>
          <a:off x="863111" y="974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77246</xdr:rowOff>
    </xdr:from>
    <xdr:to>
      <xdr:col>24</xdr:col>
      <xdr:colOff>63500</xdr:colOff>
      <xdr:row>78</xdr:row>
      <xdr:rowOff>78240</xdr:rowOff>
    </xdr:to>
    <xdr:cxnSp macro="">
      <xdr:nvCxnSpPr>
        <xdr:cNvPr id="176" name="直線コネクタ 175"/>
        <xdr:cNvCxnSpPr/>
      </xdr:nvCxnSpPr>
      <xdr:spPr>
        <a:xfrm>
          <a:off x="3797300" y="13450346"/>
          <a:ext cx="8382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77246</xdr:rowOff>
    </xdr:from>
    <xdr:to>
      <xdr:col>19</xdr:col>
      <xdr:colOff>177800</xdr:colOff>
      <xdr:row>78</xdr:row>
      <xdr:rowOff>104899</xdr:rowOff>
    </xdr:to>
    <xdr:cxnSp macro="">
      <xdr:nvCxnSpPr>
        <xdr:cNvPr id="179" name="直線コネクタ 178"/>
        <xdr:cNvCxnSpPr/>
      </xdr:nvCxnSpPr>
      <xdr:spPr>
        <a:xfrm flipV="1">
          <a:off x="2908300" y="13450346"/>
          <a:ext cx="889000" cy="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104899</xdr:rowOff>
    </xdr:from>
    <xdr:to>
      <xdr:col>15</xdr:col>
      <xdr:colOff>50800</xdr:colOff>
      <xdr:row>78</xdr:row>
      <xdr:rowOff>130632</xdr:rowOff>
    </xdr:to>
    <xdr:cxnSp macro="">
      <xdr:nvCxnSpPr>
        <xdr:cNvPr id="182" name="直線コネクタ 181"/>
        <xdr:cNvCxnSpPr/>
      </xdr:nvCxnSpPr>
      <xdr:spPr>
        <a:xfrm flipV="1">
          <a:off x="2019300" y="13477999"/>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130632</xdr:rowOff>
    </xdr:from>
    <xdr:to>
      <xdr:col>10</xdr:col>
      <xdr:colOff>114300</xdr:colOff>
      <xdr:row>78</xdr:row>
      <xdr:rowOff>153290</xdr:rowOff>
    </xdr:to>
    <xdr:cxnSp macro="">
      <xdr:nvCxnSpPr>
        <xdr:cNvPr id="185" name="直線コネクタ 184"/>
        <xdr:cNvCxnSpPr/>
      </xdr:nvCxnSpPr>
      <xdr:spPr>
        <a:xfrm flipV="1">
          <a:off x="1130300" y="13503732"/>
          <a:ext cx="889000" cy="2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27440</xdr:rowOff>
    </xdr:from>
    <xdr:to>
      <xdr:col>24</xdr:col>
      <xdr:colOff>114300</xdr:colOff>
      <xdr:row>78</xdr:row>
      <xdr:rowOff>129040</xdr:rowOff>
    </xdr:to>
    <xdr:sp macro="" textlink="">
      <xdr:nvSpPr>
        <xdr:cNvPr id="195" name="楕円 194"/>
        <xdr:cNvSpPr/>
      </xdr:nvSpPr>
      <xdr:spPr>
        <a:xfrm>
          <a:off x="4584700" y="134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128027</xdr:rowOff>
    </xdr:from>
    <xdr:ext cx="599010" cy="259045"/>
    <xdr:sp macro="" textlink="">
      <xdr:nvSpPr>
        <xdr:cNvPr id="196" name="民生費該当値テキスト"/>
        <xdr:cNvSpPr txBox="1"/>
      </xdr:nvSpPr>
      <xdr:spPr>
        <a:xfrm>
          <a:off x="4686300" y="1332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26446</xdr:rowOff>
    </xdr:from>
    <xdr:to>
      <xdr:col>20</xdr:col>
      <xdr:colOff>38100</xdr:colOff>
      <xdr:row>78</xdr:row>
      <xdr:rowOff>128046</xdr:rowOff>
    </xdr:to>
    <xdr:sp macro="" textlink="">
      <xdr:nvSpPr>
        <xdr:cNvPr id="197" name="楕円 196"/>
        <xdr:cNvSpPr/>
      </xdr:nvSpPr>
      <xdr:spPr>
        <a:xfrm>
          <a:off x="3746500" y="133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119173</xdr:rowOff>
    </xdr:from>
    <xdr:ext cx="599010" cy="259045"/>
    <xdr:sp macro="" textlink="">
      <xdr:nvSpPr>
        <xdr:cNvPr id="198" name="テキスト ボックス 197"/>
        <xdr:cNvSpPr txBox="1"/>
      </xdr:nvSpPr>
      <xdr:spPr>
        <a:xfrm>
          <a:off x="3497795" y="1349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54099</xdr:rowOff>
    </xdr:from>
    <xdr:to>
      <xdr:col>15</xdr:col>
      <xdr:colOff>101600</xdr:colOff>
      <xdr:row>78</xdr:row>
      <xdr:rowOff>155699</xdr:rowOff>
    </xdr:to>
    <xdr:sp macro="" textlink="">
      <xdr:nvSpPr>
        <xdr:cNvPr id="199" name="楕円 198"/>
        <xdr:cNvSpPr/>
      </xdr:nvSpPr>
      <xdr:spPr>
        <a:xfrm>
          <a:off x="2857500" y="134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146826</xdr:rowOff>
    </xdr:from>
    <xdr:ext cx="599010" cy="259045"/>
    <xdr:sp macro="" textlink="">
      <xdr:nvSpPr>
        <xdr:cNvPr id="200" name="テキスト ボックス 199"/>
        <xdr:cNvSpPr txBox="1"/>
      </xdr:nvSpPr>
      <xdr:spPr>
        <a:xfrm>
          <a:off x="2608795" y="1351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79832</xdr:rowOff>
    </xdr:from>
    <xdr:to>
      <xdr:col>10</xdr:col>
      <xdr:colOff>165100</xdr:colOff>
      <xdr:row>79</xdr:row>
      <xdr:rowOff>9982</xdr:rowOff>
    </xdr:to>
    <xdr:sp macro="" textlink="">
      <xdr:nvSpPr>
        <xdr:cNvPr id="201" name="楕円 200"/>
        <xdr:cNvSpPr/>
      </xdr:nvSpPr>
      <xdr:spPr>
        <a:xfrm>
          <a:off x="1968500" y="134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1109</xdr:rowOff>
    </xdr:from>
    <xdr:ext cx="599010" cy="259045"/>
    <xdr:sp macro="" textlink="">
      <xdr:nvSpPr>
        <xdr:cNvPr id="202" name="テキスト ボックス 201"/>
        <xdr:cNvSpPr txBox="1"/>
      </xdr:nvSpPr>
      <xdr:spPr>
        <a:xfrm>
          <a:off x="1719795" y="1354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102490</xdr:rowOff>
    </xdr:from>
    <xdr:to>
      <xdr:col>6</xdr:col>
      <xdr:colOff>38100</xdr:colOff>
      <xdr:row>79</xdr:row>
      <xdr:rowOff>32640</xdr:rowOff>
    </xdr:to>
    <xdr:sp macro="" textlink="">
      <xdr:nvSpPr>
        <xdr:cNvPr id="203" name="楕円 202"/>
        <xdr:cNvSpPr/>
      </xdr:nvSpPr>
      <xdr:spPr>
        <a:xfrm>
          <a:off x="1079500" y="134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23767</xdr:rowOff>
    </xdr:from>
    <xdr:ext cx="599010" cy="259045"/>
    <xdr:sp macro="" textlink="">
      <xdr:nvSpPr>
        <xdr:cNvPr id="204" name="テキスト ボックス 203"/>
        <xdr:cNvSpPr txBox="1"/>
      </xdr:nvSpPr>
      <xdr:spPr>
        <a:xfrm>
          <a:off x="830795" y="1356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29645</xdr:rowOff>
    </xdr:from>
    <xdr:to>
      <xdr:col>24</xdr:col>
      <xdr:colOff>63500</xdr:colOff>
      <xdr:row>97</xdr:row>
      <xdr:rowOff>86159</xdr:rowOff>
    </xdr:to>
    <xdr:cxnSp macro="">
      <xdr:nvCxnSpPr>
        <xdr:cNvPr id="236" name="直線コネクタ 235"/>
        <xdr:cNvCxnSpPr/>
      </xdr:nvCxnSpPr>
      <xdr:spPr>
        <a:xfrm>
          <a:off x="3797300" y="16317395"/>
          <a:ext cx="838200" cy="39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29645</xdr:rowOff>
    </xdr:from>
    <xdr:to>
      <xdr:col>19</xdr:col>
      <xdr:colOff>177800</xdr:colOff>
      <xdr:row>96</xdr:row>
      <xdr:rowOff>95008</xdr:rowOff>
    </xdr:to>
    <xdr:cxnSp macro="">
      <xdr:nvCxnSpPr>
        <xdr:cNvPr id="239" name="直線コネクタ 238"/>
        <xdr:cNvCxnSpPr/>
      </xdr:nvCxnSpPr>
      <xdr:spPr>
        <a:xfrm flipV="1">
          <a:off x="2908300" y="16317395"/>
          <a:ext cx="889000" cy="2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41762</xdr:rowOff>
    </xdr:from>
    <xdr:to>
      <xdr:col>15</xdr:col>
      <xdr:colOff>50800</xdr:colOff>
      <xdr:row>96</xdr:row>
      <xdr:rowOff>95008</xdr:rowOff>
    </xdr:to>
    <xdr:cxnSp macro="">
      <xdr:nvCxnSpPr>
        <xdr:cNvPr id="242" name="直線コネクタ 241"/>
        <xdr:cNvCxnSpPr/>
      </xdr:nvCxnSpPr>
      <xdr:spPr>
        <a:xfrm>
          <a:off x="2019300" y="16500962"/>
          <a:ext cx="889000" cy="5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41762</xdr:rowOff>
    </xdr:from>
    <xdr:to>
      <xdr:col>10</xdr:col>
      <xdr:colOff>114300</xdr:colOff>
      <xdr:row>97</xdr:row>
      <xdr:rowOff>122228</xdr:rowOff>
    </xdr:to>
    <xdr:cxnSp macro="">
      <xdr:nvCxnSpPr>
        <xdr:cNvPr id="245" name="直線コネクタ 244"/>
        <xdr:cNvCxnSpPr/>
      </xdr:nvCxnSpPr>
      <xdr:spPr>
        <a:xfrm flipV="1">
          <a:off x="1130300" y="16500962"/>
          <a:ext cx="889000" cy="25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162930</xdr:rowOff>
    </xdr:from>
    <xdr:ext cx="534377" cy="259045"/>
    <xdr:sp macro="" textlink="">
      <xdr:nvSpPr>
        <xdr:cNvPr id="247" name="テキスト ボックス 246"/>
        <xdr:cNvSpPr txBox="1"/>
      </xdr:nvSpPr>
      <xdr:spPr>
        <a:xfrm>
          <a:off x="1752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35359</xdr:rowOff>
    </xdr:from>
    <xdr:to>
      <xdr:col>24</xdr:col>
      <xdr:colOff>114300</xdr:colOff>
      <xdr:row>97</xdr:row>
      <xdr:rowOff>136959</xdr:rowOff>
    </xdr:to>
    <xdr:sp macro="" textlink="">
      <xdr:nvSpPr>
        <xdr:cNvPr id="255" name="楕円 254"/>
        <xdr:cNvSpPr/>
      </xdr:nvSpPr>
      <xdr:spPr>
        <a:xfrm>
          <a:off x="4584700" y="166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58236</xdr:rowOff>
    </xdr:from>
    <xdr:ext cx="534377" cy="259045"/>
    <xdr:sp macro="" textlink="">
      <xdr:nvSpPr>
        <xdr:cNvPr id="256" name="衛生費該当値テキスト"/>
        <xdr:cNvSpPr txBox="1"/>
      </xdr:nvSpPr>
      <xdr:spPr>
        <a:xfrm>
          <a:off x="4686300" y="165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150295</xdr:rowOff>
    </xdr:from>
    <xdr:to>
      <xdr:col>20</xdr:col>
      <xdr:colOff>38100</xdr:colOff>
      <xdr:row>95</xdr:row>
      <xdr:rowOff>80445</xdr:rowOff>
    </xdr:to>
    <xdr:sp macro="" textlink="">
      <xdr:nvSpPr>
        <xdr:cNvPr id="257" name="楕円 256"/>
        <xdr:cNvSpPr/>
      </xdr:nvSpPr>
      <xdr:spPr>
        <a:xfrm>
          <a:off x="3746500" y="162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96972</xdr:rowOff>
    </xdr:from>
    <xdr:ext cx="534377" cy="259045"/>
    <xdr:sp macro="" textlink="">
      <xdr:nvSpPr>
        <xdr:cNvPr id="258" name="テキスト ボックス 257"/>
        <xdr:cNvSpPr txBox="1"/>
      </xdr:nvSpPr>
      <xdr:spPr>
        <a:xfrm>
          <a:off x="3530111" y="1604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44208</xdr:rowOff>
    </xdr:from>
    <xdr:to>
      <xdr:col>15</xdr:col>
      <xdr:colOff>101600</xdr:colOff>
      <xdr:row>96</xdr:row>
      <xdr:rowOff>145808</xdr:rowOff>
    </xdr:to>
    <xdr:sp macro="" textlink="">
      <xdr:nvSpPr>
        <xdr:cNvPr id="259" name="楕円 258"/>
        <xdr:cNvSpPr/>
      </xdr:nvSpPr>
      <xdr:spPr>
        <a:xfrm>
          <a:off x="2857500" y="165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162335</xdr:rowOff>
    </xdr:from>
    <xdr:ext cx="534377" cy="259045"/>
    <xdr:sp macro="" textlink="">
      <xdr:nvSpPr>
        <xdr:cNvPr id="260" name="テキスト ボックス 259"/>
        <xdr:cNvSpPr txBox="1"/>
      </xdr:nvSpPr>
      <xdr:spPr>
        <a:xfrm>
          <a:off x="2641111" y="162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162412</xdr:rowOff>
    </xdr:from>
    <xdr:to>
      <xdr:col>10</xdr:col>
      <xdr:colOff>165100</xdr:colOff>
      <xdr:row>96</xdr:row>
      <xdr:rowOff>92562</xdr:rowOff>
    </xdr:to>
    <xdr:sp macro="" textlink="">
      <xdr:nvSpPr>
        <xdr:cNvPr id="261" name="楕円 260"/>
        <xdr:cNvSpPr/>
      </xdr:nvSpPr>
      <xdr:spPr>
        <a:xfrm>
          <a:off x="1968500" y="164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109089</xdr:rowOff>
    </xdr:from>
    <xdr:ext cx="534377" cy="259045"/>
    <xdr:sp macro="" textlink="">
      <xdr:nvSpPr>
        <xdr:cNvPr id="262" name="テキスト ボックス 261"/>
        <xdr:cNvSpPr txBox="1"/>
      </xdr:nvSpPr>
      <xdr:spPr>
        <a:xfrm>
          <a:off x="1752111" y="1622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71428</xdr:rowOff>
    </xdr:from>
    <xdr:to>
      <xdr:col>6</xdr:col>
      <xdr:colOff>38100</xdr:colOff>
      <xdr:row>98</xdr:row>
      <xdr:rowOff>1578</xdr:rowOff>
    </xdr:to>
    <xdr:sp macro="" textlink="">
      <xdr:nvSpPr>
        <xdr:cNvPr id="263" name="楕円 262"/>
        <xdr:cNvSpPr/>
      </xdr:nvSpPr>
      <xdr:spPr>
        <a:xfrm>
          <a:off x="1079500" y="167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164155</xdr:rowOff>
    </xdr:from>
    <xdr:ext cx="534377" cy="259045"/>
    <xdr:sp macro="" textlink="">
      <xdr:nvSpPr>
        <xdr:cNvPr id="264" name="テキスト ボックス 263"/>
        <xdr:cNvSpPr txBox="1"/>
      </xdr:nvSpPr>
      <xdr:spPr>
        <a:xfrm>
          <a:off x="863111" y="167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128041</xdr:rowOff>
    </xdr:from>
    <xdr:to>
      <xdr:col>55</xdr:col>
      <xdr:colOff>0</xdr:colOff>
      <xdr:row>37</xdr:row>
      <xdr:rowOff>166218</xdr:rowOff>
    </xdr:to>
    <xdr:cxnSp macro="">
      <xdr:nvCxnSpPr>
        <xdr:cNvPr id="291" name="直線コネクタ 290"/>
        <xdr:cNvCxnSpPr/>
      </xdr:nvCxnSpPr>
      <xdr:spPr>
        <a:xfrm flipV="1">
          <a:off x="9639300" y="6471691"/>
          <a:ext cx="8382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166218</xdr:rowOff>
    </xdr:from>
    <xdr:to>
      <xdr:col>50</xdr:col>
      <xdr:colOff>114300</xdr:colOff>
      <xdr:row>37</xdr:row>
      <xdr:rowOff>167360</xdr:rowOff>
    </xdr:to>
    <xdr:cxnSp macro="">
      <xdr:nvCxnSpPr>
        <xdr:cNvPr id="294" name="直線コネクタ 293"/>
        <xdr:cNvCxnSpPr/>
      </xdr:nvCxnSpPr>
      <xdr:spPr>
        <a:xfrm flipV="1">
          <a:off x="8750300" y="650986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163475</xdr:rowOff>
    </xdr:from>
    <xdr:to>
      <xdr:col>45</xdr:col>
      <xdr:colOff>177800</xdr:colOff>
      <xdr:row>37</xdr:row>
      <xdr:rowOff>167360</xdr:rowOff>
    </xdr:to>
    <xdr:cxnSp macro="">
      <xdr:nvCxnSpPr>
        <xdr:cNvPr id="297" name="直線コネクタ 296"/>
        <xdr:cNvCxnSpPr/>
      </xdr:nvCxnSpPr>
      <xdr:spPr>
        <a:xfrm>
          <a:off x="7861300" y="650712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166446</xdr:rowOff>
    </xdr:from>
    <xdr:to>
      <xdr:col>41</xdr:col>
      <xdr:colOff>50800</xdr:colOff>
      <xdr:row>37</xdr:row>
      <xdr:rowOff>163475</xdr:rowOff>
    </xdr:to>
    <xdr:cxnSp macro="">
      <xdr:nvCxnSpPr>
        <xdr:cNvPr id="300" name="直線コネクタ 299"/>
        <xdr:cNvCxnSpPr/>
      </xdr:nvCxnSpPr>
      <xdr:spPr>
        <a:xfrm>
          <a:off x="6972300" y="6167196"/>
          <a:ext cx="889000" cy="3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77241</xdr:rowOff>
    </xdr:from>
    <xdr:to>
      <xdr:col>55</xdr:col>
      <xdr:colOff>50800</xdr:colOff>
      <xdr:row>38</xdr:row>
      <xdr:rowOff>7392</xdr:rowOff>
    </xdr:to>
    <xdr:sp macro="" textlink="">
      <xdr:nvSpPr>
        <xdr:cNvPr id="310" name="楕円 309"/>
        <xdr:cNvSpPr/>
      </xdr:nvSpPr>
      <xdr:spPr>
        <a:xfrm>
          <a:off x="104267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55668</xdr:rowOff>
    </xdr:from>
    <xdr:ext cx="378565" cy="259045"/>
    <xdr:sp macro="" textlink="">
      <xdr:nvSpPr>
        <xdr:cNvPr id="311" name="労働費該当値テキスト"/>
        <xdr:cNvSpPr txBox="1"/>
      </xdr:nvSpPr>
      <xdr:spPr>
        <a:xfrm>
          <a:off x="10528300" y="6399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115418</xdr:rowOff>
    </xdr:from>
    <xdr:to>
      <xdr:col>50</xdr:col>
      <xdr:colOff>165100</xdr:colOff>
      <xdr:row>38</xdr:row>
      <xdr:rowOff>45568</xdr:rowOff>
    </xdr:to>
    <xdr:sp macro="" textlink="">
      <xdr:nvSpPr>
        <xdr:cNvPr id="312" name="楕円 311"/>
        <xdr:cNvSpPr/>
      </xdr:nvSpPr>
      <xdr:spPr>
        <a:xfrm>
          <a:off x="9588500" y="6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36695</xdr:rowOff>
    </xdr:from>
    <xdr:ext cx="378565" cy="259045"/>
    <xdr:sp macro="" textlink="">
      <xdr:nvSpPr>
        <xdr:cNvPr id="313" name="テキスト ボックス 312"/>
        <xdr:cNvSpPr txBox="1"/>
      </xdr:nvSpPr>
      <xdr:spPr>
        <a:xfrm>
          <a:off x="9450017" y="65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116561</xdr:rowOff>
    </xdr:from>
    <xdr:to>
      <xdr:col>46</xdr:col>
      <xdr:colOff>38100</xdr:colOff>
      <xdr:row>38</xdr:row>
      <xdr:rowOff>46710</xdr:rowOff>
    </xdr:to>
    <xdr:sp macro="" textlink="">
      <xdr:nvSpPr>
        <xdr:cNvPr id="314" name="楕円 313"/>
        <xdr:cNvSpPr/>
      </xdr:nvSpPr>
      <xdr:spPr>
        <a:xfrm>
          <a:off x="8699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37837</xdr:rowOff>
    </xdr:from>
    <xdr:ext cx="378565" cy="259045"/>
    <xdr:sp macro="" textlink="">
      <xdr:nvSpPr>
        <xdr:cNvPr id="315" name="テキスト ボックス 314"/>
        <xdr:cNvSpPr txBox="1"/>
      </xdr:nvSpPr>
      <xdr:spPr>
        <a:xfrm>
          <a:off x="8561017" y="6552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112675</xdr:rowOff>
    </xdr:from>
    <xdr:to>
      <xdr:col>41</xdr:col>
      <xdr:colOff>101600</xdr:colOff>
      <xdr:row>38</xdr:row>
      <xdr:rowOff>42825</xdr:rowOff>
    </xdr:to>
    <xdr:sp macro="" textlink="">
      <xdr:nvSpPr>
        <xdr:cNvPr id="316" name="楕円 315"/>
        <xdr:cNvSpPr/>
      </xdr:nvSpPr>
      <xdr:spPr>
        <a:xfrm>
          <a:off x="7810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33952</xdr:rowOff>
    </xdr:from>
    <xdr:ext cx="378565" cy="259045"/>
    <xdr:sp macro="" textlink="">
      <xdr:nvSpPr>
        <xdr:cNvPr id="317" name="テキスト ボックス 316"/>
        <xdr:cNvSpPr txBox="1"/>
      </xdr:nvSpPr>
      <xdr:spPr>
        <a:xfrm>
          <a:off x="7672017" y="654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115646</xdr:rowOff>
    </xdr:from>
    <xdr:to>
      <xdr:col>36</xdr:col>
      <xdr:colOff>165100</xdr:colOff>
      <xdr:row>36</xdr:row>
      <xdr:rowOff>45796</xdr:rowOff>
    </xdr:to>
    <xdr:sp macro="" textlink="">
      <xdr:nvSpPr>
        <xdr:cNvPr id="318" name="楕円 317"/>
        <xdr:cNvSpPr/>
      </xdr:nvSpPr>
      <xdr:spPr>
        <a:xfrm>
          <a:off x="6921500" y="61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36923</xdr:rowOff>
    </xdr:from>
    <xdr:ext cx="469744" cy="259045"/>
    <xdr:sp macro="" textlink="">
      <xdr:nvSpPr>
        <xdr:cNvPr id="319" name="テキスト ボックス 318"/>
        <xdr:cNvSpPr txBox="1"/>
      </xdr:nvSpPr>
      <xdr:spPr>
        <a:xfrm>
          <a:off x="6737428" y="62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111963</xdr:rowOff>
    </xdr:from>
    <xdr:to>
      <xdr:col>55</xdr:col>
      <xdr:colOff>0</xdr:colOff>
      <xdr:row>56</xdr:row>
      <xdr:rowOff>75273</xdr:rowOff>
    </xdr:to>
    <xdr:cxnSp macro="">
      <xdr:nvCxnSpPr>
        <xdr:cNvPr id="348" name="直線コネクタ 347"/>
        <xdr:cNvCxnSpPr/>
      </xdr:nvCxnSpPr>
      <xdr:spPr>
        <a:xfrm flipV="1">
          <a:off x="9639300" y="9198813"/>
          <a:ext cx="838200" cy="4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32124</xdr:rowOff>
    </xdr:from>
    <xdr:to>
      <xdr:col>50</xdr:col>
      <xdr:colOff>114300</xdr:colOff>
      <xdr:row>56</xdr:row>
      <xdr:rowOff>75273</xdr:rowOff>
    </xdr:to>
    <xdr:cxnSp macro="">
      <xdr:nvCxnSpPr>
        <xdr:cNvPr id="351" name="直線コネクタ 350"/>
        <xdr:cNvCxnSpPr/>
      </xdr:nvCxnSpPr>
      <xdr:spPr>
        <a:xfrm>
          <a:off x="8750300" y="9633324"/>
          <a:ext cx="889000" cy="4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32124</xdr:rowOff>
    </xdr:from>
    <xdr:to>
      <xdr:col>45</xdr:col>
      <xdr:colOff>177800</xdr:colOff>
      <xdr:row>57</xdr:row>
      <xdr:rowOff>78397</xdr:rowOff>
    </xdr:to>
    <xdr:cxnSp macro="">
      <xdr:nvCxnSpPr>
        <xdr:cNvPr id="354" name="直線コネクタ 353"/>
        <xdr:cNvCxnSpPr/>
      </xdr:nvCxnSpPr>
      <xdr:spPr>
        <a:xfrm flipV="1">
          <a:off x="7861300" y="9633324"/>
          <a:ext cx="889000" cy="2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73501</xdr:rowOff>
    </xdr:from>
    <xdr:to>
      <xdr:col>41</xdr:col>
      <xdr:colOff>50800</xdr:colOff>
      <xdr:row>57</xdr:row>
      <xdr:rowOff>78397</xdr:rowOff>
    </xdr:to>
    <xdr:cxnSp macro="">
      <xdr:nvCxnSpPr>
        <xdr:cNvPr id="357" name="直線コネクタ 356"/>
        <xdr:cNvCxnSpPr/>
      </xdr:nvCxnSpPr>
      <xdr:spPr>
        <a:xfrm>
          <a:off x="6972300" y="9674701"/>
          <a:ext cx="889000" cy="17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61163</xdr:rowOff>
    </xdr:from>
    <xdr:to>
      <xdr:col>55</xdr:col>
      <xdr:colOff>50800</xdr:colOff>
      <xdr:row>53</xdr:row>
      <xdr:rowOff>162763</xdr:rowOff>
    </xdr:to>
    <xdr:sp macro="" textlink="">
      <xdr:nvSpPr>
        <xdr:cNvPr id="367" name="楕円 366"/>
        <xdr:cNvSpPr/>
      </xdr:nvSpPr>
      <xdr:spPr>
        <a:xfrm>
          <a:off x="10426700" y="914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84040</xdr:rowOff>
    </xdr:from>
    <xdr:ext cx="534377" cy="259045"/>
    <xdr:sp macro="" textlink="">
      <xdr:nvSpPr>
        <xdr:cNvPr id="368" name="農林水産業費該当値テキスト"/>
        <xdr:cNvSpPr txBox="1"/>
      </xdr:nvSpPr>
      <xdr:spPr>
        <a:xfrm>
          <a:off x="10528300" y="89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24473</xdr:rowOff>
    </xdr:from>
    <xdr:to>
      <xdr:col>50</xdr:col>
      <xdr:colOff>165100</xdr:colOff>
      <xdr:row>56</xdr:row>
      <xdr:rowOff>126073</xdr:rowOff>
    </xdr:to>
    <xdr:sp macro="" textlink="">
      <xdr:nvSpPr>
        <xdr:cNvPr id="369" name="楕円 368"/>
        <xdr:cNvSpPr/>
      </xdr:nvSpPr>
      <xdr:spPr>
        <a:xfrm>
          <a:off x="9588500" y="962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142600</xdr:rowOff>
    </xdr:from>
    <xdr:ext cx="534377" cy="259045"/>
    <xdr:sp macro="" textlink="">
      <xdr:nvSpPr>
        <xdr:cNvPr id="370" name="テキスト ボックス 369"/>
        <xdr:cNvSpPr txBox="1"/>
      </xdr:nvSpPr>
      <xdr:spPr>
        <a:xfrm>
          <a:off x="9372111" y="94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152774</xdr:rowOff>
    </xdr:from>
    <xdr:to>
      <xdr:col>46</xdr:col>
      <xdr:colOff>38100</xdr:colOff>
      <xdr:row>56</xdr:row>
      <xdr:rowOff>82924</xdr:rowOff>
    </xdr:to>
    <xdr:sp macro="" textlink="">
      <xdr:nvSpPr>
        <xdr:cNvPr id="371" name="楕円 370"/>
        <xdr:cNvSpPr/>
      </xdr:nvSpPr>
      <xdr:spPr>
        <a:xfrm>
          <a:off x="8699500" y="95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99451</xdr:rowOff>
    </xdr:from>
    <xdr:ext cx="534377" cy="259045"/>
    <xdr:sp macro="" textlink="">
      <xdr:nvSpPr>
        <xdr:cNvPr id="372" name="テキスト ボックス 371"/>
        <xdr:cNvSpPr txBox="1"/>
      </xdr:nvSpPr>
      <xdr:spPr>
        <a:xfrm>
          <a:off x="8483111" y="93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27597</xdr:rowOff>
    </xdr:from>
    <xdr:to>
      <xdr:col>41</xdr:col>
      <xdr:colOff>101600</xdr:colOff>
      <xdr:row>57</xdr:row>
      <xdr:rowOff>129197</xdr:rowOff>
    </xdr:to>
    <xdr:sp macro="" textlink="">
      <xdr:nvSpPr>
        <xdr:cNvPr id="373" name="楕円 372"/>
        <xdr:cNvSpPr/>
      </xdr:nvSpPr>
      <xdr:spPr>
        <a:xfrm>
          <a:off x="7810500" y="98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120324</xdr:rowOff>
    </xdr:from>
    <xdr:ext cx="534377" cy="259045"/>
    <xdr:sp macro="" textlink="">
      <xdr:nvSpPr>
        <xdr:cNvPr id="374" name="テキスト ボックス 373"/>
        <xdr:cNvSpPr txBox="1"/>
      </xdr:nvSpPr>
      <xdr:spPr>
        <a:xfrm>
          <a:off x="7594111" y="98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22701</xdr:rowOff>
    </xdr:from>
    <xdr:to>
      <xdr:col>36</xdr:col>
      <xdr:colOff>165100</xdr:colOff>
      <xdr:row>56</xdr:row>
      <xdr:rowOff>124301</xdr:rowOff>
    </xdr:to>
    <xdr:sp macro="" textlink="">
      <xdr:nvSpPr>
        <xdr:cNvPr id="375" name="楕円 374"/>
        <xdr:cNvSpPr/>
      </xdr:nvSpPr>
      <xdr:spPr>
        <a:xfrm>
          <a:off x="6921500" y="96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115428</xdr:rowOff>
    </xdr:from>
    <xdr:ext cx="534377" cy="259045"/>
    <xdr:sp macro="" textlink="">
      <xdr:nvSpPr>
        <xdr:cNvPr id="376" name="テキスト ボックス 375"/>
        <xdr:cNvSpPr txBox="1"/>
      </xdr:nvSpPr>
      <xdr:spPr>
        <a:xfrm>
          <a:off x="6705111" y="97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149122</xdr:rowOff>
    </xdr:from>
    <xdr:to>
      <xdr:col>55</xdr:col>
      <xdr:colOff>0</xdr:colOff>
      <xdr:row>76</xdr:row>
      <xdr:rowOff>148828</xdr:rowOff>
    </xdr:to>
    <xdr:cxnSp macro="">
      <xdr:nvCxnSpPr>
        <xdr:cNvPr id="407" name="直線コネクタ 406"/>
        <xdr:cNvCxnSpPr/>
      </xdr:nvCxnSpPr>
      <xdr:spPr>
        <a:xfrm>
          <a:off x="9639300" y="12836422"/>
          <a:ext cx="838200" cy="34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149122</xdr:rowOff>
    </xdr:from>
    <xdr:to>
      <xdr:col>50</xdr:col>
      <xdr:colOff>114300</xdr:colOff>
      <xdr:row>78</xdr:row>
      <xdr:rowOff>72965</xdr:rowOff>
    </xdr:to>
    <xdr:cxnSp macro="">
      <xdr:nvCxnSpPr>
        <xdr:cNvPr id="410" name="直線コネクタ 409"/>
        <xdr:cNvCxnSpPr/>
      </xdr:nvCxnSpPr>
      <xdr:spPr>
        <a:xfrm flipV="1">
          <a:off x="8750300" y="12836422"/>
          <a:ext cx="889000" cy="60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72965</xdr:rowOff>
    </xdr:from>
    <xdr:to>
      <xdr:col>45</xdr:col>
      <xdr:colOff>177800</xdr:colOff>
      <xdr:row>78</xdr:row>
      <xdr:rowOff>144174</xdr:rowOff>
    </xdr:to>
    <xdr:cxnSp macro="">
      <xdr:nvCxnSpPr>
        <xdr:cNvPr id="413" name="直線コネクタ 412"/>
        <xdr:cNvCxnSpPr/>
      </xdr:nvCxnSpPr>
      <xdr:spPr>
        <a:xfrm flipV="1">
          <a:off x="7861300" y="13446065"/>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139650</xdr:rowOff>
    </xdr:from>
    <xdr:to>
      <xdr:col>41</xdr:col>
      <xdr:colOff>50800</xdr:colOff>
      <xdr:row>78</xdr:row>
      <xdr:rowOff>144174</xdr:rowOff>
    </xdr:to>
    <xdr:cxnSp macro="">
      <xdr:nvCxnSpPr>
        <xdr:cNvPr id="416" name="直線コネクタ 415"/>
        <xdr:cNvCxnSpPr/>
      </xdr:nvCxnSpPr>
      <xdr:spPr>
        <a:xfrm>
          <a:off x="6972300" y="13341300"/>
          <a:ext cx="889000" cy="17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0" name="テキスト ボックス 419"/>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98028</xdr:rowOff>
    </xdr:from>
    <xdr:to>
      <xdr:col>55</xdr:col>
      <xdr:colOff>50800</xdr:colOff>
      <xdr:row>77</xdr:row>
      <xdr:rowOff>28178</xdr:rowOff>
    </xdr:to>
    <xdr:sp macro="" textlink="">
      <xdr:nvSpPr>
        <xdr:cNvPr id="426" name="楕円 425"/>
        <xdr:cNvSpPr/>
      </xdr:nvSpPr>
      <xdr:spPr>
        <a:xfrm>
          <a:off x="10426700" y="131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120905</xdr:rowOff>
    </xdr:from>
    <xdr:ext cx="534377" cy="259045"/>
    <xdr:sp macro="" textlink="">
      <xdr:nvSpPr>
        <xdr:cNvPr id="427" name="商工費該当値テキスト"/>
        <xdr:cNvSpPr txBox="1"/>
      </xdr:nvSpPr>
      <xdr:spPr>
        <a:xfrm>
          <a:off x="10528300" y="1297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98322</xdr:rowOff>
    </xdr:from>
    <xdr:to>
      <xdr:col>50</xdr:col>
      <xdr:colOff>165100</xdr:colOff>
      <xdr:row>75</xdr:row>
      <xdr:rowOff>28472</xdr:rowOff>
    </xdr:to>
    <xdr:sp macro="" textlink="">
      <xdr:nvSpPr>
        <xdr:cNvPr id="428" name="楕円 427"/>
        <xdr:cNvSpPr/>
      </xdr:nvSpPr>
      <xdr:spPr>
        <a:xfrm>
          <a:off x="9588500" y="127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44999</xdr:rowOff>
    </xdr:from>
    <xdr:ext cx="534377" cy="259045"/>
    <xdr:sp macro="" textlink="">
      <xdr:nvSpPr>
        <xdr:cNvPr id="429" name="テキスト ボックス 428"/>
        <xdr:cNvSpPr txBox="1"/>
      </xdr:nvSpPr>
      <xdr:spPr>
        <a:xfrm>
          <a:off x="9372111" y="125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22165</xdr:rowOff>
    </xdr:from>
    <xdr:to>
      <xdr:col>46</xdr:col>
      <xdr:colOff>38100</xdr:colOff>
      <xdr:row>78</xdr:row>
      <xdr:rowOff>123765</xdr:rowOff>
    </xdr:to>
    <xdr:sp macro="" textlink="">
      <xdr:nvSpPr>
        <xdr:cNvPr id="430" name="楕円 429"/>
        <xdr:cNvSpPr/>
      </xdr:nvSpPr>
      <xdr:spPr>
        <a:xfrm>
          <a:off x="8699500" y="133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114892</xdr:rowOff>
    </xdr:from>
    <xdr:ext cx="534377" cy="259045"/>
    <xdr:sp macro="" textlink="">
      <xdr:nvSpPr>
        <xdr:cNvPr id="431" name="テキスト ボックス 430"/>
        <xdr:cNvSpPr txBox="1"/>
      </xdr:nvSpPr>
      <xdr:spPr>
        <a:xfrm>
          <a:off x="8483111" y="1348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93374</xdr:rowOff>
    </xdr:from>
    <xdr:to>
      <xdr:col>41</xdr:col>
      <xdr:colOff>101600</xdr:colOff>
      <xdr:row>79</xdr:row>
      <xdr:rowOff>23524</xdr:rowOff>
    </xdr:to>
    <xdr:sp macro="" textlink="">
      <xdr:nvSpPr>
        <xdr:cNvPr id="432" name="楕円 431"/>
        <xdr:cNvSpPr/>
      </xdr:nvSpPr>
      <xdr:spPr>
        <a:xfrm>
          <a:off x="7810500" y="134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14651</xdr:rowOff>
    </xdr:from>
    <xdr:ext cx="469744" cy="259045"/>
    <xdr:sp macro="" textlink="">
      <xdr:nvSpPr>
        <xdr:cNvPr id="433" name="テキスト ボックス 432"/>
        <xdr:cNvSpPr txBox="1"/>
      </xdr:nvSpPr>
      <xdr:spPr>
        <a:xfrm>
          <a:off x="7626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88850</xdr:rowOff>
    </xdr:from>
    <xdr:to>
      <xdr:col>36</xdr:col>
      <xdr:colOff>165100</xdr:colOff>
      <xdr:row>78</xdr:row>
      <xdr:rowOff>19000</xdr:rowOff>
    </xdr:to>
    <xdr:sp macro="" textlink="">
      <xdr:nvSpPr>
        <xdr:cNvPr id="434" name="楕円 433"/>
        <xdr:cNvSpPr/>
      </xdr:nvSpPr>
      <xdr:spPr>
        <a:xfrm>
          <a:off x="6921500" y="132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35527</xdr:rowOff>
    </xdr:from>
    <xdr:ext cx="534377" cy="259045"/>
    <xdr:sp macro="" textlink="">
      <xdr:nvSpPr>
        <xdr:cNvPr id="435" name="テキスト ボックス 434"/>
        <xdr:cNvSpPr txBox="1"/>
      </xdr:nvSpPr>
      <xdr:spPr>
        <a:xfrm>
          <a:off x="6705111" y="1306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104425</xdr:rowOff>
    </xdr:from>
    <xdr:to>
      <xdr:col>55</xdr:col>
      <xdr:colOff>0</xdr:colOff>
      <xdr:row>98</xdr:row>
      <xdr:rowOff>119393</xdr:rowOff>
    </xdr:to>
    <xdr:cxnSp macro="">
      <xdr:nvCxnSpPr>
        <xdr:cNvPr id="464" name="直線コネクタ 463"/>
        <xdr:cNvCxnSpPr/>
      </xdr:nvCxnSpPr>
      <xdr:spPr>
        <a:xfrm flipV="1">
          <a:off x="9639300" y="16906525"/>
          <a:ext cx="8382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119393</xdr:rowOff>
    </xdr:from>
    <xdr:to>
      <xdr:col>50</xdr:col>
      <xdr:colOff>114300</xdr:colOff>
      <xdr:row>98</xdr:row>
      <xdr:rowOff>124915</xdr:rowOff>
    </xdr:to>
    <xdr:cxnSp macro="">
      <xdr:nvCxnSpPr>
        <xdr:cNvPr id="467" name="直線コネクタ 466"/>
        <xdr:cNvCxnSpPr/>
      </xdr:nvCxnSpPr>
      <xdr:spPr>
        <a:xfrm flipV="1">
          <a:off x="8750300" y="16921493"/>
          <a:ext cx="8890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122016</xdr:rowOff>
    </xdr:from>
    <xdr:to>
      <xdr:col>45</xdr:col>
      <xdr:colOff>177800</xdr:colOff>
      <xdr:row>98</xdr:row>
      <xdr:rowOff>124915</xdr:rowOff>
    </xdr:to>
    <xdr:cxnSp macro="">
      <xdr:nvCxnSpPr>
        <xdr:cNvPr id="470" name="直線コネクタ 469"/>
        <xdr:cNvCxnSpPr/>
      </xdr:nvCxnSpPr>
      <xdr:spPr>
        <a:xfrm>
          <a:off x="7861300" y="16924116"/>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117500</xdr:rowOff>
    </xdr:from>
    <xdr:to>
      <xdr:col>41</xdr:col>
      <xdr:colOff>50800</xdr:colOff>
      <xdr:row>98</xdr:row>
      <xdr:rowOff>122016</xdr:rowOff>
    </xdr:to>
    <xdr:cxnSp macro="">
      <xdr:nvCxnSpPr>
        <xdr:cNvPr id="473" name="直線コネクタ 472"/>
        <xdr:cNvCxnSpPr/>
      </xdr:nvCxnSpPr>
      <xdr:spPr>
        <a:xfrm>
          <a:off x="6972300" y="16919600"/>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53625</xdr:rowOff>
    </xdr:from>
    <xdr:to>
      <xdr:col>55</xdr:col>
      <xdr:colOff>50800</xdr:colOff>
      <xdr:row>98</xdr:row>
      <xdr:rowOff>155225</xdr:rowOff>
    </xdr:to>
    <xdr:sp macro="" textlink="">
      <xdr:nvSpPr>
        <xdr:cNvPr id="483" name="楕円 482"/>
        <xdr:cNvSpPr/>
      </xdr:nvSpPr>
      <xdr:spPr>
        <a:xfrm>
          <a:off x="10426700" y="168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13002</xdr:rowOff>
    </xdr:from>
    <xdr:ext cx="534377" cy="259045"/>
    <xdr:sp macro="" textlink="">
      <xdr:nvSpPr>
        <xdr:cNvPr id="484" name="土木費該当値テキスト"/>
        <xdr:cNvSpPr txBox="1"/>
      </xdr:nvSpPr>
      <xdr:spPr>
        <a:xfrm>
          <a:off x="10528300" y="166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68593</xdr:rowOff>
    </xdr:from>
    <xdr:to>
      <xdr:col>50</xdr:col>
      <xdr:colOff>165100</xdr:colOff>
      <xdr:row>98</xdr:row>
      <xdr:rowOff>170193</xdr:rowOff>
    </xdr:to>
    <xdr:sp macro="" textlink="">
      <xdr:nvSpPr>
        <xdr:cNvPr id="485" name="楕円 484"/>
        <xdr:cNvSpPr/>
      </xdr:nvSpPr>
      <xdr:spPr>
        <a:xfrm>
          <a:off x="9588500" y="168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161320</xdr:rowOff>
    </xdr:from>
    <xdr:ext cx="534377" cy="259045"/>
    <xdr:sp macro="" textlink="">
      <xdr:nvSpPr>
        <xdr:cNvPr id="486" name="テキスト ボックス 485"/>
        <xdr:cNvSpPr txBox="1"/>
      </xdr:nvSpPr>
      <xdr:spPr>
        <a:xfrm>
          <a:off x="9372111" y="1696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74115</xdr:rowOff>
    </xdr:from>
    <xdr:to>
      <xdr:col>46</xdr:col>
      <xdr:colOff>38100</xdr:colOff>
      <xdr:row>99</xdr:row>
      <xdr:rowOff>4265</xdr:rowOff>
    </xdr:to>
    <xdr:sp macro="" textlink="">
      <xdr:nvSpPr>
        <xdr:cNvPr id="487" name="楕円 486"/>
        <xdr:cNvSpPr/>
      </xdr:nvSpPr>
      <xdr:spPr>
        <a:xfrm>
          <a:off x="8699500" y="168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166842</xdr:rowOff>
    </xdr:from>
    <xdr:ext cx="534377" cy="259045"/>
    <xdr:sp macro="" textlink="">
      <xdr:nvSpPr>
        <xdr:cNvPr id="488" name="テキスト ボックス 487"/>
        <xdr:cNvSpPr txBox="1"/>
      </xdr:nvSpPr>
      <xdr:spPr>
        <a:xfrm>
          <a:off x="8483111" y="1696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71216</xdr:rowOff>
    </xdr:from>
    <xdr:to>
      <xdr:col>41</xdr:col>
      <xdr:colOff>101600</xdr:colOff>
      <xdr:row>99</xdr:row>
      <xdr:rowOff>1366</xdr:rowOff>
    </xdr:to>
    <xdr:sp macro="" textlink="">
      <xdr:nvSpPr>
        <xdr:cNvPr id="489" name="楕円 488"/>
        <xdr:cNvSpPr/>
      </xdr:nvSpPr>
      <xdr:spPr>
        <a:xfrm>
          <a:off x="7810500" y="1687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163943</xdr:rowOff>
    </xdr:from>
    <xdr:ext cx="534377" cy="259045"/>
    <xdr:sp macro="" textlink="">
      <xdr:nvSpPr>
        <xdr:cNvPr id="490" name="テキスト ボックス 489"/>
        <xdr:cNvSpPr txBox="1"/>
      </xdr:nvSpPr>
      <xdr:spPr>
        <a:xfrm>
          <a:off x="7594111" y="1696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66700</xdr:rowOff>
    </xdr:from>
    <xdr:to>
      <xdr:col>36</xdr:col>
      <xdr:colOff>165100</xdr:colOff>
      <xdr:row>98</xdr:row>
      <xdr:rowOff>168300</xdr:rowOff>
    </xdr:to>
    <xdr:sp macro="" textlink="">
      <xdr:nvSpPr>
        <xdr:cNvPr id="491" name="楕円 490"/>
        <xdr:cNvSpPr/>
      </xdr:nvSpPr>
      <xdr:spPr>
        <a:xfrm>
          <a:off x="6921500" y="1686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159427</xdr:rowOff>
    </xdr:from>
    <xdr:ext cx="534377" cy="259045"/>
    <xdr:sp macro="" textlink="">
      <xdr:nvSpPr>
        <xdr:cNvPr id="492" name="テキスト ボックス 491"/>
        <xdr:cNvSpPr txBox="1"/>
      </xdr:nvSpPr>
      <xdr:spPr>
        <a:xfrm>
          <a:off x="6705111" y="1696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60109</xdr:rowOff>
    </xdr:from>
    <xdr:to>
      <xdr:col>85</xdr:col>
      <xdr:colOff>127000</xdr:colOff>
      <xdr:row>37</xdr:row>
      <xdr:rowOff>148730</xdr:rowOff>
    </xdr:to>
    <xdr:cxnSp macro="">
      <xdr:nvCxnSpPr>
        <xdr:cNvPr id="522" name="直線コネクタ 521"/>
        <xdr:cNvCxnSpPr/>
      </xdr:nvCxnSpPr>
      <xdr:spPr>
        <a:xfrm flipV="1">
          <a:off x="15481300" y="6403759"/>
          <a:ext cx="8382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148730</xdr:rowOff>
    </xdr:from>
    <xdr:to>
      <xdr:col>81</xdr:col>
      <xdr:colOff>50800</xdr:colOff>
      <xdr:row>38</xdr:row>
      <xdr:rowOff>18732</xdr:rowOff>
    </xdr:to>
    <xdr:cxnSp macro="">
      <xdr:nvCxnSpPr>
        <xdr:cNvPr id="525" name="直線コネクタ 524"/>
        <xdr:cNvCxnSpPr/>
      </xdr:nvCxnSpPr>
      <xdr:spPr>
        <a:xfrm flipV="1">
          <a:off x="14592300" y="6492380"/>
          <a:ext cx="8890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105067</xdr:rowOff>
    </xdr:from>
    <xdr:to>
      <xdr:col>76</xdr:col>
      <xdr:colOff>114300</xdr:colOff>
      <xdr:row>38</xdr:row>
      <xdr:rowOff>18732</xdr:rowOff>
    </xdr:to>
    <xdr:cxnSp macro="">
      <xdr:nvCxnSpPr>
        <xdr:cNvPr id="528" name="直線コネクタ 527"/>
        <xdr:cNvCxnSpPr/>
      </xdr:nvCxnSpPr>
      <xdr:spPr>
        <a:xfrm>
          <a:off x="13703300" y="6448717"/>
          <a:ext cx="889000" cy="8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36754</xdr:rowOff>
    </xdr:from>
    <xdr:to>
      <xdr:col>71</xdr:col>
      <xdr:colOff>177800</xdr:colOff>
      <xdr:row>37</xdr:row>
      <xdr:rowOff>105067</xdr:rowOff>
    </xdr:to>
    <xdr:cxnSp macro="">
      <xdr:nvCxnSpPr>
        <xdr:cNvPr id="531" name="直線コネクタ 530"/>
        <xdr:cNvCxnSpPr/>
      </xdr:nvCxnSpPr>
      <xdr:spPr>
        <a:xfrm>
          <a:off x="12814300" y="6380404"/>
          <a:ext cx="8890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9309</xdr:rowOff>
    </xdr:from>
    <xdr:to>
      <xdr:col>85</xdr:col>
      <xdr:colOff>177800</xdr:colOff>
      <xdr:row>37</xdr:row>
      <xdr:rowOff>110909</xdr:rowOff>
    </xdr:to>
    <xdr:sp macro="" textlink="">
      <xdr:nvSpPr>
        <xdr:cNvPr id="541" name="楕円 540"/>
        <xdr:cNvSpPr/>
      </xdr:nvSpPr>
      <xdr:spPr>
        <a:xfrm>
          <a:off x="16268700" y="63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159186</xdr:rowOff>
    </xdr:from>
    <xdr:ext cx="534377" cy="259045"/>
    <xdr:sp macro="" textlink="">
      <xdr:nvSpPr>
        <xdr:cNvPr id="542" name="消防費該当値テキスト"/>
        <xdr:cNvSpPr txBox="1"/>
      </xdr:nvSpPr>
      <xdr:spPr>
        <a:xfrm>
          <a:off x="16370300" y="63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97930</xdr:rowOff>
    </xdr:from>
    <xdr:to>
      <xdr:col>81</xdr:col>
      <xdr:colOff>101600</xdr:colOff>
      <xdr:row>38</xdr:row>
      <xdr:rowOff>28080</xdr:rowOff>
    </xdr:to>
    <xdr:sp macro="" textlink="">
      <xdr:nvSpPr>
        <xdr:cNvPr id="543" name="楕円 542"/>
        <xdr:cNvSpPr/>
      </xdr:nvSpPr>
      <xdr:spPr>
        <a:xfrm>
          <a:off x="15430500" y="64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19207</xdr:rowOff>
    </xdr:from>
    <xdr:ext cx="534377" cy="259045"/>
    <xdr:sp macro="" textlink="">
      <xdr:nvSpPr>
        <xdr:cNvPr id="544" name="テキスト ボックス 543"/>
        <xdr:cNvSpPr txBox="1"/>
      </xdr:nvSpPr>
      <xdr:spPr>
        <a:xfrm>
          <a:off x="15214111" y="65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139383</xdr:rowOff>
    </xdr:from>
    <xdr:to>
      <xdr:col>76</xdr:col>
      <xdr:colOff>165100</xdr:colOff>
      <xdr:row>38</xdr:row>
      <xdr:rowOff>69532</xdr:rowOff>
    </xdr:to>
    <xdr:sp macro="" textlink="">
      <xdr:nvSpPr>
        <xdr:cNvPr id="545" name="楕円 544"/>
        <xdr:cNvSpPr/>
      </xdr:nvSpPr>
      <xdr:spPr>
        <a:xfrm>
          <a:off x="14541500" y="6483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60659</xdr:rowOff>
    </xdr:from>
    <xdr:ext cx="534377" cy="259045"/>
    <xdr:sp macro="" textlink="">
      <xdr:nvSpPr>
        <xdr:cNvPr id="546" name="テキスト ボックス 545"/>
        <xdr:cNvSpPr txBox="1"/>
      </xdr:nvSpPr>
      <xdr:spPr>
        <a:xfrm>
          <a:off x="14325111" y="65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54267</xdr:rowOff>
    </xdr:from>
    <xdr:to>
      <xdr:col>72</xdr:col>
      <xdr:colOff>38100</xdr:colOff>
      <xdr:row>37</xdr:row>
      <xdr:rowOff>155867</xdr:rowOff>
    </xdr:to>
    <xdr:sp macro="" textlink="">
      <xdr:nvSpPr>
        <xdr:cNvPr id="547" name="楕円 546"/>
        <xdr:cNvSpPr/>
      </xdr:nvSpPr>
      <xdr:spPr>
        <a:xfrm>
          <a:off x="13652500" y="63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146994</xdr:rowOff>
    </xdr:from>
    <xdr:ext cx="534377" cy="259045"/>
    <xdr:sp macro="" textlink="">
      <xdr:nvSpPr>
        <xdr:cNvPr id="548" name="テキスト ボックス 547"/>
        <xdr:cNvSpPr txBox="1"/>
      </xdr:nvSpPr>
      <xdr:spPr>
        <a:xfrm>
          <a:off x="13436111" y="64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157404</xdr:rowOff>
    </xdr:from>
    <xdr:to>
      <xdr:col>67</xdr:col>
      <xdr:colOff>101600</xdr:colOff>
      <xdr:row>37</xdr:row>
      <xdr:rowOff>87554</xdr:rowOff>
    </xdr:to>
    <xdr:sp macro="" textlink="">
      <xdr:nvSpPr>
        <xdr:cNvPr id="549" name="楕円 548"/>
        <xdr:cNvSpPr/>
      </xdr:nvSpPr>
      <xdr:spPr>
        <a:xfrm>
          <a:off x="12763500" y="63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78681</xdr:rowOff>
    </xdr:from>
    <xdr:ext cx="534377" cy="259045"/>
    <xdr:sp macro="" textlink="">
      <xdr:nvSpPr>
        <xdr:cNvPr id="550" name="テキスト ボックス 549"/>
        <xdr:cNvSpPr txBox="1"/>
      </xdr:nvSpPr>
      <xdr:spPr>
        <a:xfrm>
          <a:off x="12547111" y="642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137528</xdr:rowOff>
    </xdr:from>
    <xdr:to>
      <xdr:col>85</xdr:col>
      <xdr:colOff>127000</xdr:colOff>
      <xdr:row>58</xdr:row>
      <xdr:rowOff>113672</xdr:rowOff>
    </xdr:to>
    <xdr:cxnSp macro="">
      <xdr:nvCxnSpPr>
        <xdr:cNvPr id="582" name="直線コネクタ 581"/>
        <xdr:cNvCxnSpPr/>
      </xdr:nvCxnSpPr>
      <xdr:spPr>
        <a:xfrm flipV="1">
          <a:off x="15481300" y="9910178"/>
          <a:ext cx="838200" cy="1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73144</xdr:rowOff>
    </xdr:from>
    <xdr:to>
      <xdr:col>81</xdr:col>
      <xdr:colOff>50800</xdr:colOff>
      <xdr:row>58</xdr:row>
      <xdr:rowOff>113672</xdr:rowOff>
    </xdr:to>
    <xdr:cxnSp macro="">
      <xdr:nvCxnSpPr>
        <xdr:cNvPr id="585" name="直線コネクタ 584"/>
        <xdr:cNvCxnSpPr/>
      </xdr:nvCxnSpPr>
      <xdr:spPr>
        <a:xfrm>
          <a:off x="14592300" y="9674344"/>
          <a:ext cx="889000" cy="38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147669</xdr:rowOff>
    </xdr:from>
    <xdr:to>
      <xdr:col>76</xdr:col>
      <xdr:colOff>114300</xdr:colOff>
      <xdr:row>56</xdr:row>
      <xdr:rowOff>73144</xdr:rowOff>
    </xdr:to>
    <xdr:cxnSp macro="">
      <xdr:nvCxnSpPr>
        <xdr:cNvPr id="588" name="直線コネクタ 587"/>
        <xdr:cNvCxnSpPr/>
      </xdr:nvCxnSpPr>
      <xdr:spPr>
        <a:xfrm>
          <a:off x="13703300" y="8720169"/>
          <a:ext cx="889000" cy="95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147669</xdr:rowOff>
    </xdr:from>
    <xdr:to>
      <xdr:col>71</xdr:col>
      <xdr:colOff>177800</xdr:colOff>
      <xdr:row>51</xdr:row>
      <xdr:rowOff>105998</xdr:rowOff>
    </xdr:to>
    <xdr:cxnSp macro="">
      <xdr:nvCxnSpPr>
        <xdr:cNvPr id="591" name="直線コネクタ 590"/>
        <xdr:cNvCxnSpPr/>
      </xdr:nvCxnSpPr>
      <xdr:spPr>
        <a:xfrm flipV="1">
          <a:off x="12814300" y="8720169"/>
          <a:ext cx="889000" cy="1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3" name="テキスト ボックス 592"/>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86728</xdr:rowOff>
    </xdr:from>
    <xdr:to>
      <xdr:col>85</xdr:col>
      <xdr:colOff>177800</xdr:colOff>
      <xdr:row>58</xdr:row>
      <xdr:rowOff>16878</xdr:rowOff>
    </xdr:to>
    <xdr:sp macro="" textlink="">
      <xdr:nvSpPr>
        <xdr:cNvPr id="601" name="楕円 600"/>
        <xdr:cNvSpPr/>
      </xdr:nvSpPr>
      <xdr:spPr>
        <a:xfrm>
          <a:off x="16268700" y="98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65155</xdr:rowOff>
    </xdr:from>
    <xdr:ext cx="534377" cy="259045"/>
    <xdr:sp macro="" textlink="">
      <xdr:nvSpPr>
        <xdr:cNvPr id="602" name="教育費該当値テキスト"/>
        <xdr:cNvSpPr txBox="1"/>
      </xdr:nvSpPr>
      <xdr:spPr>
        <a:xfrm>
          <a:off x="16370300" y="983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62872</xdr:rowOff>
    </xdr:from>
    <xdr:to>
      <xdr:col>81</xdr:col>
      <xdr:colOff>101600</xdr:colOff>
      <xdr:row>58</xdr:row>
      <xdr:rowOff>164472</xdr:rowOff>
    </xdr:to>
    <xdr:sp macro="" textlink="">
      <xdr:nvSpPr>
        <xdr:cNvPr id="603" name="楕円 602"/>
        <xdr:cNvSpPr/>
      </xdr:nvSpPr>
      <xdr:spPr>
        <a:xfrm>
          <a:off x="15430500" y="100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155599</xdr:rowOff>
    </xdr:from>
    <xdr:ext cx="534377" cy="259045"/>
    <xdr:sp macro="" textlink="">
      <xdr:nvSpPr>
        <xdr:cNvPr id="604" name="テキスト ボックス 603"/>
        <xdr:cNvSpPr txBox="1"/>
      </xdr:nvSpPr>
      <xdr:spPr>
        <a:xfrm>
          <a:off x="15214111" y="100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22344</xdr:rowOff>
    </xdr:from>
    <xdr:to>
      <xdr:col>76</xdr:col>
      <xdr:colOff>165100</xdr:colOff>
      <xdr:row>56</xdr:row>
      <xdr:rowOff>123944</xdr:rowOff>
    </xdr:to>
    <xdr:sp macro="" textlink="">
      <xdr:nvSpPr>
        <xdr:cNvPr id="605" name="楕円 604"/>
        <xdr:cNvSpPr/>
      </xdr:nvSpPr>
      <xdr:spPr>
        <a:xfrm>
          <a:off x="14541500" y="96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115071</xdr:rowOff>
    </xdr:from>
    <xdr:ext cx="534377" cy="259045"/>
    <xdr:sp macro="" textlink="">
      <xdr:nvSpPr>
        <xdr:cNvPr id="606" name="テキスト ボックス 605"/>
        <xdr:cNvSpPr txBox="1"/>
      </xdr:nvSpPr>
      <xdr:spPr>
        <a:xfrm>
          <a:off x="14325111" y="97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96869</xdr:rowOff>
    </xdr:from>
    <xdr:to>
      <xdr:col>72</xdr:col>
      <xdr:colOff>38100</xdr:colOff>
      <xdr:row>51</xdr:row>
      <xdr:rowOff>27019</xdr:rowOff>
    </xdr:to>
    <xdr:sp macro="" textlink="">
      <xdr:nvSpPr>
        <xdr:cNvPr id="607" name="楕円 606"/>
        <xdr:cNvSpPr/>
      </xdr:nvSpPr>
      <xdr:spPr>
        <a:xfrm>
          <a:off x="13652500" y="866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43546</xdr:rowOff>
    </xdr:from>
    <xdr:ext cx="599010" cy="259045"/>
    <xdr:sp macro="" textlink="">
      <xdr:nvSpPr>
        <xdr:cNvPr id="608" name="テキスト ボックス 607"/>
        <xdr:cNvSpPr txBox="1"/>
      </xdr:nvSpPr>
      <xdr:spPr>
        <a:xfrm>
          <a:off x="13403795" y="844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55198</xdr:rowOff>
    </xdr:from>
    <xdr:to>
      <xdr:col>67</xdr:col>
      <xdr:colOff>101600</xdr:colOff>
      <xdr:row>51</xdr:row>
      <xdr:rowOff>156798</xdr:rowOff>
    </xdr:to>
    <xdr:sp macro="" textlink="">
      <xdr:nvSpPr>
        <xdr:cNvPr id="609" name="楕円 608"/>
        <xdr:cNvSpPr/>
      </xdr:nvSpPr>
      <xdr:spPr>
        <a:xfrm>
          <a:off x="12763500" y="87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1875</xdr:rowOff>
    </xdr:from>
    <xdr:ext cx="599010" cy="259045"/>
    <xdr:sp macro="" textlink="">
      <xdr:nvSpPr>
        <xdr:cNvPr id="610" name="テキスト ボックス 609"/>
        <xdr:cNvSpPr txBox="1"/>
      </xdr:nvSpPr>
      <xdr:spPr>
        <a:xfrm>
          <a:off x="12514795" y="85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19720</xdr:rowOff>
    </xdr:from>
    <xdr:to>
      <xdr:col>85</xdr:col>
      <xdr:colOff>127000</xdr:colOff>
      <xdr:row>78</xdr:row>
      <xdr:rowOff>25400</xdr:rowOff>
    </xdr:to>
    <xdr:cxnSp macro="">
      <xdr:nvCxnSpPr>
        <xdr:cNvPr id="635" name="直線コネクタ 634"/>
        <xdr:cNvCxnSpPr/>
      </xdr:nvCxnSpPr>
      <xdr:spPr>
        <a:xfrm flipV="1">
          <a:off x="15481300" y="13392820"/>
          <a:ext cx="8382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18354</xdr:rowOff>
    </xdr:from>
    <xdr:to>
      <xdr:col>81</xdr:col>
      <xdr:colOff>50800</xdr:colOff>
      <xdr:row>78</xdr:row>
      <xdr:rowOff>25400</xdr:rowOff>
    </xdr:to>
    <xdr:cxnSp macro="">
      <xdr:nvCxnSpPr>
        <xdr:cNvPr id="638" name="直線コネクタ 637"/>
        <xdr:cNvCxnSpPr/>
      </xdr:nvCxnSpPr>
      <xdr:spPr>
        <a:xfrm>
          <a:off x="14592300" y="13391454"/>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163669</xdr:rowOff>
    </xdr:from>
    <xdr:to>
      <xdr:col>76</xdr:col>
      <xdr:colOff>114300</xdr:colOff>
      <xdr:row>78</xdr:row>
      <xdr:rowOff>18354</xdr:rowOff>
    </xdr:to>
    <xdr:cxnSp macro="">
      <xdr:nvCxnSpPr>
        <xdr:cNvPr id="641" name="直線コネクタ 640"/>
        <xdr:cNvCxnSpPr/>
      </xdr:nvCxnSpPr>
      <xdr:spPr>
        <a:xfrm>
          <a:off x="13703300" y="13365319"/>
          <a:ext cx="8890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163669</xdr:rowOff>
    </xdr:from>
    <xdr:to>
      <xdr:col>71</xdr:col>
      <xdr:colOff>177800</xdr:colOff>
      <xdr:row>78</xdr:row>
      <xdr:rowOff>16142</xdr:rowOff>
    </xdr:to>
    <xdr:cxnSp macro="">
      <xdr:nvCxnSpPr>
        <xdr:cNvPr id="644" name="直線コネクタ 643"/>
        <xdr:cNvCxnSpPr/>
      </xdr:nvCxnSpPr>
      <xdr:spPr>
        <a:xfrm flipV="1">
          <a:off x="12814300" y="13365319"/>
          <a:ext cx="889000" cy="2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140370</xdr:rowOff>
    </xdr:from>
    <xdr:to>
      <xdr:col>85</xdr:col>
      <xdr:colOff>177800</xdr:colOff>
      <xdr:row>78</xdr:row>
      <xdr:rowOff>70520</xdr:rowOff>
    </xdr:to>
    <xdr:sp macro="" textlink="">
      <xdr:nvSpPr>
        <xdr:cNvPr id="654" name="楕円 653"/>
        <xdr:cNvSpPr/>
      </xdr:nvSpPr>
      <xdr:spPr>
        <a:xfrm>
          <a:off x="16268700" y="1334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378565" cy="259045"/>
    <xdr:sp macro="" textlink="">
      <xdr:nvSpPr>
        <xdr:cNvPr id="655" name="災害復旧費該当値テキスト"/>
        <xdr:cNvSpPr txBox="1"/>
      </xdr:nvSpPr>
      <xdr:spPr>
        <a:xfrm>
          <a:off x="16370300" y="1330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139004</xdr:rowOff>
    </xdr:from>
    <xdr:to>
      <xdr:col>76</xdr:col>
      <xdr:colOff>165100</xdr:colOff>
      <xdr:row>78</xdr:row>
      <xdr:rowOff>69154</xdr:rowOff>
    </xdr:to>
    <xdr:sp macro="" textlink="">
      <xdr:nvSpPr>
        <xdr:cNvPr id="658" name="楕円 657"/>
        <xdr:cNvSpPr/>
      </xdr:nvSpPr>
      <xdr:spPr>
        <a:xfrm>
          <a:off x="14541500" y="133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60281</xdr:rowOff>
    </xdr:from>
    <xdr:ext cx="469744" cy="259045"/>
    <xdr:sp macro="" textlink="">
      <xdr:nvSpPr>
        <xdr:cNvPr id="659" name="テキスト ボックス 658"/>
        <xdr:cNvSpPr txBox="1"/>
      </xdr:nvSpPr>
      <xdr:spPr>
        <a:xfrm>
          <a:off x="14357428" y="1343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112869</xdr:rowOff>
    </xdr:from>
    <xdr:to>
      <xdr:col>72</xdr:col>
      <xdr:colOff>38100</xdr:colOff>
      <xdr:row>78</xdr:row>
      <xdr:rowOff>43019</xdr:rowOff>
    </xdr:to>
    <xdr:sp macro="" textlink="">
      <xdr:nvSpPr>
        <xdr:cNvPr id="660" name="楕円 659"/>
        <xdr:cNvSpPr/>
      </xdr:nvSpPr>
      <xdr:spPr>
        <a:xfrm>
          <a:off x="13652500" y="133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34146</xdr:rowOff>
    </xdr:from>
    <xdr:ext cx="469744" cy="259045"/>
    <xdr:sp macro="" textlink="">
      <xdr:nvSpPr>
        <xdr:cNvPr id="661" name="テキスト ボックス 660"/>
        <xdr:cNvSpPr txBox="1"/>
      </xdr:nvSpPr>
      <xdr:spPr>
        <a:xfrm>
          <a:off x="13468428" y="1340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136792</xdr:rowOff>
    </xdr:from>
    <xdr:to>
      <xdr:col>67</xdr:col>
      <xdr:colOff>101600</xdr:colOff>
      <xdr:row>78</xdr:row>
      <xdr:rowOff>66942</xdr:rowOff>
    </xdr:to>
    <xdr:sp macro="" textlink="">
      <xdr:nvSpPr>
        <xdr:cNvPr id="662" name="楕円 661"/>
        <xdr:cNvSpPr/>
      </xdr:nvSpPr>
      <xdr:spPr>
        <a:xfrm>
          <a:off x="12763500" y="133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58069</xdr:rowOff>
    </xdr:from>
    <xdr:ext cx="469744" cy="259045"/>
    <xdr:sp macro="" textlink="">
      <xdr:nvSpPr>
        <xdr:cNvPr id="663" name="テキスト ボックス 662"/>
        <xdr:cNvSpPr txBox="1"/>
      </xdr:nvSpPr>
      <xdr:spPr>
        <a:xfrm>
          <a:off x="12579428" y="1343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23546</xdr:rowOff>
    </xdr:from>
    <xdr:to>
      <xdr:col>85</xdr:col>
      <xdr:colOff>127000</xdr:colOff>
      <xdr:row>93</xdr:row>
      <xdr:rowOff>157556</xdr:rowOff>
    </xdr:to>
    <xdr:cxnSp macro="">
      <xdr:nvCxnSpPr>
        <xdr:cNvPr id="692" name="直線コネクタ 691"/>
        <xdr:cNvCxnSpPr/>
      </xdr:nvCxnSpPr>
      <xdr:spPr>
        <a:xfrm>
          <a:off x="15481300" y="15968396"/>
          <a:ext cx="838200" cy="1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23546</xdr:rowOff>
    </xdr:from>
    <xdr:to>
      <xdr:col>81</xdr:col>
      <xdr:colOff>50800</xdr:colOff>
      <xdr:row>94</xdr:row>
      <xdr:rowOff>70231</xdr:rowOff>
    </xdr:to>
    <xdr:cxnSp macro="">
      <xdr:nvCxnSpPr>
        <xdr:cNvPr id="695" name="直線コネクタ 694"/>
        <xdr:cNvCxnSpPr/>
      </xdr:nvCxnSpPr>
      <xdr:spPr>
        <a:xfrm flipV="1">
          <a:off x="14592300" y="15968396"/>
          <a:ext cx="8890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70231</xdr:rowOff>
    </xdr:from>
    <xdr:to>
      <xdr:col>76</xdr:col>
      <xdr:colOff>114300</xdr:colOff>
      <xdr:row>94</xdr:row>
      <xdr:rowOff>87757</xdr:rowOff>
    </xdr:to>
    <xdr:cxnSp macro="">
      <xdr:nvCxnSpPr>
        <xdr:cNvPr id="698" name="直線コネクタ 697"/>
        <xdr:cNvCxnSpPr/>
      </xdr:nvCxnSpPr>
      <xdr:spPr>
        <a:xfrm flipV="1">
          <a:off x="13703300" y="1618653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63678</xdr:rowOff>
    </xdr:from>
    <xdr:to>
      <xdr:col>71</xdr:col>
      <xdr:colOff>177800</xdr:colOff>
      <xdr:row>94</xdr:row>
      <xdr:rowOff>87757</xdr:rowOff>
    </xdr:to>
    <xdr:cxnSp macro="">
      <xdr:nvCxnSpPr>
        <xdr:cNvPr id="701" name="直線コネクタ 700"/>
        <xdr:cNvCxnSpPr/>
      </xdr:nvCxnSpPr>
      <xdr:spPr>
        <a:xfrm>
          <a:off x="12814300" y="16179978"/>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106756</xdr:rowOff>
    </xdr:from>
    <xdr:to>
      <xdr:col>85</xdr:col>
      <xdr:colOff>177800</xdr:colOff>
      <xdr:row>94</xdr:row>
      <xdr:rowOff>36906</xdr:rowOff>
    </xdr:to>
    <xdr:sp macro="" textlink="">
      <xdr:nvSpPr>
        <xdr:cNvPr id="711" name="楕円 710"/>
        <xdr:cNvSpPr/>
      </xdr:nvSpPr>
      <xdr:spPr>
        <a:xfrm>
          <a:off x="16268700" y="160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129633</xdr:rowOff>
    </xdr:from>
    <xdr:ext cx="534377" cy="259045"/>
    <xdr:sp macro="" textlink="">
      <xdr:nvSpPr>
        <xdr:cNvPr id="712" name="公債費該当値テキスト"/>
        <xdr:cNvSpPr txBox="1"/>
      </xdr:nvSpPr>
      <xdr:spPr>
        <a:xfrm>
          <a:off x="16370300" y="159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144196</xdr:rowOff>
    </xdr:from>
    <xdr:to>
      <xdr:col>81</xdr:col>
      <xdr:colOff>101600</xdr:colOff>
      <xdr:row>93</xdr:row>
      <xdr:rowOff>74346</xdr:rowOff>
    </xdr:to>
    <xdr:sp macro="" textlink="">
      <xdr:nvSpPr>
        <xdr:cNvPr id="713" name="楕円 712"/>
        <xdr:cNvSpPr/>
      </xdr:nvSpPr>
      <xdr:spPr>
        <a:xfrm>
          <a:off x="15430500" y="159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90873</xdr:rowOff>
    </xdr:from>
    <xdr:ext cx="534377" cy="259045"/>
    <xdr:sp macro="" textlink="">
      <xdr:nvSpPr>
        <xdr:cNvPr id="714" name="テキスト ボックス 713"/>
        <xdr:cNvSpPr txBox="1"/>
      </xdr:nvSpPr>
      <xdr:spPr>
        <a:xfrm>
          <a:off x="15214111" y="1569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19431</xdr:rowOff>
    </xdr:from>
    <xdr:to>
      <xdr:col>76</xdr:col>
      <xdr:colOff>165100</xdr:colOff>
      <xdr:row>94</xdr:row>
      <xdr:rowOff>121031</xdr:rowOff>
    </xdr:to>
    <xdr:sp macro="" textlink="">
      <xdr:nvSpPr>
        <xdr:cNvPr id="715" name="楕円 714"/>
        <xdr:cNvSpPr/>
      </xdr:nvSpPr>
      <xdr:spPr>
        <a:xfrm>
          <a:off x="14541500" y="161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137558</xdr:rowOff>
    </xdr:from>
    <xdr:ext cx="534377" cy="259045"/>
    <xdr:sp macro="" textlink="">
      <xdr:nvSpPr>
        <xdr:cNvPr id="716" name="テキスト ボックス 715"/>
        <xdr:cNvSpPr txBox="1"/>
      </xdr:nvSpPr>
      <xdr:spPr>
        <a:xfrm>
          <a:off x="14325111" y="159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36957</xdr:rowOff>
    </xdr:from>
    <xdr:to>
      <xdr:col>72</xdr:col>
      <xdr:colOff>38100</xdr:colOff>
      <xdr:row>94</xdr:row>
      <xdr:rowOff>138557</xdr:rowOff>
    </xdr:to>
    <xdr:sp macro="" textlink="">
      <xdr:nvSpPr>
        <xdr:cNvPr id="717" name="楕円 716"/>
        <xdr:cNvSpPr/>
      </xdr:nvSpPr>
      <xdr:spPr>
        <a:xfrm>
          <a:off x="13652500" y="161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129684</xdr:rowOff>
    </xdr:from>
    <xdr:ext cx="534377" cy="259045"/>
    <xdr:sp macro="" textlink="">
      <xdr:nvSpPr>
        <xdr:cNvPr id="718" name="テキスト ボックス 717"/>
        <xdr:cNvSpPr txBox="1"/>
      </xdr:nvSpPr>
      <xdr:spPr>
        <a:xfrm>
          <a:off x="13436111" y="1624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12878</xdr:rowOff>
    </xdr:from>
    <xdr:to>
      <xdr:col>67</xdr:col>
      <xdr:colOff>101600</xdr:colOff>
      <xdr:row>94</xdr:row>
      <xdr:rowOff>114478</xdr:rowOff>
    </xdr:to>
    <xdr:sp macro="" textlink="">
      <xdr:nvSpPr>
        <xdr:cNvPr id="719" name="楕円 718"/>
        <xdr:cNvSpPr/>
      </xdr:nvSpPr>
      <xdr:spPr>
        <a:xfrm>
          <a:off x="12763500" y="161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105605</xdr:rowOff>
    </xdr:from>
    <xdr:ext cx="534377" cy="259045"/>
    <xdr:sp macro="" textlink="">
      <xdr:nvSpPr>
        <xdr:cNvPr id="720" name="テキスト ボックス 719"/>
        <xdr:cNvSpPr txBox="1"/>
      </xdr:nvSpPr>
      <xdr:spPr>
        <a:xfrm>
          <a:off x="12547111" y="162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商工費において平成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年度が大きく伸びているのは、道の駅の建築工事等を実施したためである。（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繰越事業）</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農林水産費では、産地パワーアップ事業（補助事業）を実施したためである。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また、教育費において、平成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年度が類似団体を大幅に上回っているのは、羽咋中学校の建設事業があったためである。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実質単年度収支は、平成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年度決算より</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年連続の黒字となっている。平成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年度に「財政再建緊急プログラム」を策定し、人件費の削減をはじめとする歳出削減に取り組んだ結果、平成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年度決算では、実質単年度収支は約</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万円の黒字となった。それ以降平成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年連続の黒字となっている。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また、安定的な財政運営を考慮し、財政調整基金を財政標準規模の１０％を目途に、継続的な積み立てを行っている。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全会計について赤字額はない。今後も経費の削減などを行い黒字化を維持できるように努める。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一般会計においても地方債の繰上償還を確実に実施するとともに、人件費の抑制、公共施設総合管理計画に基づき公共施設の見直し等などよる経常経費の削減に努め、財政の安定化に努める。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75</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77</v>
      </c>
      <c r="C3" s="626"/>
      <c r="D3" s="626"/>
      <c r="E3" s="627"/>
      <c r="F3" s="627"/>
      <c r="G3" s="627"/>
      <c r="H3" s="627"/>
      <c r="I3" s="627"/>
      <c r="J3" s="627"/>
      <c r="K3" s="627"/>
      <c r="L3" s="627" t="s">
        <v>78</v>
      </c>
      <c r="M3" s="627"/>
      <c r="N3" s="627"/>
      <c r="O3" s="627"/>
      <c r="P3" s="627"/>
      <c r="Q3" s="627"/>
      <c r="R3" s="630"/>
      <c r="S3" s="630"/>
      <c r="T3" s="630"/>
      <c r="U3" s="630"/>
      <c r="V3" s="631"/>
      <c r="W3" s="524" t="s">
        <v>79</v>
      </c>
      <c r="X3" s="525"/>
      <c r="Y3" s="525"/>
      <c r="Z3" s="525"/>
      <c r="AA3" s="525"/>
      <c r="AB3" s="626"/>
      <c r="AC3" s="630" t="s">
        <v>80</v>
      </c>
      <c r="AD3" s="525"/>
      <c r="AE3" s="525"/>
      <c r="AF3" s="525"/>
      <c r="AG3" s="525"/>
      <c r="AH3" s="525"/>
      <c r="AI3" s="525"/>
      <c r="AJ3" s="525"/>
      <c r="AK3" s="525"/>
      <c r="AL3" s="592"/>
      <c r="AM3" s="524" t="s">
        <v>81</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82</v>
      </c>
      <c r="BO3" s="525"/>
      <c r="BP3" s="525"/>
      <c r="BQ3" s="525"/>
      <c r="BR3" s="525"/>
      <c r="BS3" s="525"/>
      <c r="BT3" s="525"/>
      <c r="BU3" s="592"/>
      <c r="BV3" s="524" t="s">
        <v>83</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84</v>
      </c>
      <c r="CU3" s="525"/>
      <c r="CV3" s="525"/>
      <c r="CW3" s="525"/>
      <c r="CX3" s="525"/>
      <c r="CY3" s="525"/>
      <c r="CZ3" s="525"/>
      <c r="DA3" s="592"/>
      <c r="DB3" s="524" t="s">
        <v>85</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3"/>
      <c r="AO4" s="463"/>
      <c r="AP4" s="463"/>
      <c r="AQ4" s="463"/>
      <c r="AR4" s="463"/>
      <c r="AS4" s="463"/>
      <c r="AT4" s="463"/>
      <c r="AU4" s="463"/>
      <c r="AV4" s="463"/>
      <c r="AW4" s="463"/>
      <c r="AX4" s="633"/>
      <c r="AY4" s="437" t="s">
        <v>86</v>
      </c>
      <c r="AZ4" s="438"/>
      <c r="BA4" s="438"/>
      <c r="BB4" s="438"/>
      <c r="BC4" s="438"/>
      <c r="BD4" s="438"/>
      <c r="BE4" s="438"/>
      <c r="BF4" s="438"/>
      <c r="BG4" s="438"/>
      <c r="BH4" s="438"/>
      <c r="BI4" s="438"/>
      <c r="BJ4" s="438"/>
      <c r="BK4" s="438"/>
      <c r="BL4" s="438"/>
      <c r="BM4" s="439"/>
      <c r="BN4" s="440">
        <v>11514137</v>
      </c>
      <c r="BO4" s="441"/>
      <c r="BP4" s="441"/>
      <c r="BQ4" s="441"/>
      <c r="BR4" s="441"/>
      <c r="BS4" s="441"/>
      <c r="BT4" s="441"/>
      <c r="BU4" s="442"/>
      <c r="BV4" s="440">
        <v>11837113</v>
      </c>
      <c r="BW4" s="441"/>
      <c r="BX4" s="441"/>
      <c r="BY4" s="441"/>
      <c r="BZ4" s="441"/>
      <c r="CA4" s="441"/>
      <c r="CB4" s="441"/>
      <c r="CC4" s="442"/>
      <c r="CD4" s="618" t="s">
        <v>87</v>
      </c>
      <c r="CE4" s="619"/>
      <c r="CF4" s="619"/>
      <c r="CG4" s="619"/>
      <c r="CH4" s="619"/>
      <c r="CI4" s="619"/>
      <c r="CJ4" s="619"/>
      <c r="CK4" s="619"/>
      <c r="CL4" s="619"/>
      <c r="CM4" s="619"/>
      <c r="CN4" s="619"/>
      <c r="CO4" s="619"/>
      <c r="CP4" s="619"/>
      <c r="CQ4" s="619"/>
      <c r="CR4" s="619"/>
      <c r="CS4" s="620"/>
      <c r="CT4" s="621">
        <v>1.3</v>
      </c>
      <c r="CU4" s="622"/>
      <c r="CV4" s="622"/>
      <c r="CW4" s="622"/>
      <c r="CX4" s="622"/>
      <c r="CY4" s="622"/>
      <c r="CZ4" s="622"/>
      <c r="DA4" s="623"/>
      <c r="DB4" s="621">
        <v>1.3</v>
      </c>
      <c r="DC4" s="622"/>
      <c r="DD4" s="622"/>
      <c r="DE4" s="622"/>
      <c r="DF4" s="622"/>
      <c r="DG4" s="622"/>
      <c r="DH4" s="622"/>
      <c r="DI4" s="623"/>
      <c r="DJ4" s="165"/>
      <c r="DK4" s="165"/>
      <c r="DL4" s="165"/>
      <c r="DM4" s="165"/>
      <c r="DN4" s="165"/>
      <c r="DO4" s="165"/>
    </row>
    <row r="5" spans="1:119" ht="18.75" customHeight="1">
      <c r="A5" s="166"/>
      <c r="B5" s="628"/>
      <c r="C5" s="464"/>
      <c r="D5" s="464"/>
      <c r="E5" s="629"/>
      <c r="F5" s="629"/>
      <c r="G5" s="629"/>
      <c r="H5" s="629"/>
      <c r="I5" s="629"/>
      <c r="J5" s="629"/>
      <c r="K5" s="629"/>
      <c r="L5" s="629"/>
      <c r="M5" s="629"/>
      <c r="N5" s="629"/>
      <c r="O5" s="629"/>
      <c r="P5" s="629"/>
      <c r="Q5" s="629"/>
      <c r="R5" s="462"/>
      <c r="S5" s="462"/>
      <c r="T5" s="462"/>
      <c r="U5" s="462"/>
      <c r="V5" s="632"/>
      <c r="W5" s="551"/>
      <c r="X5" s="463"/>
      <c r="Y5" s="463"/>
      <c r="Z5" s="463"/>
      <c r="AA5" s="463"/>
      <c r="AB5" s="464"/>
      <c r="AC5" s="462"/>
      <c r="AD5" s="463"/>
      <c r="AE5" s="463"/>
      <c r="AF5" s="463"/>
      <c r="AG5" s="463"/>
      <c r="AH5" s="463"/>
      <c r="AI5" s="463"/>
      <c r="AJ5" s="463"/>
      <c r="AK5" s="463"/>
      <c r="AL5" s="633"/>
      <c r="AM5" s="514" t="s">
        <v>88</v>
      </c>
      <c r="AN5" s="419"/>
      <c r="AO5" s="419"/>
      <c r="AP5" s="419"/>
      <c r="AQ5" s="419"/>
      <c r="AR5" s="419"/>
      <c r="AS5" s="419"/>
      <c r="AT5" s="420"/>
      <c r="AU5" s="502" t="s">
        <v>89</v>
      </c>
      <c r="AV5" s="503"/>
      <c r="AW5" s="503"/>
      <c r="AX5" s="503"/>
      <c r="AY5" s="425" t="s">
        <v>90</v>
      </c>
      <c r="AZ5" s="426"/>
      <c r="BA5" s="426"/>
      <c r="BB5" s="426"/>
      <c r="BC5" s="426"/>
      <c r="BD5" s="426"/>
      <c r="BE5" s="426"/>
      <c r="BF5" s="426"/>
      <c r="BG5" s="426"/>
      <c r="BH5" s="426"/>
      <c r="BI5" s="426"/>
      <c r="BJ5" s="426"/>
      <c r="BK5" s="426"/>
      <c r="BL5" s="426"/>
      <c r="BM5" s="427"/>
      <c r="BN5" s="445">
        <v>11403873</v>
      </c>
      <c r="BO5" s="446"/>
      <c r="BP5" s="446"/>
      <c r="BQ5" s="446"/>
      <c r="BR5" s="446"/>
      <c r="BS5" s="446"/>
      <c r="BT5" s="446"/>
      <c r="BU5" s="447"/>
      <c r="BV5" s="445">
        <v>11643241</v>
      </c>
      <c r="BW5" s="446"/>
      <c r="BX5" s="446"/>
      <c r="BY5" s="446"/>
      <c r="BZ5" s="446"/>
      <c r="CA5" s="446"/>
      <c r="CB5" s="446"/>
      <c r="CC5" s="447"/>
      <c r="CD5" s="454" t="s">
        <v>91</v>
      </c>
      <c r="CE5" s="455"/>
      <c r="CF5" s="455"/>
      <c r="CG5" s="455"/>
      <c r="CH5" s="455"/>
      <c r="CI5" s="455"/>
      <c r="CJ5" s="455"/>
      <c r="CK5" s="455"/>
      <c r="CL5" s="455"/>
      <c r="CM5" s="455"/>
      <c r="CN5" s="455"/>
      <c r="CO5" s="455"/>
      <c r="CP5" s="455"/>
      <c r="CQ5" s="455"/>
      <c r="CR5" s="455"/>
      <c r="CS5" s="456"/>
      <c r="CT5" s="415">
        <v>92.7</v>
      </c>
      <c r="CU5" s="416"/>
      <c r="CV5" s="416"/>
      <c r="CW5" s="416"/>
      <c r="CX5" s="416"/>
      <c r="CY5" s="416"/>
      <c r="CZ5" s="416"/>
      <c r="DA5" s="417"/>
      <c r="DB5" s="415">
        <v>93.8</v>
      </c>
      <c r="DC5" s="416"/>
      <c r="DD5" s="416"/>
      <c r="DE5" s="416"/>
      <c r="DF5" s="416"/>
      <c r="DG5" s="416"/>
      <c r="DH5" s="416"/>
      <c r="DI5" s="417"/>
      <c r="DJ5" s="165"/>
      <c r="DK5" s="165"/>
      <c r="DL5" s="165"/>
      <c r="DM5" s="165"/>
      <c r="DN5" s="165"/>
      <c r="DO5" s="165"/>
    </row>
    <row r="6" spans="1:119" ht="18.75" customHeight="1">
      <c r="A6" s="166"/>
      <c r="B6" s="598" t="s">
        <v>92</v>
      </c>
      <c r="C6" s="461"/>
      <c r="D6" s="461"/>
      <c r="E6" s="599"/>
      <c r="F6" s="599"/>
      <c r="G6" s="599"/>
      <c r="H6" s="599"/>
      <c r="I6" s="599"/>
      <c r="J6" s="599"/>
      <c r="K6" s="599"/>
      <c r="L6" s="599" t="s">
        <v>93</v>
      </c>
      <c r="M6" s="599"/>
      <c r="N6" s="599"/>
      <c r="O6" s="599"/>
      <c r="P6" s="599"/>
      <c r="Q6" s="599"/>
      <c r="R6" s="485"/>
      <c r="S6" s="485"/>
      <c r="T6" s="485"/>
      <c r="U6" s="485"/>
      <c r="V6" s="605"/>
      <c r="W6" s="536" t="s">
        <v>94</v>
      </c>
      <c r="X6" s="460"/>
      <c r="Y6" s="460"/>
      <c r="Z6" s="460"/>
      <c r="AA6" s="460"/>
      <c r="AB6" s="461"/>
      <c r="AC6" s="610" t="s">
        <v>95</v>
      </c>
      <c r="AD6" s="611"/>
      <c r="AE6" s="611"/>
      <c r="AF6" s="611"/>
      <c r="AG6" s="611"/>
      <c r="AH6" s="611"/>
      <c r="AI6" s="611"/>
      <c r="AJ6" s="611"/>
      <c r="AK6" s="611"/>
      <c r="AL6" s="612"/>
      <c r="AM6" s="514" t="s">
        <v>96</v>
      </c>
      <c r="AN6" s="419"/>
      <c r="AO6" s="419"/>
      <c r="AP6" s="419"/>
      <c r="AQ6" s="419"/>
      <c r="AR6" s="419"/>
      <c r="AS6" s="419"/>
      <c r="AT6" s="420"/>
      <c r="AU6" s="502" t="s">
        <v>89</v>
      </c>
      <c r="AV6" s="503"/>
      <c r="AW6" s="503"/>
      <c r="AX6" s="503"/>
      <c r="AY6" s="425" t="s">
        <v>97</v>
      </c>
      <c r="AZ6" s="426"/>
      <c r="BA6" s="426"/>
      <c r="BB6" s="426"/>
      <c r="BC6" s="426"/>
      <c r="BD6" s="426"/>
      <c r="BE6" s="426"/>
      <c r="BF6" s="426"/>
      <c r="BG6" s="426"/>
      <c r="BH6" s="426"/>
      <c r="BI6" s="426"/>
      <c r="BJ6" s="426"/>
      <c r="BK6" s="426"/>
      <c r="BL6" s="426"/>
      <c r="BM6" s="427"/>
      <c r="BN6" s="445">
        <v>110264</v>
      </c>
      <c r="BO6" s="446"/>
      <c r="BP6" s="446"/>
      <c r="BQ6" s="446"/>
      <c r="BR6" s="446"/>
      <c r="BS6" s="446"/>
      <c r="BT6" s="446"/>
      <c r="BU6" s="447"/>
      <c r="BV6" s="445">
        <v>193872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97.9</v>
      </c>
      <c r="CU6" s="596"/>
      <c r="CV6" s="596"/>
      <c r="CW6" s="596"/>
      <c r="CX6" s="596"/>
      <c r="CY6" s="596"/>
      <c r="CZ6" s="596"/>
      <c r="DA6" s="597"/>
      <c r="DB6" s="595">
        <v>99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26183</v>
      </c>
      <c r="BO7" s="446"/>
      <c r="BP7" s="446"/>
      <c r="BQ7" s="446"/>
      <c r="BR7" s="446"/>
      <c r="BS7" s="446"/>
      <c r="BT7" s="446"/>
      <c r="BU7" s="447"/>
      <c r="BV7" s="445">
        <v>106310</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6712829</v>
      </c>
      <c r="CU7" s="446"/>
      <c r="CV7" s="446"/>
      <c r="CW7" s="446"/>
      <c r="CX7" s="446"/>
      <c r="CY7" s="446"/>
      <c r="CZ7" s="446"/>
      <c r="DA7" s="447"/>
      <c r="DB7" s="445">
        <v>6832694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89</v>
      </c>
      <c r="AV8" s="503"/>
      <c r="AW8" s="503"/>
      <c r="AX8" s="503"/>
      <c r="AY8" s="425" t="s">
        <v>104</v>
      </c>
      <c r="AZ8" s="426"/>
      <c r="BA8" s="426"/>
      <c r="BB8" s="426"/>
      <c r="BC8" s="426"/>
      <c r="BD8" s="426"/>
      <c r="BE8" s="426"/>
      <c r="BF8" s="426"/>
      <c r="BG8" s="426"/>
      <c r="BH8" s="426"/>
      <c r="BI8" s="426"/>
      <c r="BJ8" s="426"/>
      <c r="BK8" s="426"/>
      <c r="BL8" s="426"/>
      <c r="BM8" s="427"/>
      <c r="BN8" s="445">
        <v>84081</v>
      </c>
      <c r="BO8" s="446"/>
      <c r="BP8" s="446"/>
      <c r="BQ8" s="446"/>
      <c r="BR8" s="446"/>
      <c r="BS8" s="446"/>
      <c r="BT8" s="446"/>
      <c r="BU8" s="447"/>
      <c r="BV8" s="445">
        <v>87562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0.42</v>
      </c>
      <c r="CU8" s="559"/>
      <c r="CV8" s="559"/>
      <c r="CW8" s="559"/>
      <c r="CX8" s="559"/>
      <c r="CY8" s="559"/>
      <c r="CZ8" s="559"/>
      <c r="DA8" s="560"/>
      <c r="DB8" s="558">
        <v>0.42</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21729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-3481</v>
      </c>
      <c r="BO9" s="446"/>
      <c r="BP9" s="446"/>
      <c r="BQ9" s="446"/>
      <c r="BR9" s="446"/>
      <c r="BS9" s="446"/>
      <c r="BT9" s="446"/>
      <c r="BU9" s="447"/>
      <c r="BV9" s="445">
        <v>-32011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19.100000000000001</v>
      </c>
      <c r="CU9" s="416"/>
      <c r="CV9" s="416"/>
      <c r="CW9" s="416"/>
      <c r="CX9" s="416"/>
      <c r="CY9" s="416"/>
      <c r="CZ9" s="416"/>
      <c r="DA9" s="417"/>
      <c r="DB9" s="415">
        <v>20.8</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23032</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110</v>
      </c>
      <c r="AV10" s="503"/>
      <c r="AW10" s="503"/>
      <c r="AX10" s="503"/>
      <c r="AY10" s="425" t="s">
        <v>115</v>
      </c>
      <c r="AZ10" s="426"/>
      <c r="BA10" s="426"/>
      <c r="BB10" s="426"/>
      <c r="BC10" s="426"/>
      <c r="BD10" s="426"/>
      <c r="BE10" s="426"/>
      <c r="BF10" s="426"/>
      <c r="BG10" s="426"/>
      <c r="BH10" s="426"/>
      <c r="BI10" s="426"/>
      <c r="BJ10" s="426"/>
      <c r="BK10" s="426"/>
      <c r="BL10" s="426"/>
      <c r="BM10" s="427"/>
      <c r="BN10" s="445">
        <v>95560</v>
      </c>
      <c r="BO10" s="446"/>
      <c r="BP10" s="446"/>
      <c r="BQ10" s="446"/>
      <c r="BR10" s="446"/>
      <c r="BS10" s="446"/>
      <c r="BT10" s="446"/>
      <c r="BU10" s="447"/>
      <c r="BV10" s="445">
        <v>65338</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3" t="s">
        <v>117</v>
      </c>
      <c r="M11" s="494"/>
      <c r="N11" s="494"/>
      <c r="O11" s="494"/>
      <c r="P11" s="494"/>
      <c r="Q11" s="495"/>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200220</v>
      </c>
      <c r="BO11" s="446"/>
      <c r="BP11" s="446"/>
      <c r="BQ11" s="446"/>
      <c r="BR11" s="446"/>
      <c r="BS11" s="446"/>
      <c r="BT11" s="446"/>
      <c r="BU11" s="447"/>
      <c r="BV11" s="445">
        <v>246458</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22088</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110</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21921</v>
      </c>
      <c r="S13" s="549"/>
      <c r="T13" s="549"/>
      <c r="U13" s="549"/>
      <c r="V13" s="550"/>
      <c r="W13" s="536" t="s">
        <v>133</v>
      </c>
      <c r="X13" s="460"/>
      <c r="Y13" s="460"/>
      <c r="Z13" s="460"/>
      <c r="AA13" s="460"/>
      <c r="AB13" s="461"/>
      <c r="AC13" s="421">
        <v>601</v>
      </c>
      <c r="AD13" s="422"/>
      <c r="AE13" s="422"/>
      <c r="AF13" s="422"/>
      <c r="AG13" s="423"/>
      <c r="AH13" s="421">
        <v>597</v>
      </c>
      <c r="AI13" s="422"/>
      <c r="AJ13" s="422"/>
      <c r="AK13" s="422"/>
      <c r="AL13" s="424"/>
      <c r="AM13" s="514" t="s">
        <v>134</v>
      </c>
      <c r="AN13" s="419"/>
      <c r="AO13" s="419"/>
      <c r="AP13" s="419"/>
      <c r="AQ13" s="419"/>
      <c r="AR13" s="419"/>
      <c r="AS13" s="419"/>
      <c r="AT13" s="420"/>
      <c r="AU13" s="502" t="s">
        <v>110</v>
      </c>
      <c r="AV13" s="503"/>
      <c r="AW13" s="503"/>
      <c r="AX13" s="503"/>
      <c r="AY13" s="425" t="s">
        <v>135</v>
      </c>
      <c r="AZ13" s="426"/>
      <c r="BA13" s="426"/>
      <c r="BB13" s="426"/>
      <c r="BC13" s="426"/>
      <c r="BD13" s="426"/>
      <c r="BE13" s="426"/>
      <c r="BF13" s="426"/>
      <c r="BG13" s="426"/>
      <c r="BH13" s="426"/>
      <c r="BI13" s="426"/>
      <c r="BJ13" s="426"/>
      <c r="BK13" s="426"/>
      <c r="BL13" s="426"/>
      <c r="BM13" s="427"/>
      <c r="BN13" s="445">
        <v>292299</v>
      </c>
      <c r="BO13" s="446"/>
      <c r="BP13" s="446"/>
      <c r="BQ13" s="446"/>
      <c r="BR13" s="446"/>
      <c r="BS13" s="446"/>
      <c r="BT13" s="446"/>
      <c r="BU13" s="447"/>
      <c r="BV13" s="445">
        <v>279785</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11.6</v>
      </c>
      <c r="CU13" s="416"/>
      <c r="CV13" s="416"/>
      <c r="CW13" s="416"/>
      <c r="CX13" s="416"/>
      <c r="CY13" s="416"/>
      <c r="CZ13" s="416"/>
      <c r="DA13" s="417"/>
      <c r="DB13" s="415">
        <v>12.8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22401</v>
      </c>
      <c r="S14" s="549"/>
      <c r="T14" s="549"/>
      <c r="U14" s="549"/>
      <c r="V14" s="550"/>
      <c r="W14" s="551"/>
      <c r="X14" s="463"/>
      <c r="Y14" s="463"/>
      <c r="Z14" s="463"/>
      <c r="AA14" s="463"/>
      <c r="AB14" s="464"/>
      <c r="AC14" s="541">
        <v>5.9</v>
      </c>
      <c r="AD14" s="542"/>
      <c r="AE14" s="542"/>
      <c r="AF14" s="542"/>
      <c r="AG14" s="543"/>
      <c r="AH14" s="541">
        <v>5.6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36.200000000000003</v>
      </c>
      <c r="CU14" s="553"/>
      <c r="CV14" s="553"/>
      <c r="CW14" s="553"/>
      <c r="CX14" s="553"/>
      <c r="CY14" s="553"/>
      <c r="CZ14" s="553"/>
      <c r="DA14" s="554"/>
      <c r="DB14" s="552">
        <v>59.6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22257</v>
      </c>
      <c r="S15" s="549"/>
      <c r="T15" s="549"/>
      <c r="U15" s="549"/>
      <c r="V15" s="550"/>
      <c r="W15" s="536" t="s">
        <v>140</v>
      </c>
      <c r="X15" s="460"/>
      <c r="Y15" s="460"/>
      <c r="Z15" s="460"/>
      <c r="AA15" s="460"/>
      <c r="AB15" s="461"/>
      <c r="AC15" s="421">
        <v>3260</v>
      </c>
      <c r="AD15" s="422"/>
      <c r="AE15" s="422"/>
      <c r="AF15" s="422"/>
      <c r="AG15" s="423"/>
      <c r="AH15" s="421">
        <v>3482</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2435102</v>
      </c>
      <c r="BO15" s="441"/>
      <c r="BP15" s="441"/>
      <c r="BQ15" s="441"/>
      <c r="BR15" s="441"/>
      <c r="BS15" s="441"/>
      <c r="BT15" s="441"/>
      <c r="BU15" s="442"/>
      <c r="BV15" s="440">
        <v>2448737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3"/>
      <c r="Y16" s="463"/>
      <c r="Z16" s="463"/>
      <c r="AA16" s="463"/>
      <c r="AB16" s="464"/>
      <c r="AC16" s="541">
        <v>32.1</v>
      </c>
      <c r="AD16" s="542"/>
      <c r="AE16" s="542"/>
      <c r="AF16" s="542"/>
      <c r="AG16" s="543"/>
      <c r="AH16" s="541">
        <v>32.6</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5732101</v>
      </c>
      <c r="BO16" s="446"/>
      <c r="BP16" s="446"/>
      <c r="BQ16" s="446"/>
      <c r="BR16" s="446"/>
      <c r="BS16" s="446"/>
      <c r="BT16" s="446"/>
      <c r="BU16" s="447"/>
      <c r="BV16" s="445">
        <v>5807927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60"/>
      <c r="Y17" s="460"/>
      <c r="Z17" s="460"/>
      <c r="AA17" s="460"/>
      <c r="AB17" s="461"/>
      <c r="AC17" s="421">
        <v>6282</v>
      </c>
      <c r="AD17" s="422"/>
      <c r="AE17" s="422"/>
      <c r="AF17" s="422"/>
      <c r="AG17" s="423"/>
      <c r="AH17" s="421">
        <v>6614</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3063444</v>
      </c>
      <c r="BO17" s="446"/>
      <c r="BP17" s="446"/>
      <c r="BQ17" s="446"/>
      <c r="BR17" s="446"/>
      <c r="BS17" s="446"/>
      <c r="BT17" s="446"/>
      <c r="BU17" s="447"/>
      <c r="BV17" s="445">
        <v>3121816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81.849999999999994</v>
      </c>
      <c r="M18" s="510"/>
      <c r="N18" s="510"/>
      <c r="O18" s="510"/>
      <c r="P18" s="510"/>
      <c r="Q18" s="510"/>
      <c r="R18" s="511"/>
      <c r="S18" s="511"/>
      <c r="T18" s="511"/>
      <c r="U18" s="511"/>
      <c r="V18" s="512"/>
      <c r="W18" s="526"/>
      <c r="X18" s="527"/>
      <c r="Y18" s="527"/>
      <c r="Z18" s="527"/>
      <c r="AA18" s="527"/>
      <c r="AB18" s="537"/>
      <c r="AC18" s="409">
        <v>61.9</v>
      </c>
      <c r="AD18" s="410"/>
      <c r="AE18" s="410"/>
      <c r="AF18" s="410"/>
      <c r="AG18" s="513"/>
      <c r="AH18" s="409">
        <v>61.9</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6319771</v>
      </c>
      <c r="BO18" s="446"/>
      <c r="BP18" s="446"/>
      <c r="BQ18" s="446"/>
      <c r="BR18" s="446"/>
      <c r="BS18" s="446"/>
      <c r="BT18" s="446"/>
      <c r="BU18" s="447"/>
      <c r="BV18" s="445">
        <v>6389795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265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7783432</v>
      </c>
      <c r="BO19" s="446"/>
      <c r="BP19" s="446"/>
      <c r="BQ19" s="446"/>
      <c r="BR19" s="446"/>
      <c r="BS19" s="446"/>
      <c r="BT19" s="446"/>
      <c r="BU19" s="447"/>
      <c r="BV19" s="445">
        <v>7724016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8066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4"/>
      <c r="AO20" s="494"/>
      <c r="AP20" s="494"/>
      <c r="AQ20" s="494"/>
      <c r="AR20" s="494"/>
      <c r="AS20" s="494"/>
      <c r="AT20" s="495"/>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6" t="s">
        <v>156</v>
      </c>
      <c r="C22" s="477"/>
      <c r="D22" s="478"/>
      <c r="E22" s="485" t="s">
        <v>1</v>
      </c>
      <c r="F22" s="460"/>
      <c r="G22" s="460"/>
      <c r="H22" s="460"/>
      <c r="I22" s="460"/>
      <c r="J22" s="460"/>
      <c r="K22" s="461"/>
      <c r="L22" s="485" t="s">
        <v>157</v>
      </c>
      <c r="M22" s="460"/>
      <c r="N22" s="460"/>
      <c r="O22" s="460"/>
      <c r="P22" s="461"/>
      <c r="Q22" s="470" t="s">
        <v>158</v>
      </c>
      <c r="R22" s="471"/>
      <c r="S22" s="471"/>
      <c r="T22" s="471"/>
      <c r="U22" s="471"/>
      <c r="V22" s="486"/>
      <c r="W22" s="488" t="s">
        <v>159</v>
      </c>
      <c r="X22" s="477"/>
      <c r="Y22" s="478"/>
      <c r="Z22" s="485" t="s">
        <v>1</v>
      </c>
      <c r="AA22" s="460"/>
      <c r="AB22" s="460"/>
      <c r="AC22" s="460"/>
      <c r="AD22" s="460"/>
      <c r="AE22" s="460"/>
      <c r="AF22" s="460"/>
      <c r="AG22" s="461"/>
      <c r="AH22" s="459" t="s">
        <v>160</v>
      </c>
      <c r="AI22" s="460"/>
      <c r="AJ22" s="460"/>
      <c r="AK22" s="460"/>
      <c r="AL22" s="461"/>
      <c r="AM22" s="459" t="s">
        <v>161</v>
      </c>
      <c r="AN22" s="465"/>
      <c r="AO22" s="465"/>
      <c r="AP22" s="465"/>
      <c r="AQ22" s="465"/>
      <c r="AR22" s="466"/>
      <c r="AS22" s="470" t="s">
        <v>158</v>
      </c>
      <c r="AT22" s="471"/>
      <c r="AU22" s="471"/>
      <c r="AV22" s="471"/>
      <c r="AW22" s="471"/>
      <c r="AX22" s="472"/>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9"/>
      <c r="C23" s="480"/>
      <c r="D23" s="481"/>
      <c r="E23" s="462"/>
      <c r="F23" s="463"/>
      <c r="G23" s="463"/>
      <c r="H23" s="463"/>
      <c r="I23" s="463"/>
      <c r="J23" s="463"/>
      <c r="K23" s="464"/>
      <c r="L23" s="462"/>
      <c r="M23" s="463"/>
      <c r="N23" s="463"/>
      <c r="O23" s="463"/>
      <c r="P23" s="464"/>
      <c r="Q23" s="473"/>
      <c r="R23" s="474"/>
      <c r="S23" s="474"/>
      <c r="T23" s="474"/>
      <c r="U23" s="474"/>
      <c r="V23" s="487"/>
      <c r="W23" s="489"/>
      <c r="X23" s="480"/>
      <c r="Y23" s="481"/>
      <c r="Z23" s="462"/>
      <c r="AA23" s="463"/>
      <c r="AB23" s="463"/>
      <c r="AC23" s="463"/>
      <c r="AD23" s="463"/>
      <c r="AE23" s="463"/>
      <c r="AF23" s="463"/>
      <c r="AG23" s="464"/>
      <c r="AH23" s="462"/>
      <c r="AI23" s="463"/>
      <c r="AJ23" s="463"/>
      <c r="AK23" s="463"/>
      <c r="AL23" s="464"/>
      <c r="AM23" s="467"/>
      <c r="AN23" s="468"/>
      <c r="AO23" s="468"/>
      <c r="AP23" s="468"/>
      <c r="AQ23" s="468"/>
      <c r="AR23" s="469"/>
      <c r="AS23" s="473"/>
      <c r="AT23" s="474"/>
      <c r="AU23" s="474"/>
      <c r="AV23" s="474"/>
      <c r="AW23" s="474"/>
      <c r="AX23" s="475"/>
      <c r="AY23" s="437" t="s">
        <v>162</v>
      </c>
      <c r="AZ23" s="438"/>
      <c r="BA23" s="438"/>
      <c r="BB23" s="438"/>
      <c r="BC23" s="438"/>
      <c r="BD23" s="438"/>
      <c r="BE23" s="438"/>
      <c r="BF23" s="438"/>
      <c r="BG23" s="438"/>
      <c r="BH23" s="438"/>
      <c r="BI23" s="438"/>
      <c r="BJ23" s="438"/>
      <c r="BK23" s="438"/>
      <c r="BL23" s="438"/>
      <c r="BM23" s="439"/>
      <c r="BN23" s="445">
        <v>13422501</v>
      </c>
      <c r="BO23" s="446"/>
      <c r="BP23" s="446"/>
      <c r="BQ23" s="446"/>
      <c r="BR23" s="446"/>
      <c r="BS23" s="446"/>
      <c r="BT23" s="446"/>
      <c r="BU23" s="447"/>
      <c r="BV23" s="445">
        <v>13698280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9"/>
      <c r="C24" s="480"/>
      <c r="D24" s="481"/>
      <c r="E24" s="418" t="s">
        <v>163</v>
      </c>
      <c r="F24" s="419"/>
      <c r="G24" s="419"/>
      <c r="H24" s="419"/>
      <c r="I24" s="419"/>
      <c r="J24" s="419"/>
      <c r="K24" s="420"/>
      <c r="L24" s="421">
        <v>1</v>
      </c>
      <c r="M24" s="422"/>
      <c r="N24" s="422"/>
      <c r="O24" s="422"/>
      <c r="P24" s="423"/>
      <c r="Q24" s="421">
        <v>7680</v>
      </c>
      <c r="R24" s="422"/>
      <c r="S24" s="422"/>
      <c r="T24" s="422"/>
      <c r="U24" s="422"/>
      <c r="V24" s="423"/>
      <c r="W24" s="489"/>
      <c r="X24" s="480"/>
      <c r="Y24" s="481"/>
      <c r="Z24" s="418" t="s">
        <v>164</v>
      </c>
      <c r="AA24" s="419"/>
      <c r="AB24" s="419"/>
      <c r="AC24" s="419"/>
      <c r="AD24" s="419"/>
      <c r="AE24" s="419"/>
      <c r="AF24" s="419"/>
      <c r="AG24" s="420"/>
      <c r="AH24" s="421">
        <v>143</v>
      </c>
      <c r="AI24" s="422"/>
      <c r="AJ24" s="422"/>
      <c r="AK24" s="422"/>
      <c r="AL24" s="423"/>
      <c r="AM24" s="421">
        <v>440154</v>
      </c>
      <c r="AN24" s="422"/>
      <c r="AO24" s="422"/>
      <c r="AP24" s="422"/>
      <c r="AQ24" s="422"/>
      <c r="AR24" s="423"/>
      <c r="AS24" s="421">
        <v>3078</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8640998</v>
      </c>
      <c r="BO24" s="446"/>
      <c r="BP24" s="446"/>
      <c r="BQ24" s="446"/>
      <c r="BR24" s="446"/>
      <c r="BS24" s="446"/>
      <c r="BT24" s="446"/>
      <c r="BU24" s="447"/>
      <c r="BV24" s="445">
        <v>8220119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9"/>
      <c r="C25" s="480"/>
      <c r="D25" s="481"/>
      <c r="E25" s="418" t="s">
        <v>166</v>
      </c>
      <c r="F25" s="419"/>
      <c r="G25" s="419"/>
      <c r="H25" s="419"/>
      <c r="I25" s="419"/>
      <c r="J25" s="419"/>
      <c r="K25" s="420"/>
      <c r="L25" s="421">
        <v>1</v>
      </c>
      <c r="M25" s="422"/>
      <c r="N25" s="422"/>
      <c r="O25" s="422"/>
      <c r="P25" s="423"/>
      <c r="Q25" s="421">
        <v>6450</v>
      </c>
      <c r="R25" s="422"/>
      <c r="S25" s="422"/>
      <c r="T25" s="422"/>
      <c r="U25" s="422"/>
      <c r="V25" s="423"/>
      <c r="W25" s="489"/>
      <c r="X25" s="480"/>
      <c r="Y25" s="481"/>
      <c r="Z25" s="418" t="s">
        <v>167</v>
      </c>
      <c r="AA25" s="419"/>
      <c r="AB25" s="419"/>
      <c r="AC25" s="419"/>
      <c r="AD25" s="419"/>
      <c r="AE25" s="419"/>
      <c r="AF25" s="419"/>
      <c r="AG25" s="420"/>
      <c r="AH25" s="421" t="s">
        <v>168</v>
      </c>
      <c r="AI25" s="422"/>
      <c r="AJ25" s="422"/>
      <c r="AK25" s="422"/>
      <c r="AL25" s="423"/>
      <c r="AM25" s="421" t="s">
        <v>124</v>
      </c>
      <c r="AN25" s="422"/>
      <c r="AO25" s="422"/>
      <c r="AP25" s="422"/>
      <c r="AQ25" s="422"/>
      <c r="AR25" s="423"/>
      <c r="AS25" s="421" t="s">
        <v>124</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1998665</v>
      </c>
      <c r="BO25" s="441"/>
      <c r="BP25" s="441"/>
      <c r="BQ25" s="441"/>
      <c r="BR25" s="441"/>
      <c r="BS25" s="441"/>
      <c r="BT25" s="441"/>
      <c r="BU25" s="442"/>
      <c r="BV25" s="440">
        <v>2155208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9"/>
      <c r="C26" s="480"/>
      <c r="D26" s="481"/>
      <c r="E26" s="418" t="s">
        <v>170</v>
      </c>
      <c r="F26" s="419"/>
      <c r="G26" s="419"/>
      <c r="H26" s="419"/>
      <c r="I26" s="419"/>
      <c r="J26" s="419"/>
      <c r="K26" s="420"/>
      <c r="L26" s="421">
        <v>1</v>
      </c>
      <c r="M26" s="422"/>
      <c r="N26" s="422"/>
      <c r="O26" s="422"/>
      <c r="P26" s="423"/>
      <c r="Q26" s="421">
        <v>5670</v>
      </c>
      <c r="R26" s="422"/>
      <c r="S26" s="422"/>
      <c r="T26" s="422"/>
      <c r="U26" s="422"/>
      <c r="V26" s="423"/>
      <c r="W26" s="489"/>
      <c r="X26" s="480"/>
      <c r="Y26" s="481"/>
      <c r="Z26" s="418" t="s">
        <v>171</v>
      </c>
      <c r="AA26" s="457"/>
      <c r="AB26" s="457"/>
      <c r="AC26" s="457"/>
      <c r="AD26" s="457"/>
      <c r="AE26" s="457"/>
      <c r="AF26" s="457"/>
      <c r="AG26" s="458"/>
      <c r="AH26" s="421">
        <v>3</v>
      </c>
      <c r="AI26" s="422"/>
      <c r="AJ26" s="422"/>
      <c r="AK26" s="422"/>
      <c r="AL26" s="423"/>
      <c r="AM26" s="421">
        <v>8136</v>
      </c>
      <c r="AN26" s="422"/>
      <c r="AO26" s="422"/>
      <c r="AP26" s="422"/>
      <c r="AQ26" s="422"/>
      <c r="AR26" s="423"/>
      <c r="AS26" s="421">
        <v>2712</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173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9"/>
      <c r="C27" s="480"/>
      <c r="D27" s="481"/>
      <c r="E27" s="418" t="s">
        <v>174</v>
      </c>
      <c r="F27" s="419"/>
      <c r="G27" s="419"/>
      <c r="H27" s="419"/>
      <c r="I27" s="419"/>
      <c r="J27" s="419"/>
      <c r="K27" s="420"/>
      <c r="L27" s="421">
        <v>1</v>
      </c>
      <c r="M27" s="422"/>
      <c r="N27" s="422"/>
      <c r="O27" s="422"/>
      <c r="P27" s="423"/>
      <c r="Q27" s="421">
        <v>4200</v>
      </c>
      <c r="R27" s="422"/>
      <c r="S27" s="422"/>
      <c r="T27" s="422"/>
      <c r="U27" s="422"/>
      <c r="V27" s="423"/>
      <c r="W27" s="489"/>
      <c r="X27" s="480"/>
      <c r="Y27" s="481"/>
      <c r="Z27" s="418" t="s">
        <v>175</v>
      </c>
      <c r="AA27" s="419"/>
      <c r="AB27" s="419"/>
      <c r="AC27" s="419"/>
      <c r="AD27" s="419"/>
      <c r="AE27" s="419"/>
      <c r="AF27" s="419"/>
      <c r="AG27" s="420"/>
      <c r="AH27" s="421">
        <v>1</v>
      </c>
      <c r="AI27" s="422"/>
      <c r="AJ27" s="422"/>
      <c r="AK27" s="422"/>
      <c r="AL27" s="423"/>
      <c r="AM27" s="421" t="s">
        <v>176</v>
      </c>
      <c r="AN27" s="422"/>
      <c r="AO27" s="422"/>
      <c r="AP27" s="422"/>
      <c r="AQ27" s="422"/>
      <c r="AR27" s="423"/>
      <c r="AS27" s="421" t="s">
        <v>177</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227681</v>
      </c>
      <c r="BO27" s="449"/>
      <c r="BP27" s="449"/>
      <c r="BQ27" s="449"/>
      <c r="BR27" s="449"/>
      <c r="BS27" s="449"/>
      <c r="BT27" s="449"/>
      <c r="BU27" s="450"/>
      <c r="BV27" s="448">
        <v>227359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9"/>
      <c r="C28" s="480"/>
      <c r="D28" s="481"/>
      <c r="E28" s="418" t="s">
        <v>179</v>
      </c>
      <c r="F28" s="419"/>
      <c r="G28" s="419"/>
      <c r="H28" s="419"/>
      <c r="I28" s="419"/>
      <c r="J28" s="419"/>
      <c r="K28" s="420"/>
      <c r="L28" s="421">
        <v>1</v>
      </c>
      <c r="M28" s="422"/>
      <c r="N28" s="422"/>
      <c r="O28" s="422"/>
      <c r="P28" s="423"/>
      <c r="Q28" s="421">
        <v>3600</v>
      </c>
      <c r="R28" s="422"/>
      <c r="S28" s="422"/>
      <c r="T28" s="422"/>
      <c r="U28" s="422"/>
      <c r="V28" s="423"/>
      <c r="W28" s="489"/>
      <c r="X28" s="480"/>
      <c r="Y28" s="481"/>
      <c r="Z28" s="418" t="s">
        <v>180</v>
      </c>
      <c r="AA28" s="419"/>
      <c r="AB28" s="419"/>
      <c r="AC28" s="419"/>
      <c r="AD28" s="419"/>
      <c r="AE28" s="419"/>
      <c r="AF28" s="419"/>
      <c r="AG28" s="420"/>
      <c r="AH28" s="421" t="s">
        <v>124</v>
      </c>
      <c r="AI28" s="422"/>
      <c r="AJ28" s="422"/>
      <c r="AK28" s="422"/>
      <c r="AL28" s="423"/>
      <c r="AM28" s="421" t="s">
        <v>173</v>
      </c>
      <c r="AN28" s="422"/>
      <c r="AO28" s="422"/>
      <c r="AP28" s="422"/>
      <c r="AQ28" s="422"/>
      <c r="AR28" s="423"/>
      <c r="AS28" s="421" t="s">
        <v>173</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524250</v>
      </c>
      <c r="BO28" s="441"/>
      <c r="BP28" s="441"/>
      <c r="BQ28" s="441"/>
      <c r="BR28" s="441"/>
      <c r="BS28" s="441"/>
      <c r="BT28" s="441"/>
      <c r="BU28" s="442"/>
      <c r="BV28" s="440">
        <v>428690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9"/>
      <c r="C29" s="480"/>
      <c r="D29" s="481"/>
      <c r="E29" s="418" t="s">
        <v>182</v>
      </c>
      <c r="F29" s="419"/>
      <c r="G29" s="419"/>
      <c r="H29" s="419"/>
      <c r="I29" s="419"/>
      <c r="J29" s="419"/>
      <c r="K29" s="420"/>
      <c r="L29" s="421">
        <v>12</v>
      </c>
      <c r="M29" s="422"/>
      <c r="N29" s="422"/>
      <c r="O29" s="422"/>
      <c r="P29" s="423"/>
      <c r="Q29" s="421">
        <v>3400</v>
      </c>
      <c r="R29" s="422"/>
      <c r="S29" s="422"/>
      <c r="T29" s="422"/>
      <c r="U29" s="422"/>
      <c r="V29" s="423"/>
      <c r="W29" s="490"/>
      <c r="X29" s="491"/>
      <c r="Y29" s="492"/>
      <c r="Z29" s="418" t="s">
        <v>183</v>
      </c>
      <c r="AA29" s="419"/>
      <c r="AB29" s="419"/>
      <c r="AC29" s="419"/>
      <c r="AD29" s="419"/>
      <c r="AE29" s="419"/>
      <c r="AF29" s="419"/>
      <c r="AG29" s="420"/>
      <c r="AH29" s="421">
        <v>144</v>
      </c>
      <c r="AI29" s="422"/>
      <c r="AJ29" s="422"/>
      <c r="AK29" s="422"/>
      <c r="AL29" s="423"/>
      <c r="AM29" s="421">
        <v>442207</v>
      </c>
      <c r="AN29" s="422"/>
      <c r="AO29" s="422"/>
      <c r="AP29" s="422"/>
      <c r="AQ29" s="422"/>
      <c r="AR29" s="423"/>
      <c r="AS29" s="421">
        <v>3071</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755683</v>
      </c>
      <c r="BO29" s="446"/>
      <c r="BP29" s="446"/>
      <c r="BQ29" s="446"/>
      <c r="BR29" s="446"/>
      <c r="BS29" s="446"/>
      <c r="BT29" s="446"/>
      <c r="BU29" s="447"/>
      <c r="BV29" s="445">
        <v>663723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2"/>
      <c r="C30" s="483"/>
      <c r="D30" s="484"/>
      <c r="E30" s="493"/>
      <c r="F30" s="494"/>
      <c r="G30" s="494"/>
      <c r="H30" s="494"/>
      <c r="I30" s="494"/>
      <c r="J30" s="494"/>
      <c r="K30" s="495"/>
      <c r="L30" s="496"/>
      <c r="M30" s="497"/>
      <c r="N30" s="497"/>
      <c r="O30" s="497"/>
      <c r="P30" s="498"/>
      <c r="Q30" s="496"/>
      <c r="R30" s="497"/>
      <c r="S30" s="497"/>
      <c r="T30" s="497"/>
      <c r="U30" s="497"/>
      <c r="V30" s="498"/>
      <c r="W30" s="499" t="s">
        <v>185</v>
      </c>
      <c r="X30" s="500"/>
      <c r="Y30" s="500"/>
      <c r="Z30" s="500"/>
      <c r="AA30" s="500"/>
      <c r="AB30" s="500"/>
      <c r="AC30" s="500"/>
      <c r="AD30" s="500"/>
      <c r="AE30" s="500"/>
      <c r="AF30" s="500"/>
      <c r="AG30" s="501"/>
      <c r="AH30" s="409">
        <v>94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1672358</v>
      </c>
      <c r="BO30" s="449"/>
      <c r="BP30" s="449"/>
      <c r="BQ30" s="449"/>
      <c r="BR30" s="449"/>
      <c r="BS30" s="449"/>
      <c r="BT30" s="449"/>
      <c r="BU30" s="450"/>
      <c r="BV30" s="448">
        <v>1640208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193</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194</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羽咋市国民健康保険特別会計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羽咋市水道事業会計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羽咋市介護保険特別会計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羽咋市下水道事業会計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羽咋市後期高齢者医療特別会計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R2Q43ExsnDRX2N4kcE+EsPlp8DBN9QnJ38ZNWE9a7lJp9m9TC6djv3hZtFwdF3Q0EMFiR2uiEMD6AZ2t7rXzeQ==" saltValue="n+wNqHQKIYgT+sif8I7F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6"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560</v>
      </c>
      <c r="D34" s="1224"/>
      <c r="E34" s="1225"/>
      <c r="F34" s="32">
        <v>7.76</v>
      </c>
      <c r="G34" s="33">
        <v>7.23</v>
      </c>
      <c r="H34" s="33">
        <v>7.1</v>
      </c>
      <c r="I34" s="33">
        <v>10.25</v>
      </c>
      <c r="J34" s="34">
        <v>11.96</v>
      </c>
      <c r="K34" s="22"/>
      <c r="L34" s="22"/>
      <c r="M34" s="22"/>
      <c r="N34" s="22"/>
      <c r="O34" s="22"/>
      <c r="P34" s="22"/>
    </row>
    <row r="35" spans="1:16" ht="39" customHeight="1">
      <c r="A35" s="22"/>
      <c r="B35" s="35"/>
      <c r="C35" s="1218" t="s">
        <v>561</v>
      </c>
      <c r="D35" s="1219"/>
      <c r="E35" s="1220"/>
      <c r="F35" s="36">
        <v>1.6</v>
      </c>
      <c r="G35" s="37">
        <v>1.7</v>
      </c>
      <c r="H35" s="37">
        <v>0.17</v>
      </c>
      <c r="I35" s="37">
        <v>2.08</v>
      </c>
      <c r="J35" s="38">
        <v>2.1800000000000002</v>
      </c>
      <c r="K35" s="22"/>
      <c r="L35" s="22"/>
      <c r="M35" s="22"/>
      <c r="N35" s="22"/>
      <c r="O35" s="22"/>
      <c r="P35" s="22"/>
    </row>
    <row r="36" spans="1:16" ht="39" customHeight="1">
      <c r="A36" s="22"/>
      <c r="B36" s="35"/>
      <c r="C36" s="1218" t="s">
        <v>562</v>
      </c>
      <c r="D36" s="1219"/>
      <c r="E36" s="1220"/>
      <c r="F36" s="36">
        <v>1.02</v>
      </c>
      <c r="G36" s="37">
        <v>0.8</v>
      </c>
      <c r="H36" s="37">
        <v>1.73</v>
      </c>
      <c r="I36" s="37">
        <v>1.28</v>
      </c>
      <c r="J36" s="38">
        <v>1.25</v>
      </c>
      <c r="K36" s="22"/>
      <c r="L36" s="22"/>
      <c r="M36" s="22"/>
      <c r="N36" s="22"/>
      <c r="O36" s="22"/>
      <c r="P36" s="22"/>
    </row>
    <row r="37" spans="1:16" ht="39" customHeight="1">
      <c r="A37" s="22"/>
      <c r="B37" s="35"/>
      <c r="C37" s="1218" t="s">
        <v>563</v>
      </c>
      <c r="D37" s="1219"/>
      <c r="E37" s="1220"/>
      <c r="F37" s="36">
        <v>0.01</v>
      </c>
      <c r="G37" s="37">
        <v>0</v>
      </c>
      <c r="H37" s="37">
        <v>0.03</v>
      </c>
      <c r="I37" s="37">
        <v>0</v>
      </c>
      <c r="J37" s="38">
        <v>1</v>
      </c>
      <c r="K37" s="22"/>
      <c r="L37" s="22"/>
      <c r="M37" s="22"/>
      <c r="N37" s="22"/>
      <c r="O37" s="22"/>
      <c r="P37" s="22"/>
    </row>
    <row r="38" spans="1:16" ht="39" customHeight="1">
      <c r="A38" s="22"/>
      <c r="B38" s="35"/>
      <c r="C38" s="1218" t="s">
        <v>564</v>
      </c>
      <c r="D38" s="1219"/>
      <c r="E38" s="1220"/>
      <c r="F38" s="36">
        <v>0.09</v>
      </c>
      <c r="G38" s="37">
        <v>0.2</v>
      </c>
      <c r="H38" s="37">
        <v>0.06</v>
      </c>
      <c r="I38" s="37">
        <v>0.12</v>
      </c>
      <c r="J38" s="38">
        <v>0.12</v>
      </c>
      <c r="K38" s="22"/>
      <c r="L38" s="22"/>
      <c r="M38" s="22"/>
      <c r="N38" s="22"/>
      <c r="O38" s="22"/>
      <c r="P38" s="22"/>
    </row>
    <row r="39" spans="1:16" ht="39" customHeight="1">
      <c r="A39" s="22"/>
      <c r="B39" s="35"/>
      <c r="C39" s="1218" t="s">
        <v>565</v>
      </c>
      <c r="D39" s="1219"/>
      <c r="E39" s="1220"/>
      <c r="F39" s="36">
        <v>0.05</v>
      </c>
      <c r="G39" s="37">
        <v>0.33</v>
      </c>
      <c r="H39" s="37">
        <v>0.5</v>
      </c>
      <c r="I39" s="37">
        <v>0.25</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566</v>
      </c>
      <c r="D42" s="1219"/>
      <c r="E42" s="1220"/>
      <c r="F42" s="36" t="s">
        <v>513</v>
      </c>
      <c r="G42" s="37" t="s">
        <v>513</v>
      </c>
      <c r="H42" s="37" t="s">
        <v>513</v>
      </c>
      <c r="I42" s="37" t="s">
        <v>513</v>
      </c>
      <c r="J42" s="38" t="s">
        <v>513</v>
      </c>
      <c r="K42" s="22"/>
      <c r="L42" s="22"/>
      <c r="M42" s="22"/>
      <c r="N42" s="22"/>
      <c r="O42" s="22"/>
      <c r="P42" s="22"/>
    </row>
    <row r="43" spans="1:16" ht="39" customHeight="1" thickBot="1">
      <c r="A43" s="22"/>
      <c r="B43" s="40"/>
      <c r="C43" s="1221" t="s">
        <v>567</v>
      </c>
      <c r="D43" s="1222"/>
      <c r="E43" s="1223"/>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hZZGq/qd6KZaOG1MYP5WpyvwLVsdeXfwzesacGl5B200+KxtZ5389ylvXbG815YmmpgnOMBiyEottIciYpsXA==" saltValue="8sdQ4L911gbRysbAgykX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29"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11</v>
      </c>
      <c r="C45" s="1235"/>
      <c r="D45" s="58"/>
      <c r="E45" s="1240" t="s">
        <v>12</v>
      </c>
      <c r="F45" s="1240"/>
      <c r="G45" s="1240"/>
      <c r="H45" s="1240"/>
      <c r="I45" s="1240"/>
      <c r="J45" s="1241"/>
      <c r="K45" s="59">
        <v>1448</v>
      </c>
      <c r="L45" s="60">
        <v>1364</v>
      </c>
      <c r="M45" s="60">
        <v>1362</v>
      </c>
      <c r="N45" s="60">
        <v>1612</v>
      </c>
      <c r="O45" s="61">
        <v>1400</v>
      </c>
      <c r="P45" s="48"/>
      <c r="Q45" s="48"/>
      <c r="R45" s="48"/>
      <c r="S45" s="48"/>
      <c r="T45" s="48"/>
      <c r="U45" s="48"/>
    </row>
    <row r="46" spans="1:21" ht="30.75" customHeight="1">
      <c r="A46" s="48"/>
      <c r="B46" s="1236"/>
      <c r="C46" s="1237"/>
      <c r="D46" s="62"/>
      <c r="E46" s="1228" t="s">
        <v>13</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c r="A47" s="48"/>
      <c r="B47" s="1236"/>
      <c r="C47" s="1237"/>
      <c r="D47" s="62"/>
      <c r="E47" s="1228" t="s">
        <v>14</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c r="A48" s="48"/>
      <c r="B48" s="1236"/>
      <c r="C48" s="1237"/>
      <c r="D48" s="62"/>
      <c r="E48" s="1228" t="s">
        <v>15</v>
      </c>
      <c r="F48" s="1228"/>
      <c r="G48" s="1228"/>
      <c r="H48" s="1228"/>
      <c r="I48" s="1228"/>
      <c r="J48" s="1229"/>
      <c r="K48" s="63">
        <v>587</v>
      </c>
      <c r="L48" s="64">
        <v>592</v>
      </c>
      <c r="M48" s="64">
        <v>572</v>
      </c>
      <c r="N48" s="64">
        <v>589</v>
      </c>
      <c r="O48" s="65">
        <v>545</v>
      </c>
      <c r="P48" s="48"/>
      <c r="Q48" s="48"/>
      <c r="R48" s="48"/>
      <c r="S48" s="48"/>
      <c r="T48" s="48"/>
      <c r="U48" s="48"/>
    </row>
    <row r="49" spans="1:21" ht="30.75" customHeight="1">
      <c r="A49" s="48"/>
      <c r="B49" s="1236"/>
      <c r="C49" s="1237"/>
      <c r="D49" s="62"/>
      <c r="E49" s="1228" t="s">
        <v>16</v>
      </c>
      <c r="F49" s="1228"/>
      <c r="G49" s="1228"/>
      <c r="H49" s="1228"/>
      <c r="I49" s="1228"/>
      <c r="J49" s="1229"/>
      <c r="K49" s="63">
        <v>252</v>
      </c>
      <c r="L49" s="64">
        <v>273</v>
      </c>
      <c r="M49" s="64">
        <v>261</v>
      </c>
      <c r="N49" s="64">
        <v>277</v>
      </c>
      <c r="O49" s="65">
        <v>197</v>
      </c>
      <c r="P49" s="48"/>
      <c r="Q49" s="48"/>
      <c r="R49" s="48"/>
      <c r="S49" s="48"/>
      <c r="T49" s="48"/>
      <c r="U49" s="48"/>
    </row>
    <row r="50" spans="1:21" ht="30.75" customHeight="1">
      <c r="A50" s="48"/>
      <c r="B50" s="1236"/>
      <c r="C50" s="1237"/>
      <c r="D50" s="62"/>
      <c r="E50" s="1228" t="s">
        <v>17</v>
      </c>
      <c r="F50" s="1228"/>
      <c r="G50" s="1228"/>
      <c r="H50" s="1228"/>
      <c r="I50" s="1228"/>
      <c r="J50" s="1229"/>
      <c r="K50" s="63">
        <v>46</v>
      </c>
      <c r="L50" s="64">
        <v>46</v>
      </c>
      <c r="M50" s="64">
        <v>46</v>
      </c>
      <c r="N50" s="64">
        <v>43</v>
      </c>
      <c r="O50" s="65">
        <v>43</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1449</v>
      </c>
      <c r="L52" s="64">
        <v>1520</v>
      </c>
      <c r="M52" s="64">
        <v>1677</v>
      </c>
      <c r="N52" s="64">
        <v>1771</v>
      </c>
      <c r="O52" s="65">
        <v>1596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884</v>
      </c>
      <c r="L53" s="69">
        <v>755</v>
      </c>
      <c r="M53" s="69">
        <v>564</v>
      </c>
      <c r="N53" s="69">
        <v>750</v>
      </c>
      <c r="O53" s="70">
        <v>589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WkTspUGnRI8p6hhqmrgfLDcfM3OFaVJbF9vU0vaTYPvQ641pmLBki1Q1fzUdV4serIBj0dLq8C2s2HFKz7/Pg==" saltValue="7RarHzdoK1hEDoAy7j0C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6"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54" t="s">
        <v>24</v>
      </c>
      <c r="C41" s="1255"/>
      <c r="D41" s="81"/>
      <c r="E41" s="1256" t="s">
        <v>25</v>
      </c>
      <c r="F41" s="1256"/>
      <c r="G41" s="1256"/>
      <c r="H41" s="1257"/>
      <c r="I41" s="82">
        <v>12798</v>
      </c>
      <c r="J41" s="83">
        <v>13869</v>
      </c>
      <c r="K41" s="83">
        <v>13716</v>
      </c>
      <c r="L41" s="83">
        <v>13739</v>
      </c>
      <c r="M41" s="84">
        <v>13456</v>
      </c>
    </row>
    <row r="42" spans="2:13" ht="27.75" customHeight="1">
      <c r="B42" s="1244"/>
      <c r="C42" s="1245"/>
      <c r="D42" s="85"/>
      <c r="E42" s="1248" t="s">
        <v>26</v>
      </c>
      <c r="F42" s="1248"/>
      <c r="G42" s="1248"/>
      <c r="H42" s="1249"/>
      <c r="I42" s="86">
        <v>209</v>
      </c>
      <c r="J42" s="87">
        <v>167</v>
      </c>
      <c r="K42" s="87">
        <v>125</v>
      </c>
      <c r="L42" s="87">
        <v>84</v>
      </c>
      <c r="M42" s="88">
        <v>42</v>
      </c>
    </row>
    <row r="43" spans="2:13" ht="27.75" customHeight="1">
      <c r="B43" s="1244"/>
      <c r="C43" s="1245"/>
      <c r="D43" s="85"/>
      <c r="E43" s="1248" t="s">
        <v>27</v>
      </c>
      <c r="F43" s="1248"/>
      <c r="G43" s="1248"/>
      <c r="H43" s="1249"/>
      <c r="I43" s="86">
        <v>9668</v>
      </c>
      <c r="J43" s="87">
        <v>9532</v>
      </c>
      <c r="K43" s="87">
        <v>9156</v>
      </c>
      <c r="L43" s="87">
        <v>8735</v>
      </c>
      <c r="M43" s="88">
        <v>8159</v>
      </c>
    </row>
    <row r="44" spans="2:13" ht="27.75" customHeight="1">
      <c r="B44" s="1244"/>
      <c r="C44" s="1245"/>
      <c r="D44" s="85"/>
      <c r="E44" s="1248" t="s">
        <v>28</v>
      </c>
      <c r="F44" s="1248"/>
      <c r="G44" s="1248"/>
      <c r="H44" s="1249"/>
      <c r="I44" s="86">
        <v>1463</v>
      </c>
      <c r="J44" s="87">
        <v>1306</v>
      </c>
      <c r="K44" s="87">
        <v>1088</v>
      </c>
      <c r="L44" s="87">
        <v>963</v>
      </c>
      <c r="M44" s="88">
        <v>784</v>
      </c>
    </row>
    <row r="45" spans="2:13" ht="27.75" customHeight="1">
      <c r="B45" s="1244"/>
      <c r="C45" s="1245"/>
      <c r="D45" s="85"/>
      <c r="E45" s="1248" t="s">
        <v>29</v>
      </c>
      <c r="F45" s="1248"/>
      <c r="G45" s="1248"/>
      <c r="H45" s="1249"/>
      <c r="I45" s="86">
        <v>1504</v>
      </c>
      <c r="J45" s="87">
        <v>1307</v>
      </c>
      <c r="K45" s="87">
        <v>1182</v>
      </c>
      <c r="L45" s="87">
        <v>1215</v>
      </c>
      <c r="M45" s="88">
        <v>1070</v>
      </c>
    </row>
    <row r="46" spans="2:13" ht="27.75" customHeight="1">
      <c r="B46" s="1244"/>
      <c r="C46" s="1245"/>
      <c r="D46" s="89"/>
      <c r="E46" s="1248" t="s">
        <v>30</v>
      </c>
      <c r="F46" s="1248"/>
      <c r="G46" s="1248"/>
      <c r="H46" s="1249"/>
      <c r="I46" s="86">
        <v>458</v>
      </c>
      <c r="J46" s="87">
        <v>261</v>
      </c>
      <c r="K46" s="87">
        <v>60</v>
      </c>
      <c r="L46" s="87">
        <v>54</v>
      </c>
      <c r="M46" s="88">
        <v>36</v>
      </c>
    </row>
    <row r="47" spans="2:13" ht="27.75" customHeight="1">
      <c r="B47" s="1244"/>
      <c r="C47" s="1245"/>
      <c r="D47" s="90"/>
      <c r="E47" s="1258" t="s">
        <v>31</v>
      </c>
      <c r="F47" s="1259"/>
      <c r="G47" s="1259"/>
      <c r="H47" s="1260"/>
      <c r="I47" s="86" t="s">
        <v>513</v>
      </c>
      <c r="J47" s="87" t="s">
        <v>513</v>
      </c>
      <c r="K47" s="87" t="s">
        <v>513</v>
      </c>
      <c r="L47" s="87" t="s">
        <v>513</v>
      </c>
      <c r="M47" s="88" t="s">
        <v>513</v>
      </c>
    </row>
    <row r="48" spans="2:13" ht="27.75" customHeight="1">
      <c r="B48" s="1244"/>
      <c r="C48" s="1245"/>
      <c r="D48" s="85"/>
      <c r="E48" s="1248" t="s">
        <v>32</v>
      </c>
      <c r="F48" s="1248"/>
      <c r="G48" s="1248"/>
      <c r="H48" s="1249"/>
      <c r="I48" s="86" t="s">
        <v>513</v>
      </c>
      <c r="J48" s="87" t="s">
        <v>513</v>
      </c>
      <c r="K48" s="87" t="s">
        <v>513</v>
      </c>
      <c r="L48" s="87" t="s">
        <v>513</v>
      </c>
      <c r="M48" s="88" t="s">
        <v>513</v>
      </c>
    </row>
    <row r="49" spans="2:13" ht="27.75" customHeight="1">
      <c r="B49" s="1246"/>
      <c r="C49" s="1247"/>
      <c r="D49" s="85"/>
      <c r="E49" s="1248" t="s">
        <v>33</v>
      </c>
      <c r="F49" s="1248"/>
      <c r="G49" s="1248"/>
      <c r="H49" s="1249"/>
      <c r="I49" s="86" t="s">
        <v>513</v>
      </c>
      <c r="J49" s="87" t="s">
        <v>513</v>
      </c>
      <c r="K49" s="87" t="s">
        <v>513</v>
      </c>
      <c r="L49" s="87" t="s">
        <v>513</v>
      </c>
      <c r="M49" s="88" t="s">
        <v>513</v>
      </c>
    </row>
    <row r="50" spans="2:13" ht="27.75" customHeight="1">
      <c r="B50" s="1242" t="s">
        <v>34</v>
      </c>
      <c r="C50" s="1243"/>
      <c r="D50" s="91"/>
      <c r="E50" s="1248" t="s">
        <v>35</v>
      </c>
      <c r="F50" s="1248"/>
      <c r="G50" s="1248"/>
      <c r="H50" s="1249"/>
      <c r="I50" s="86">
        <v>2455</v>
      </c>
      <c r="J50" s="87">
        <v>2359</v>
      </c>
      <c r="K50" s="87">
        <v>2974</v>
      </c>
      <c r="L50" s="87">
        <v>3315</v>
      </c>
      <c r="M50" s="88">
        <v>3671</v>
      </c>
    </row>
    <row r="51" spans="2:13" ht="27.75" customHeight="1">
      <c r="B51" s="1244"/>
      <c r="C51" s="1245"/>
      <c r="D51" s="85"/>
      <c r="E51" s="1248" t="s">
        <v>36</v>
      </c>
      <c r="F51" s="1248"/>
      <c r="G51" s="1248"/>
      <c r="H51" s="1249"/>
      <c r="I51" s="86">
        <v>3000</v>
      </c>
      <c r="J51" s="87">
        <v>3493</v>
      </c>
      <c r="K51" s="87">
        <v>3334</v>
      </c>
      <c r="L51" s="87">
        <v>3169</v>
      </c>
      <c r="M51" s="88">
        <v>3040</v>
      </c>
    </row>
    <row r="52" spans="2:13" ht="27.75" customHeight="1">
      <c r="B52" s="1246"/>
      <c r="C52" s="1247"/>
      <c r="D52" s="85"/>
      <c r="E52" s="1248" t="s">
        <v>37</v>
      </c>
      <c r="F52" s="1248"/>
      <c r="G52" s="1248"/>
      <c r="H52" s="1249"/>
      <c r="I52" s="86">
        <v>15710</v>
      </c>
      <c r="J52" s="87">
        <v>15218</v>
      </c>
      <c r="K52" s="87">
        <v>15049</v>
      </c>
      <c r="L52" s="87">
        <v>15049</v>
      </c>
      <c r="M52" s="88">
        <v>14880</v>
      </c>
    </row>
    <row r="53" spans="2:13" ht="27.75" customHeight="1" thickBot="1">
      <c r="B53" s="1250" t="s">
        <v>38</v>
      </c>
      <c r="C53" s="1251"/>
      <c r="D53" s="92"/>
      <c r="E53" s="1252" t="s">
        <v>39</v>
      </c>
      <c r="F53" s="1252"/>
      <c r="G53" s="1252"/>
      <c r="H53" s="1253"/>
      <c r="I53" s="93">
        <v>4936</v>
      </c>
      <c r="J53" s="94">
        <v>5373</v>
      </c>
      <c r="K53" s="94">
        <v>3971</v>
      </c>
      <c r="L53" s="94">
        <v>3257</v>
      </c>
      <c r="M53" s="95">
        <v>1957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v8O/SuHNL+/vEMVM8VI2rcZATqS5/uzNi9O5P/l1+Lad4wlwZa//Anx6s64CCjG+v/bKH8BeSF1Xcpv7cNxLw==" saltValue="zK92GoAjzm8A3rc3UDoQ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46"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9" t="s">
        <v>42</v>
      </c>
      <c r="D55" s="1269"/>
      <c r="E55" s="1270"/>
      <c r="F55" s="107">
        <v>363</v>
      </c>
      <c r="G55" s="107">
        <v>429</v>
      </c>
      <c r="H55" s="108">
        <v>524</v>
      </c>
    </row>
    <row r="56" spans="2:8" ht="52.5" customHeight="1">
      <c r="B56" s="109"/>
      <c r="C56" s="1271" t="s">
        <v>43</v>
      </c>
      <c r="D56" s="1271"/>
      <c r="E56" s="1272"/>
      <c r="F56" s="110">
        <v>592</v>
      </c>
      <c r="G56" s="110">
        <v>664</v>
      </c>
      <c r="H56" s="111">
        <v>756</v>
      </c>
    </row>
    <row r="57" spans="2:8" ht="53.25" customHeight="1">
      <c r="B57" s="109"/>
      <c r="C57" s="1273" t="s">
        <v>44</v>
      </c>
      <c r="D57" s="1273"/>
      <c r="E57" s="1274"/>
      <c r="F57" s="112">
        <v>1570</v>
      </c>
      <c r="G57" s="112">
        <v>1640</v>
      </c>
      <c r="H57" s="113">
        <v>1672</v>
      </c>
    </row>
    <row r="58" spans="2:8" ht="45.75" customHeight="1">
      <c r="B58" s="114"/>
      <c r="C58" s="1261" t="s">
        <v>45</v>
      </c>
      <c r="D58" s="1262"/>
      <c r="E58" s="1263"/>
      <c r="F58" s="115"/>
      <c r="G58" s="115"/>
      <c r="H58" s="116"/>
    </row>
    <row r="59" spans="2:8" ht="45.75" customHeight="1">
      <c r="B59" s="114"/>
      <c r="C59" s="1261" t="s">
        <v>45</v>
      </c>
      <c r="D59" s="1262"/>
      <c r="E59" s="1263"/>
      <c r="F59" s="115"/>
      <c r="G59" s="115"/>
      <c r="H59" s="116"/>
    </row>
    <row r="60" spans="2:8" ht="45.75" customHeight="1">
      <c r="B60" s="114"/>
      <c r="C60" s="1261" t="s">
        <v>45</v>
      </c>
      <c r="D60" s="1262"/>
      <c r="E60" s="1263"/>
      <c r="F60" s="115"/>
      <c r="G60" s="115"/>
      <c r="H60" s="116"/>
    </row>
    <row r="61" spans="2:8" ht="45.75" customHeight="1">
      <c r="B61" s="114"/>
      <c r="C61" s="1261" t="s">
        <v>45</v>
      </c>
      <c r="D61" s="1262"/>
      <c r="E61" s="1263"/>
      <c r="F61" s="115"/>
      <c r="G61" s="115"/>
      <c r="H61" s="116"/>
    </row>
    <row r="62" spans="2:8" ht="45.75" customHeight="1" thickBot="1">
      <c r="B62" s="117"/>
      <c r="C62" s="1264" t="s">
        <v>45</v>
      </c>
      <c r="D62" s="1265"/>
      <c r="E62" s="1266"/>
      <c r="F62" s="118"/>
      <c r="G62" s="118"/>
      <c r="H62" s="119"/>
    </row>
    <row r="63" spans="2:8" ht="52.5" customHeight="1" thickBot="1">
      <c r="B63" s="120"/>
      <c r="C63" s="1267" t="s">
        <v>46</v>
      </c>
      <c r="D63" s="1267"/>
      <c r="E63" s="1268"/>
      <c r="F63" s="121">
        <v>2525</v>
      </c>
      <c r="G63" s="121">
        <v>2733</v>
      </c>
      <c r="H63" s="122">
        <v>2952</v>
      </c>
    </row>
    <row r="64" spans="2:8" ht="15" customHeight="1"/>
    <row r="65" ht="0" hidden="1" customHeight="1"/>
    <row r="66" ht="0" hidden="1" customHeight="1"/>
  </sheetData>
  <sheetProtection algorithmName="SHA-512" hashValue="KPxMyfgvCMtMTtJPi7cFgfz8TBoCaq8BMntU8WxPCsmKJNwe2GBJHcu6oPBL2uYK4rFniLxOyuKvIS8knhDBig==" saltValue="BslvnilPIqHNv7W3wdbl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H22" zoomScale="70" zoomScaleNormal="7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569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571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572</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555</v>
      </c>
      <c r="BQ50" s="1288"/>
      <c r="BR50" s="1288"/>
      <c r="BS50" s="1288"/>
      <c r="BT50" s="1288"/>
      <c r="BU50" s="1288"/>
      <c r="BV50" s="1288"/>
      <c r="BW50" s="1288"/>
      <c r="BX50" s="1288" t="s">
        <v>556</v>
      </c>
      <c r="BY50" s="1288"/>
      <c r="BZ50" s="1288"/>
      <c r="CA50" s="1288"/>
      <c r="CB50" s="1288"/>
      <c r="CC50" s="1288"/>
      <c r="CD50" s="1288"/>
      <c r="CE50" s="1288"/>
      <c r="CF50" s="1288" t="s">
        <v>557</v>
      </c>
      <c r="CG50" s="1288"/>
      <c r="CH50" s="1288"/>
      <c r="CI50" s="1288"/>
      <c r="CJ50" s="1288"/>
      <c r="CK50" s="1288"/>
      <c r="CL50" s="1288"/>
      <c r="CM50" s="1288"/>
      <c r="CN50" s="1288" t="s">
        <v>558</v>
      </c>
      <c r="CO50" s="1288"/>
      <c r="CP50" s="1288"/>
      <c r="CQ50" s="1288"/>
      <c r="CR50" s="1288"/>
      <c r="CS50" s="1288"/>
      <c r="CT50" s="1288"/>
      <c r="CU50" s="1288"/>
      <c r="CV50" s="1288" t="s">
        <v>559</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573</v>
      </c>
      <c r="AO51" s="1292"/>
      <c r="AP51" s="1292"/>
      <c r="AQ51" s="1292"/>
      <c r="AR51" s="1292"/>
      <c r="AS51" s="1292"/>
      <c r="AT51" s="1292"/>
      <c r="AU51" s="1292"/>
      <c r="AV51" s="1292"/>
      <c r="AW51" s="1292"/>
      <c r="AX51" s="1292"/>
      <c r="AY51" s="1292"/>
      <c r="AZ51" s="1292"/>
      <c r="BA51" s="1292"/>
      <c r="BB51" s="1292" t="s">
        <v>574</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72.3</v>
      </c>
      <c r="CG51" s="1290"/>
      <c r="CH51" s="1290"/>
      <c r="CI51" s="1290"/>
      <c r="CJ51" s="1290"/>
      <c r="CK51" s="1290"/>
      <c r="CL51" s="1290"/>
      <c r="CM51" s="1290"/>
      <c r="CN51" s="1290">
        <v>59.6</v>
      </c>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575</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64.599999999999994</v>
      </c>
      <c r="CG53" s="1290"/>
      <c r="CH53" s="1290"/>
      <c r="CI53" s="1290"/>
      <c r="CJ53" s="1290"/>
      <c r="CK53" s="1290"/>
      <c r="CL53" s="1290"/>
      <c r="CM53" s="1290"/>
      <c r="CN53" s="1290">
        <v>66.099999999999994</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576</v>
      </c>
      <c r="AO55" s="1288"/>
      <c r="AP55" s="1288"/>
      <c r="AQ55" s="1288"/>
      <c r="AR55" s="1288"/>
      <c r="AS55" s="1288"/>
      <c r="AT55" s="1288"/>
      <c r="AU55" s="1288"/>
      <c r="AV55" s="1288"/>
      <c r="AW55" s="1288"/>
      <c r="AX55" s="1288"/>
      <c r="AY55" s="1288"/>
      <c r="AZ55" s="1288"/>
      <c r="BA55" s="1288"/>
      <c r="BB55" s="1292" t="s">
        <v>574</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56.8</v>
      </c>
      <c r="CG55" s="1290"/>
      <c r="CH55" s="1290"/>
      <c r="CI55" s="1290"/>
      <c r="CJ55" s="1290"/>
      <c r="CK55" s="1290"/>
      <c r="CL55" s="1290"/>
      <c r="CM55" s="1290"/>
      <c r="CN55" s="1290">
        <v>52.3</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575</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54</v>
      </c>
      <c r="CG57" s="1290"/>
      <c r="CH57" s="1290"/>
      <c r="CI57" s="1290"/>
      <c r="CJ57" s="1290"/>
      <c r="CK57" s="1290"/>
      <c r="CL57" s="1290"/>
      <c r="CM57" s="1290"/>
      <c r="CN57" s="1290">
        <v>57.1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577</v>
      </c>
    </row>
    <row r="64" spans="1:109">
      <c r="B64" s="374"/>
      <c r="G64" s="381"/>
      <c r="I64" s="394"/>
      <c r="J64" s="394"/>
      <c r="K64" s="394"/>
      <c r="L64" s="394"/>
      <c r="M64" s="394"/>
      <c r="N64" s="395"/>
      <c r="AM64" s="381"/>
      <c r="AN64" s="381" t="s">
        <v>570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578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572</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555</v>
      </c>
      <c r="BQ72" s="1288"/>
      <c r="BR72" s="1288"/>
      <c r="BS72" s="1288"/>
      <c r="BT72" s="1288"/>
      <c r="BU72" s="1288"/>
      <c r="BV72" s="1288"/>
      <c r="BW72" s="1288"/>
      <c r="BX72" s="1288" t="s">
        <v>556</v>
      </c>
      <c r="BY72" s="1288"/>
      <c r="BZ72" s="1288"/>
      <c r="CA72" s="1288"/>
      <c r="CB72" s="1288"/>
      <c r="CC72" s="1288"/>
      <c r="CD72" s="1288"/>
      <c r="CE72" s="1288"/>
      <c r="CF72" s="1288" t="s">
        <v>557</v>
      </c>
      <c r="CG72" s="1288"/>
      <c r="CH72" s="1288"/>
      <c r="CI72" s="1288"/>
      <c r="CJ72" s="1288"/>
      <c r="CK72" s="1288"/>
      <c r="CL72" s="1288"/>
      <c r="CM72" s="1288"/>
      <c r="CN72" s="1288" t="s">
        <v>558</v>
      </c>
      <c r="CO72" s="1288"/>
      <c r="CP72" s="1288"/>
      <c r="CQ72" s="1288"/>
      <c r="CR72" s="1288"/>
      <c r="CS72" s="1288"/>
      <c r="CT72" s="1288"/>
      <c r="CU72" s="1288"/>
      <c r="CV72" s="1288" t="s">
        <v>559</v>
      </c>
      <c r="CW72" s="1288"/>
      <c r="CX72" s="1288"/>
      <c r="CY72" s="1288"/>
      <c r="CZ72" s="1288"/>
      <c r="DA72" s="1288"/>
      <c r="DB72" s="1288"/>
      <c r="DC72" s="1288"/>
    </row>
    <row r="73" spans="2:107">
      <c r="B73" s="374"/>
      <c r="G73" s="1295"/>
      <c r="H73" s="1295"/>
      <c r="I73" s="1295"/>
      <c r="J73" s="1295"/>
      <c r="K73" s="1296"/>
      <c r="L73" s="1296"/>
      <c r="M73" s="1296"/>
      <c r="N73" s="1296"/>
      <c r="AM73" s="383"/>
      <c r="AN73" s="1292" t="s">
        <v>573</v>
      </c>
      <c r="AO73" s="1292"/>
      <c r="AP73" s="1292"/>
      <c r="AQ73" s="1292"/>
      <c r="AR73" s="1292"/>
      <c r="AS73" s="1292"/>
      <c r="AT73" s="1292"/>
      <c r="AU73" s="1292"/>
      <c r="AV73" s="1292"/>
      <c r="AW73" s="1292"/>
      <c r="AX73" s="1292"/>
      <c r="AY73" s="1292"/>
      <c r="AZ73" s="1292"/>
      <c r="BA73" s="1292"/>
      <c r="BB73" s="1292" t="s">
        <v>574</v>
      </c>
      <c r="BC73" s="1292"/>
      <c r="BD73" s="1292"/>
      <c r="BE73" s="1292"/>
      <c r="BF73" s="1292"/>
      <c r="BG73" s="1292"/>
      <c r="BH73" s="1292"/>
      <c r="BI73" s="1292"/>
      <c r="BJ73" s="1292"/>
      <c r="BK73" s="1292"/>
      <c r="BL73" s="1292"/>
      <c r="BM73" s="1292"/>
      <c r="BN73" s="1292"/>
      <c r="BO73" s="1292"/>
      <c r="BP73" s="1290">
        <v>92.4</v>
      </c>
      <c r="BQ73" s="1290"/>
      <c r="BR73" s="1290"/>
      <c r="BS73" s="1290"/>
      <c r="BT73" s="1290"/>
      <c r="BU73" s="1290"/>
      <c r="BV73" s="1290"/>
      <c r="BW73" s="1290"/>
      <c r="BX73" s="1290">
        <v>102.3</v>
      </c>
      <c r="BY73" s="1290"/>
      <c r="BZ73" s="1290"/>
      <c r="CA73" s="1290"/>
      <c r="CB73" s="1290"/>
      <c r="CC73" s="1290"/>
      <c r="CD73" s="1290"/>
      <c r="CE73" s="1290"/>
      <c r="CF73" s="1290">
        <v>72.3</v>
      </c>
      <c r="CG73" s="1290"/>
      <c r="CH73" s="1290"/>
      <c r="CI73" s="1290"/>
      <c r="CJ73" s="1290"/>
      <c r="CK73" s="1290"/>
      <c r="CL73" s="1290"/>
      <c r="CM73" s="1290"/>
      <c r="CN73" s="1290">
        <v>59.6</v>
      </c>
      <c r="CO73" s="1290"/>
      <c r="CP73" s="1290"/>
      <c r="CQ73" s="1290"/>
      <c r="CR73" s="1290"/>
      <c r="CS73" s="1290"/>
      <c r="CT73" s="1290"/>
      <c r="CU73" s="1290"/>
      <c r="CV73" s="1290">
        <v>36.200000000000003</v>
      </c>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579</v>
      </c>
      <c r="BC75" s="1292"/>
      <c r="BD75" s="1292"/>
      <c r="BE75" s="1292"/>
      <c r="BF75" s="1292"/>
      <c r="BG75" s="1292"/>
      <c r="BH75" s="1292"/>
      <c r="BI75" s="1292"/>
      <c r="BJ75" s="1292"/>
      <c r="BK75" s="1292"/>
      <c r="BL75" s="1292"/>
      <c r="BM75" s="1292"/>
      <c r="BN75" s="1292"/>
      <c r="BO75" s="1292"/>
      <c r="BP75" s="1290">
        <v>17.100000000000001</v>
      </c>
      <c r="BQ75" s="1290"/>
      <c r="BR75" s="1290"/>
      <c r="BS75" s="1290"/>
      <c r="BT75" s="1290"/>
      <c r="BU75" s="1290"/>
      <c r="BV75" s="1290"/>
      <c r="BW75" s="1290"/>
      <c r="BX75" s="1290">
        <v>16.2</v>
      </c>
      <c r="BY75" s="1290"/>
      <c r="BZ75" s="1290"/>
      <c r="CA75" s="1290"/>
      <c r="CB75" s="1290"/>
      <c r="CC75" s="1290"/>
      <c r="CD75" s="1290"/>
      <c r="CE75" s="1290"/>
      <c r="CF75" s="1290">
        <v>13.7</v>
      </c>
      <c r="CG75" s="1290"/>
      <c r="CH75" s="1290"/>
      <c r="CI75" s="1290"/>
      <c r="CJ75" s="1290"/>
      <c r="CK75" s="1290"/>
      <c r="CL75" s="1290"/>
      <c r="CM75" s="1290"/>
      <c r="CN75" s="1290">
        <v>12.8</v>
      </c>
      <c r="CO75" s="1290"/>
      <c r="CP75" s="1290"/>
      <c r="CQ75" s="1290"/>
      <c r="CR75" s="1290"/>
      <c r="CS75" s="1290"/>
      <c r="CT75" s="1290"/>
      <c r="CU75" s="1290"/>
      <c r="CV75" s="1290">
        <v>11.6</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576</v>
      </c>
      <c r="AO77" s="1288"/>
      <c r="AP77" s="1288"/>
      <c r="AQ77" s="1288"/>
      <c r="AR77" s="1288"/>
      <c r="AS77" s="1288"/>
      <c r="AT77" s="1288"/>
      <c r="AU77" s="1288"/>
      <c r="AV77" s="1288"/>
      <c r="AW77" s="1288"/>
      <c r="AX77" s="1288"/>
      <c r="AY77" s="1288"/>
      <c r="AZ77" s="1288"/>
      <c r="BA77" s="1288"/>
      <c r="BB77" s="1292" t="s">
        <v>574</v>
      </c>
      <c r="BC77" s="1292"/>
      <c r="BD77" s="1292"/>
      <c r="BE77" s="1292"/>
      <c r="BF77" s="1292"/>
      <c r="BG77" s="1292"/>
      <c r="BH77" s="1292"/>
      <c r="BI77" s="1292"/>
      <c r="BJ77" s="1292"/>
      <c r="BK77" s="1292"/>
      <c r="BL77" s="1292"/>
      <c r="BM77" s="1292"/>
      <c r="BN77" s="1292"/>
      <c r="BO77" s="1292"/>
      <c r="BP77" s="1290">
        <v>65.3</v>
      </c>
      <c r="BQ77" s="1290"/>
      <c r="BR77" s="1290"/>
      <c r="BS77" s="1290"/>
      <c r="BT77" s="1290"/>
      <c r="BU77" s="1290"/>
      <c r="BV77" s="1290"/>
      <c r="BW77" s="1290"/>
      <c r="BX77" s="1290">
        <v>60.8</v>
      </c>
      <c r="BY77" s="1290"/>
      <c r="BZ77" s="1290"/>
      <c r="CA77" s="1290"/>
      <c r="CB77" s="1290"/>
      <c r="CC77" s="1290"/>
      <c r="CD77" s="1290"/>
      <c r="CE77" s="1290"/>
      <c r="CF77" s="1290">
        <v>56.8</v>
      </c>
      <c r="CG77" s="1290"/>
      <c r="CH77" s="1290"/>
      <c r="CI77" s="1290"/>
      <c r="CJ77" s="1290"/>
      <c r="CK77" s="1290"/>
      <c r="CL77" s="1290"/>
      <c r="CM77" s="1290"/>
      <c r="CN77" s="1290">
        <v>52.3</v>
      </c>
      <c r="CO77" s="1290"/>
      <c r="CP77" s="1290"/>
      <c r="CQ77" s="1290"/>
      <c r="CR77" s="1290"/>
      <c r="CS77" s="1290"/>
      <c r="CT77" s="1290"/>
      <c r="CU77" s="1290"/>
      <c r="CV77" s="1290">
        <v>55.4</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579</v>
      </c>
      <c r="BC79" s="1292"/>
      <c r="BD79" s="1292"/>
      <c r="BE79" s="1292"/>
      <c r="BF79" s="1292"/>
      <c r="BG79" s="1292"/>
      <c r="BH79" s="1292"/>
      <c r="BI79" s="1292"/>
      <c r="BJ79" s="1292"/>
      <c r="BK79" s="1292"/>
      <c r="BL79" s="1292"/>
      <c r="BM79" s="1292"/>
      <c r="BN79" s="1292"/>
      <c r="BO79" s="1292"/>
      <c r="BP79" s="1290">
        <v>12</v>
      </c>
      <c r="BQ79" s="1290"/>
      <c r="BR79" s="1290"/>
      <c r="BS79" s="1290"/>
      <c r="BT79" s="1290"/>
      <c r="BU79" s="1290"/>
      <c r="BV79" s="1290"/>
      <c r="BW79" s="1290"/>
      <c r="BX79" s="1290">
        <v>11.1</v>
      </c>
      <c r="BY79" s="1290"/>
      <c r="BZ79" s="1290"/>
      <c r="CA79" s="1290"/>
      <c r="CB79" s="1290"/>
      <c r="CC79" s="1290"/>
      <c r="CD79" s="1290"/>
      <c r="CE79" s="1290"/>
      <c r="CF79" s="1290">
        <v>10.199999999999999</v>
      </c>
      <c r="CG79" s="1290"/>
      <c r="CH79" s="1290"/>
      <c r="CI79" s="1290"/>
      <c r="CJ79" s="1290"/>
      <c r="CK79" s="1290"/>
      <c r="CL79" s="1290"/>
      <c r="CM79" s="1290"/>
      <c r="CN79" s="1290">
        <v>10</v>
      </c>
      <c r="CO79" s="1290"/>
      <c r="CP79" s="1290"/>
      <c r="CQ79" s="1290"/>
      <c r="CR79" s="1290"/>
      <c r="CS79" s="1290"/>
      <c r="CT79" s="1290"/>
      <c r="CU79" s="1290"/>
      <c r="CV79" s="1290">
        <v>9.6999999999999993</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YfSZa8y49DIpkSU8KIv6q7i0SXDrYIwqR3gwHgsDRvhDNoXUZbJ6gma7McoTgzkEbWV5dCoFuAra0k7xkx3A==" saltValue="pmj3Tpy5VzTDkeykx6w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Q100" zoomScale="130" zoomScaleNormal="130"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IRJr1oUVp/pasa4GdWE/XHgQe7aKI/prPxdhFGXIYOgKoTtiDE1qmPE9DUoqcQRtO0V8NJ5zZ3NHFYGyBiO0g==" saltValue="PLTba7zSIU81ztBzuVzjd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85" zoomScaleNormal="85" zoomScaleSheetLayoutView="55" workbookViewId="0">
      <selection activeCell="D113" sqref="D1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Uo/Nvr6wpWP0xdgazhdC0VNuRqGX87+0doOLDCNS8CWgdgOhAQWKyFZ1fNg4pA6QXyoDD2u203Wm/J4L5AHbA==" saltValue="P2v/01aXubzt8fvKdepWb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552</v>
      </c>
      <c r="G2" s="136"/>
      <c r="H2" s="137"/>
    </row>
    <row r="3" spans="1:8">
      <c r="A3" s="133" t="s">
        <v>545</v>
      </c>
      <c r="B3" s="138"/>
      <c r="C3" s="139"/>
      <c r="D3" s="140">
        <v>124560</v>
      </c>
      <c r="E3" s="141"/>
      <c r="F3" s="142">
        <v>90961</v>
      </c>
      <c r="G3" s="143"/>
      <c r="H3" s="144"/>
    </row>
    <row r="4" spans="1:8">
      <c r="A4" s="145"/>
      <c r="B4" s="146"/>
      <c r="C4" s="147"/>
      <c r="D4" s="148">
        <v>40229</v>
      </c>
      <c r="E4" s="149"/>
      <c r="F4" s="150">
        <v>37720</v>
      </c>
      <c r="G4" s="151"/>
      <c r="H4" s="152"/>
    </row>
    <row r="5" spans="1:8">
      <c r="A5" s="133" t="s">
        <v>547</v>
      </c>
      <c r="B5" s="138"/>
      <c r="C5" s="139"/>
      <c r="D5" s="140">
        <v>115487</v>
      </c>
      <c r="E5" s="141"/>
      <c r="F5" s="142">
        <v>106614</v>
      </c>
      <c r="G5" s="143"/>
      <c r="H5" s="144"/>
    </row>
    <row r="6" spans="1:8">
      <c r="A6" s="145"/>
      <c r="B6" s="146"/>
      <c r="C6" s="147"/>
      <c r="D6" s="148">
        <v>41071</v>
      </c>
      <c r="E6" s="149"/>
      <c r="F6" s="150">
        <v>45545</v>
      </c>
      <c r="G6" s="151"/>
      <c r="H6" s="152"/>
    </row>
    <row r="7" spans="1:8">
      <c r="A7" s="133" t="s">
        <v>548</v>
      </c>
      <c r="B7" s="138"/>
      <c r="C7" s="139"/>
      <c r="D7" s="140">
        <v>45276</v>
      </c>
      <c r="E7" s="141"/>
      <c r="F7" s="142">
        <v>81768</v>
      </c>
      <c r="G7" s="143"/>
      <c r="H7" s="144"/>
    </row>
    <row r="8" spans="1:8">
      <c r="A8" s="145"/>
      <c r="B8" s="146"/>
      <c r="C8" s="147"/>
      <c r="D8" s="148">
        <v>8240</v>
      </c>
      <c r="E8" s="149"/>
      <c r="F8" s="150">
        <v>37917</v>
      </c>
      <c r="G8" s="151"/>
      <c r="H8" s="152"/>
    </row>
    <row r="9" spans="1:8">
      <c r="A9" s="133" t="s">
        <v>549</v>
      </c>
      <c r="B9" s="138"/>
      <c r="C9" s="139"/>
      <c r="D9" s="140">
        <v>56320</v>
      </c>
      <c r="E9" s="141"/>
      <c r="F9" s="142">
        <v>65876</v>
      </c>
      <c r="G9" s="143"/>
      <c r="H9" s="144"/>
    </row>
    <row r="10" spans="1:8">
      <c r="A10" s="145"/>
      <c r="B10" s="146"/>
      <c r="C10" s="147"/>
      <c r="D10" s="148">
        <v>10994</v>
      </c>
      <c r="E10" s="149"/>
      <c r="F10" s="150">
        <v>36484</v>
      </c>
      <c r="G10" s="151"/>
      <c r="H10" s="152"/>
    </row>
    <row r="11" spans="1:8">
      <c r="A11" s="133" t="s">
        <v>550</v>
      </c>
      <c r="B11" s="138"/>
      <c r="C11" s="139"/>
      <c r="D11" s="140">
        <v>77513</v>
      </c>
      <c r="E11" s="141"/>
      <c r="F11" s="142">
        <v>68468</v>
      </c>
      <c r="G11" s="143"/>
      <c r="H11" s="144"/>
    </row>
    <row r="12" spans="1:8">
      <c r="A12" s="145"/>
      <c r="B12" s="146"/>
      <c r="C12" s="153"/>
      <c r="D12" s="148">
        <v>35387</v>
      </c>
      <c r="E12" s="149"/>
      <c r="F12" s="150">
        <v>34140</v>
      </c>
      <c r="G12" s="151"/>
      <c r="H12" s="152"/>
    </row>
    <row r="13" spans="1:8">
      <c r="A13" s="133"/>
      <c r="B13" s="138"/>
      <c r="C13" s="154"/>
      <c r="D13" s="155">
        <v>83831</v>
      </c>
      <c r="E13" s="156"/>
      <c r="F13" s="157">
        <v>82737</v>
      </c>
      <c r="G13" s="158"/>
      <c r="H13" s="144"/>
    </row>
    <row r="14" spans="1:8">
      <c r="A14" s="145"/>
      <c r="B14" s="146"/>
      <c r="C14" s="147"/>
      <c r="D14" s="148">
        <v>27184</v>
      </c>
      <c r="E14" s="149"/>
      <c r="F14" s="150">
        <v>38361</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1.03</v>
      </c>
      <c r="C19" s="159">
        <f>ROUND(VALUE(SUBSTITUTE(実質収支比率等に係る経年分析!G$48,"▲","-")),2)</f>
        <v>0.8</v>
      </c>
      <c r="D19" s="159">
        <f>ROUND(VALUE(SUBSTITUTE(実質収支比率等に係る経年分析!H$48,"▲","-")),2)</f>
        <v>1.74</v>
      </c>
      <c r="E19" s="159">
        <f>ROUND(VALUE(SUBSTITUTE(実質収支比率等に係る経年分析!I$48,"▲","-")),2)</f>
        <v>1.28</v>
      </c>
      <c r="F19" s="159">
        <f>ROUND(VALUE(SUBSTITUTE(実質収支比率等に係る経年分析!J$48,"▲","-")),2)</f>
        <v>1.25</v>
      </c>
    </row>
    <row r="20" spans="1:11">
      <c r="A20" s="159" t="s">
        <v>50</v>
      </c>
      <c r="B20" s="159">
        <f>ROUND(VALUE(SUBSTITUTE(実質収支比率等に係る経年分析!F$47,"▲","-")),2)</f>
        <v>4.6100000000000003</v>
      </c>
      <c r="C20" s="159">
        <f>ROUND(VALUE(SUBSTITUTE(実質収支比率等に係る経年分析!G$47,"▲","-")),2)</f>
        <v>4.72</v>
      </c>
      <c r="D20" s="159">
        <f>ROUND(VALUE(SUBSTITUTE(実質収支比率等に係る経年分析!H$47,"▲","-")),2)</f>
        <v>5.28</v>
      </c>
      <c r="E20" s="159">
        <f>ROUND(VALUE(SUBSTITUTE(実質収支比率等に係る経年分析!I$47,"▲","-")),2)</f>
        <v>6.27</v>
      </c>
      <c r="F20" s="159">
        <f>ROUND(VALUE(SUBSTITUTE(実質収支比率等に係る経年分析!J$47,"▲","-")),2)</f>
        <v>7.81</v>
      </c>
    </row>
    <row r="21" spans="1:11">
      <c r="A21" s="159" t="s">
        <v>51</v>
      </c>
      <c r="B21" s="159">
        <f>IF(ISNUMBER(VALUE(SUBSTITUTE(実質収支比率等に係る経年分析!F$49,"▲","-"))),ROUND(VALUE(SUBSTITUTE(実質収支比率等に係る経年分析!F$49,"▲","-")),2),NA())</f>
        <v>1.18</v>
      </c>
      <c r="C21" s="159">
        <f>IF(ISNUMBER(VALUE(SUBSTITUTE(実質収支比率等に係る経年分析!G$49,"▲","-"))),ROUND(VALUE(SUBSTITUTE(実質収支比率等に係る経年分析!G$49,"▲","-")),2),NA())</f>
        <v>1.46</v>
      </c>
      <c r="D21" s="159">
        <f>IF(ISNUMBER(VALUE(SUBSTITUTE(実質収支比率等に係る経年分析!H$49,"▲","-"))),ROUND(VALUE(SUBSTITUTE(実質収支比率等に係る経年分析!H$49,"▲","-")),2),NA())</f>
        <v>3.55</v>
      </c>
      <c r="E21" s="159">
        <f>IF(ISNUMBER(VALUE(SUBSTITUTE(実質収支比率等に係る経年分析!I$49,"▲","-"))),ROUND(VALUE(SUBSTITUTE(実質収支比率等に係る経年分析!I$49,"▲","-")),2),NA())</f>
        <v>4.09</v>
      </c>
      <c r="F21" s="159">
        <f>IF(ISNUMBER(VALUE(SUBSTITUTE(実質収支比率等に係る経年分析!J$49,"▲","-"))),ROUND(VALUE(SUBSTITUTE(実質収支比率等に係る経年分析!J$49,"▲","-")),2),NA())</f>
        <v>4.3499999999999996</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羽咋市介護保険特別会計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羽咋市国民健康保険特別会計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c r="A33" s="160" t="str">
        <f>IF(連結実質赤字比率に係る赤字・黒字の構成分析!C$37="",NA(),連結実質赤字比率に係る赤字・黒字の構成分析!C$37)</f>
        <v>羽咋市後期高齢者医療特別会計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1.25</v>
      </c>
    </row>
    <row r="35" spans="1:16">
      <c r="A35" s="160" t="str">
        <f>IF(連結実質赤字比率に係る赤字・黒字の構成分析!C$35="",NA(),連結実質赤字比率に係る赤字・黒字の構成分析!C$35)</f>
        <v>羽咋市下水道事業会計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2.1800000000000002</v>
      </c>
    </row>
    <row r="36" spans="1:16">
      <c r="A36" s="160" t="str">
        <f>IF(連結実質赤字比率に係る赤字・黒字の構成分析!C$34="",NA(),連結実質赤字比率に係る赤字・黒字の構成分析!C$34)</f>
        <v>羽咋市水道事業会計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10.25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11.96</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1449</v>
      </c>
      <c r="E42" s="161"/>
      <c r="F42" s="161"/>
      <c r="G42" s="161">
        <f>'実質公債費比率（分子）の構造'!L$52</f>
        <v>1520</v>
      </c>
      <c r="H42" s="161"/>
      <c r="I42" s="161"/>
      <c r="J42" s="161">
        <f>'実質公債費比率（分子）の構造'!M$52</f>
        <v>1677</v>
      </c>
      <c r="K42" s="161"/>
      <c r="L42" s="161"/>
      <c r="M42" s="161">
        <f>'実質公債費比率（分子）の構造'!N$52</f>
        <v>1771</v>
      </c>
      <c r="N42" s="161"/>
      <c r="O42" s="161"/>
      <c r="P42" s="161">
        <f>'実質公債費比率（分子）の構造'!O$52</f>
        <v>1596</v>
      </c>
    </row>
    <row r="43" spans="1:16">
      <c r="A43" s="161" t="s">
        <v>59</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60</v>
      </c>
      <c r="B44" s="161">
        <f>'実質公債費比率（分子）の構造'!K$50</f>
        <v>46</v>
      </c>
      <c r="C44" s="161"/>
      <c r="D44" s="161"/>
      <c r="E44" s="161">
        <f>'実質公債費比率（分子）の構造'!L$50</f>
        <v>46</v>
      </c>
      <c r="F44" s="161"/>
      <c r="G44" s="161"/>
      <c r="H44" s="161">
        <f>'実質公債費比率（分子）の構造'!M$50</f>
        <v>46</v>
      </c>
      <c r="I44" s="161"/>
      <c r="J44" s="161"/>
      <c r="K44" s="161">
        <f>'実質公債費比率（分子）の構造'!N$50</f>
        <v>43</v>
      </c>
      <c r="L44" s="161"/>
      <c r="M44" s="161"/>
      <c r="N44" s="161">
        <f>'実質公債費比率（分子）の構造'!O$50</f>
        <v>43</v>
      </c>
      <c r="O44" s="161"/>
      <c r="P44" s="161"/>
    </row>
    <row r="45" spans="1:16">
      <c r="A45" s="161" t="s">
        <v>61</v>
      </c>
      <c r="B45" s="161">
        <f>'実質公債費比率（分子）の構造'!K$49</f>
        <v>252</v>
      </c>
      <c r="C45" s="161"/>
      <c r="D45" s="161"/>
      <c r="E45" s="161">
        <f>'実質公債費比率（分子）の構造'!L$49</f>
        <v>273</v>
      </c>
      <c r="F45" s="161"/>
      <c r="G45" s="161"/>
      <c r="H45" s="161">
        <f>'実質公債費比率（分子）の構造'!M$49</f>
        <v>261</v>
      </c>
      <c r="I45" s="161"/>
      <c r="J45" s="161"/>
      <c r="K45" s="161">
        <f>'実質公債費比率（分子）の構造'!N$49</f>
        <v>277</v>
      </c>
      <c r="L45" s="161"/>
      <c r="M45" s="161"/>
      <c r="N45" s="161">
        <f>'実質公債費比率（分子）の構造'!O$49</f>
        <v>197</v>
      </c>
      <c r="O45" s="161"/>
      <c r="P45" s="161"/>
    </row>
    <row r="46" spans="1:16">
      <c r="A46" s="161" t="s">
        <v>62</v>
      </c>
      <c r="B46" s="161">
        <f>'実質公債費比率（分子）の構造'!K$48</f>
        <v>587</v>
      </c>
      <c r="C46" s="161"/>
      <c r="D46" s="161"/>
      <c r="E46" s="161">
        <f>'実質公債費比率（分子）の構造'!L$48</f>
        <v>592</v>
      </c>
      <c r="F46" s="161"/>
      <c r="G46" s="161"/>
      <c r="H46" s="161">
        <f>'実質公債費比率（分子）の構造'!M$48</f>
        <v>572</v>
      </c>
      <c r="I46" s="161"/>
      <c r="J46" s="161"/>
      <c r="K46" s="161">
        <f>'実質公債費比率（分子）の構造'!N$48</f>
        <v>589</v>
      </c>
      <c r="L46" s="161"/>
      <c r="M46" s="161"/>
      <c r="N46" s="161">
        <f>'実質公債費比率（分子）の構造'!O$48</f>
        <v>545</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1448</v>
      </c>
      <c r="C49" s="161"/>
      <c r="D49" s="161"/>
      <c r="E49" s="161">
        <f>'実質公債費比率（分子）の構造'!L$45</f>
        <v>1364</v>
      </c>
      <c r="F49" s="161"/>
      <c r="G49" s="161"/>
      <c r="H49" s="161">
        <f>'実質公債費比率（分子）の構造'!M$45</f>
        <v>1362</v>
      </c>
      <c r="I49" s="161"/>
      <c r="J49" s="161"/>
      <c r="K49" s="161">
        <f>'実質公債費比率（分子）の構造'!N$45</f>
        <v>1612</v>
      </c>
      <c r="L49" s="161"/>
      <c r="M49" s="161"/>
      <c r="N49" s="161">
        <f>'実質公債費比率（分子）の構造'!O$45</f>
        <v>1400</v>
      </c>
      <c r="O49" s="161"/>
      <c r="P49" s="161"/>
    </row>
    <row r="50" spans="1:16">
      <c r="A50" s="161" t="s">
        <v>66</v>
      </c>
      <c r="B50" s="161" t="e">
        <f>NA()</f>
        <v>#N/A</v>
      </c>
      <c r="C50" s="161">
        <f>IF(ISNUMBER('実質公債費比率（分子）の構造'!K$53),'実質公債費比率（分子）の構造'!K$53,NA())</f>
        <v>884</v>
      </c>
      <c r="D50" s="161" t="e">
        <f>NA()</f>
        <v>#N/A</v>
      </c>
      <c r="E50" s="161" t="e">
        <f>NA()</f>
        <v>#N/A</v>
      </c>
      <c r="F50" s="161">
        <f>IF(ISNUMBER('実質公債費比率（分子）の構造'!L$53),'実質公債費比率（分子）の構造'!L$53,NA())</f>
        <v>755</v>
      </c>
      <c r="G50" s="161" t="e">
        <f>NA()</f>
        <v>#N/A</v>
      </c>
      <c r="H50" s="161" t="e">
        <f>NA()</f>
        <v>#N/A</v>
      </c>
      <c r="I50" s="161">
        <f>IF(ISNUMBER('実質公債費比率（分子）の構造'!M$53),'実質公債費比率（分子）の構造'!M$53,NA())</f>
        <v>564</v>
      </c>
      <c r="J50" s="161" t="e">
        <f>NA()</f>
        <v>#N/A</v>
      </c>
      <c r="K50" s="161" t="e">
        <f>NA()</f>
        <v>#N/A</v>
      </c>
      <c r="L50" s="161">
        <f>IF(ISNUMBER('実質公債費比率（分子）の構造'!N$53),'実質公債費比率（分子）の構造'!N$53,NA())</f>
        <v>750</v>
      </c>
      <c r="M50" s="161" t="e">
        <f>NA()</f>
        <v>#N/A</v>
      </c>
      <c r="N50" s="161" t="e">
        <f>NA()</f>
        <v>#N/A</v>
      </c>
      <c r="O50" s="161">
        <f>IF(ISNUMBER('実質公債費比率（分子）の構造'!O$53),'実質公債費比率（分子）の構造'!O$53,NA())</f>
        <v>589</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15710</v>
      </c>
      <c r="E56" s="160"/>
      <c r="F56" s="160"/>
      <c r="G56" s="160">
        <f>'将来負担比率（分子）の構造'!J$52</f>
        <v>15218</v>
      </c>
      <c r="H56" s="160"/>
      <c r="I56" s="160"/>
      <c r="J56" s="160">
        <f>'将来負担比率（分子）の構造'!K$52</f>
        <v>15049</v>
      </c>
      <c r="K56" s="160"/>
      <c r="L56" s="160"/>
      <c r="M56" s="160">
        <f>'将来負担比率（分子）の構造'!L$52</f>
        <v>15049</v>
      </c>
      <c r="N56" s="160"/>
      <c r="O56" s="160"/>
      <c r="P56" s="160">
        <f>'将来負担比率（分子）の構造'!M$52</f>
        <v>14880</v>
      </c>
    </row>
    <row r="57" spans="1:16">
      <c r="A57" s="160" t="s">
        <v>36</v>
      </c>
      <c r="B57" s="160"/>
      <c r="C57" s="160"/>
      <c r="D57" s="160">
        <f>'将来負担比率（分子）の構造'!I$51</f>
        <v>3000</v>
      </c>
      <c r="E57" s="160"/>
      <c r="F57" s="160"/>
      <c r="G57" s="160">
        <f>'将来負担比率（分子）の構造'!J$51</f>
        <v>3493</v>
      </c>
      <c r="H57" s="160"/>
      <c r="I57" s="160"/>
      <c r="J57" s="160">
        <f>'将来負担比率（分子）の構造'!K$51</f>
        <v>3334</v>
      </c>
      <c r="K57" s="160"/>
      <c r="L57" s="160"/>
      <c r="M57" s="160">
        <f>'将来負担比率（分子）の構造'!L$51</f>
        <v>3169</v>
      </c>
      <c r="N57" s="160"/>
      <c r="O57" s="160"/>
      <c r="P57" s="160">
        <f>'将来負担比率（分子）の構造'!M$51</f>
        <v>3040</v>
      </c>
    </row>
    <row r="58" spans="1:16">
      <c r="A58" s="160" t="s">
        <v>35</v>
      </c>
      <c r="B58" s="160"/>
      <c r="C58" s="160"/>
      <c r="D58" s="160">
        <f>'将来負担比率（分子）の構造'!I$50</f>
        <v>2455</v>
      </c>
      <c r="E58" s="160"/>
      <c r="F58" s="160"/>
      <c r="G58" s="160">
        <f>'将来負担比率（分子）の構造'!J$50</f>
        <v>2359</v>
      </c>
      <c r="H58" s="160"/>
      <c r="I58" s="160"/>
      <c r="J58" s="160">
        <f>'将来負担比率（分子）の構造'!K$50</f>
        <v>2974</v>
      </c>
      <c r="K58" s="160"/>
      <c r="L58" s="160"/>
      <c r="M58" s="160">
        <f>'将来負担比率（分子）の構造'!L$50</f>
        <v>3315</v>
      </c>
      <c r="N58" s="160"/>
      <c r="O58" s="160"/>
      <c r="P58" s="160">
        <f>'将来負担比率（分子）の構造'!M$50</f>
        <v>3671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458</v>
      </c>
      <c r="C61" s="160"/>
      <c r="D61" s="160"/>
      <c r="E61" s="160">
        <f>'将来負担比率（分子）の構造'!J$46</f>
        <v>261</v>
      </c>
      <c r="F61" s="160"/>
      <c r="G61" s="160"/>
      <c r="H61" s="160">
        <f>'将来負担比率（分子）の構造'!K$46</f>
        <v>60</v>
      </c>
      <c r="I61" s="160"/>
      <c r="J61" s="160"/>
      <c r="K61" s="160">
        <f>'将来負担比率（分子）の構造'!L$46</f>
        <v>54</v>
      </c>
      <c r="L61" s="160"/>
      <c r="M61" s="160"/>
      <c r="N61" s="160">
        <f>'将来負担比率（分子）の構造'!M$46</f>
        <v>36</v>
      </c>
      <c r="O61" s="160"/>
      <c r="P61" s="160"/>
    </row>
    <row r="62" spans="1:16">
      <c r="A62" s="160" t="s">
        <v>29</v>
      </c>
      <c r="B62" s="160">
        <f>'将来負担比率（分子）の構造'!I$45</f>
        <v>1504</v>
      </c>
      <c r="C62" s="160"/>
      <c r="D62" s="160"/>
      <c r="E62" s="160">
        <f>'将来負担比率（分子）の構造'!J$45</f>
        <v>1307</v>
      </c>
      <c r="F62" s="160"/>
      <c r="G62" s="160"/>
      <c r="H62" s="160">
        <f>'将来負担比率（分子）の構造'!K$45</f>
        <v>1182</v>
      </c>
      <c r="I62" s="160"/>
      <c r="J62" s="160"/>
      <c r="K62" s="160">
        <f>'将来負担比率（分子）の構造'!L$45</f>
        <v>1215</v>
      </c>
      <c r="L62" s="160"/>
      <c r="M62" s="160"/>
      <c r="N62" s="160">
        <f>'将来負担比率（分子）の構造'!M$45</f>
        <v>1070</v>
      </c>
      <c r="O62" s="160"/>
      <c r="P62" s="160"/>
    </row>
    <row r="63" spans="1:16">
      <c r="A63" s="160" t="s">
        <v>28</v>
      </c>
      <c r="B63" s="160">
        <f>'将来負担比率（分子）の構造'!I$44</f>
        <v>1463</v>
      </c>
      <c r="C63" s="160"/>
      <c r="D63" s="160"/>
      <c r="E63" s="160">
        <f>'将来負担比率（分子）の構造'!J$44</f>
        <v>1306</v>
      </c>
      <c r="F63" s="160"/>
      <c r="G63" s="160"/>
      <c r="H63" s="160">
        <f>'将来負担比率（分子）の構造'!K$44</f>
        <v>1088</v>
      </c>
      <c r="I63" s="160"/>
      <c r="J63" s="160"/>
      <c r="K63" s="160">
        <f>'将来負担比率（分子）の構造'!L$44</f>
        <v>963</v>
      </c>
      <c r="L63" s="160"/>
      <c r="M63" s="160"/>
      <c r="N63" s="160">
        <f>'将来負担比率（分子）の構造'!M$44</f>
        <v>784</v>
      </c>
      <c r="O63" s="160"/>
      <c r="P63" s="160"/>
    </row>
    <row r="64" spans="1:16">
      <c r="A64" s="160" t="s">
        <v>27</v>
      </c>
      <c r="B64" s="160">
        <f>'将来負担比率（分子）の構造'!I$43</f>
        <v>9668</v>
      </c>
      <c r="C64" s="160"/>
      <c r="D64" s="160"/>
      <c r="E64" s="160">
        <f>'将来負担比率（分子）の構造'!J$43</f>
        <v>9532</v>
      </c>
      <c r="F64" s="160"/>
      <c r="G64" s="160"/>
      <c r="H64" s="160">
        <f>'将来負担比率（分子）の構造'!K$43</f>
        <v>9156</v>
      </c>
      <c r="I64" s="160"/>
      <c r="J64" s="160"/>
      <c r="K64" s="160">
        <f>'将来負担比率（分子）の構造'!L$43</f>
        <v>8735</v>
      </c>
      <c r="L64" s="160"/>
      <c r="M64" s="160"/>
      <c r="N64" s="160">
        <f>'将来負担比率（分子）の構造'!M$43</f>
        <v>8159</v>
      </c>
      <c r="O64" s="160"/>
      <c r="P64" s="160"/>
    </row>
    <row r="65" spans="1:16">
      <c r="A65" s="160" t="s">
        <v>26</v>
      </c>
      <c r="B65" s="160">
        <f>'将来負担比率（分子）の構造'!I$42</f>
        <v>209</v>
      </c>
      <c r="C65" s="160"/>
      <c r="D65" s="160"/>
      <c r="E65" s="160">
        <f>'将来負担比率（分子）の構造'!J$42</f>
        <v>167</v>
      </c>
      <c r="F65" s="160"/>
      <c r="G65" s="160"/>
      <c r="H65" s="160">
        <f>'将来負担比率（分子）の構造'!K$42</f>
        <v>125</v>
      </c>
      <c r="I65" s="160"/>
      <c r="J65" s="160"/>
      <c r="K65" s="160">
        <f>'将来負担比率（分子）の構造'!L$42</f>
        <v>84</v>
      </c>
      <c r="L65" s="160"/>
      <c r="M65" s="160"/>
      <c r="N65" s="160">
        <f>'将来負担比率（分子）の構造'!M$42</f>
        <v>42</v>
      </c>
      <c r="O65" s="160"/>
      <c r="P65" s="160"/>
    </row>
    <row r="66" spans="1:16">
      <c r="A66" s="160" t="s">
        <v>25</v>
      </c>
      <c r="B66" s="160">
        <f>'将来負担比率（分子）の構造'!I$41</f>
        <v>12798</v>
      </c>
      <c r="C66" s="160"/>
      <c r="D66" s="160"/>
      <c r="E66" s="160">
        <f>'将来負担比率（分子）の構造'!J$41</f>
        <v>13869</v>
      </c>
      <c r="F66" s="160"/>
      <c r="G66" s="160"/>
      <c r="H66" s="160">
        <f>'将来負担比率（分子）の構造'!K$41</f>
        <v>13716</v>
      </c>
      <c r="I66" s="160"/>
      <c r="J66" s="160"/>
      <c r="K66" s="160">
        <f>'将来負担比率（分子）の構造'!L$41</f>
        <v>13739</v>
      </c>
      <c r="L66" s="160"/>
      <c r="M66" s="160"/>
      <c r="N66" s="160">
        <f>'将来負担比率（分子）の構造'!M$41</f>
        <v>13456</v>
      </c>
      <c r="O66" s="160"/>
      <c r="P66" s="160"/>
    </row>
    <row r="67" spans="1:16">
      <c r="A67" s="160" t="s">
        <v>70</v>
      </c>
      <c r="B67" s="160" t="e">
        <f>NA()</f>
        <v>#N/A</v>
      </c>
      <c r="C67" s="160">
        <f>IF(ISNUMBER('将来負担比率（分子）の構造'!I$53), IF('将来負担比率（分子）の構造'!I$53 &lt; 0, 0, '将来負担比率（分子）の構造'!I$53), NA())</f>
        <v>4936</v>
      </c>
      <c r="D67" s="160" t="e">
        <f>NA()</f>
        <v>#N/A</v>
      </c>
      <c r="E67" s="160" t="e">
        <f>NA()</f>
        <v>#N/A</v>
      </c>
      <c r="F67" s="160">
        <f>IF(ISNUMBER('将来負担比率（分子）の構造'!J$53), IF('将来負担比率（分子）の構造'!J$53 &lt; 0, 0, '将来負担比率（分子）の構造'!J$53), NA())</f>
        <v>5373</v>
      </c>
      <c r="G67" s="160" t="e">
        <f>NA()</f>
        <v>#N/A</v>
      </c>
      <c r="H67" s="160" t="e">
        <f>NA()</f>
        <v>#N/A</v>
      </c>
      <c r="I67" s="160">
        <f>IF(ISNUMBER('将来負担比率（分子）の構造'!K$53), IF('将来負担比率（分子）の構造'!K$53 &lt; 0, 0, '将来負担比率（分子）の構造'!K$53), NA())</f>
        <v>3971</v>
      </c>
      <c r="J67" s="160" t="e">
        <f>NA()</f>
        <v>#N/A</v>
      </c>
      <c r="K67" s="160" t="e">
        <f>NA()</f>
        <v>#N/A</v>
      </c>
      <c r="L67" s="160">
        <f>IF(ISNUMBER('将来負担比率（分子）の構造'!L$53), IF('将来負担比率（分子）の構造'!L$53 &lt; 0, 0, '将来負担比率（分子）の構造'!L$53), NA())</f>
        <v>3257</v>
      </c>
      <c r="M67" s="160" t="e">
        <f>NA()</f>
        <v>#N/A</v>
      </c>
      <c r="N67" s="160" t="e">
        <f>NA()</f>
        <v>#N/A</v>
      </c>
      <c r="O67" s="160">
        <f>IF(ISNUMBER('将来負担比率（分子）の構造'!M$53), IF('将来負担比率（分子）の構造'!M$53 &lt; 0, 0, '将来負担比率（分子）の構造'!M$53), NA())</f>
        <v>1957</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363</v>
      </c>
      <c r="C72" s="164">
        <f>基金残高に係る経年分析!G55</f>
        <v>429</v>
      </c>
      <c r="D72" s="164">
        <f>基金残高に係る経年分析!H55</f>
        <v>524</v>
      </c>
    </row>
    <row r="73" spans="1:16">
      <c r="A73" s="163" t="s">
        <v>73</v>
      </c>
      <c r="B73" s="164">
        <f>基金残高に係る経年分析!F56</f>
        <v>592</v>
      </c>
      <c r="C73" s="164">
        <f>基金残高に係る経年分析!G56</f>
        <v>664</v>
      </c>
      <c r="D73" s="164">
        <f>基金残高に係る経年分析!H56</f>
        <v>756</v>
      </c>
    </row>
    <row r="74" spans="1:16">
      <c r="A74" s="163" t="s">
        <v>74</v>
      </c>
      <c r="B74" s="164">
        <f>基金残高に係る経年分析!F57</f>
        <v>1570</v>
      </c>
      <c r="C74" s="164">
        <f>基金残高に係る経年分析!G57</f>
        <v>1640</v>
      </c>
      <c r="D74" s="164">
        <f>基金残高に係る経年分析!H57</f>
        <v>1672</v>
      </c>
    </row>
  </sheetData>
  <sheetProtection algorithmName="SHA-512" hashValue="CO7X1Xpl1zpyzJKZw+YIRfDi22vuRm0CmSiyqQvEKwZHFRS63TmefTeSvLQkWpm56ww4BKF7DHPBetvkJe+XKA==" saltValue="rBFNXMo/QBu+mV48g4Pu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2714718</v>
      </c>
      <c r="S5" s="707"/>
      <c r="T5" s="707"/>
      <c r="U5" s="707"/>
      <c r="V5" s="707"/>
      <c r="W5" s="707"/>
      <c r="X5" s="707"/>
      <c r="Y5" s="753"/>
      <c r="Z5" s="771">
        <v>23.6</v>
      </c>
      <c r="AA5" s="771"/>
      <c r="AB5" s="771"/>
      <c r="AC5" s="771"/>
      <c r="AD5" s="772">
        <v>2542563</v>
      </c>
      <c r="AE5" s="772"/>
      <c r="AF5" s="772"/>
      <c r="AG5" s="772"/>
      <c r="AH5" s="772"/>
      <c r="AI5" s="772"/>
      <c r="AJ5" s="772"/>
      <c r="AK5" s="772"/>
      <c r="AL5" s="754">
        <v>39.4</v>
      </c>
      <c r="AM5" s="723"/>
      <c r="AN5" s="723"/>
      <c r="AO5" s="755"/>
      <c r="AP5" s="740" t="s">
        <v>223</v>
      </c>
      <c r="AQ5" s="741"/>
      <c r="AR5" s="741"/>
      <c r="AS5" s="741"/>
      <c r="AT5" s="741"/>
      <c r="AU5" s="741"/>
      <c r="AV5" s="741"/>
      <c r="AW5" s="741"/>
      <c r="AX5" s="741"/>
      <c r="AY5" s="741"/>
      <c r="AZ5" s="741"/>
      <c r="BA5" s="741"/>
      <c r="BB5" s="741"/>
      <c r="BC5" s="741"/>
      <c r="BD5" s="741"/>
      <c r="BE5" s="741"/>
      <c r="BF5" s="742"/>
      <c r="BG5" s="654">
        <v>2534211</v>
      </c>
      <c r="BH5" s="655"/>
      <c r="BI5" s="655"/>
      <c r="BJ5" s="655"/>
      <c r="BK5" s="655"/>
      <c r="BL5" s="655"/>
      <c r="BM5" s="655"/>
      <c r="BN5" s="656"/>
      <c r="BO5" s="703">
        <v>93.4</v>
      </c>
      <c r="BP5" s="703"/>
      <c r="BQ5" s="703"/>
      <c r="BR5" s="703"/>
      <c r="BS5" s="704">
        <v>27474</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51" t="s">
        <v>227</v>
      </c>
      <c r="C6" s="652"/>
      <c r="D6" s="652"/>
      <c r="E6" s="652"/>
      <c r="F6" s="652"/>
      <c r="G6" s="652"/>
      <c r="H6" s="652"/>
      <c r="I6" s="652"/>
      <c r="J6" s="652"/>
      <c r="K6" s="652"/>
      <c r="L6" s="652"/>
      <c r="M6" s="652"/>
      <c r="N6" s="652"/>
      <c r="O6" s="652"/>
      <c r="P6" s="652"/>
      <c r="Q6" s="653"/>
      <c r="R6" s="654">
        <v>115426</v>
      </c>
      <c r="S6" s="655"/>
      <c r="T6" s="655"/>
      <c r="U6" s="655"/>
      <c r="V6" s="655"/>
      <c r="W6" s="655"/>
      <c r="X6" s="655"/>
      <c r="Y6" s="656"/>
      <c r="Z6" s="703">
        <v>1</v>
      </c>
      <c r="AA6" s="703"/>
      <c r="AB6" s="703"/>
      <c r="AC6" s="703"/>
      <c r="AD6" s="704">
        <v>115426</v>
      </c>
      <c r="AE6" s="704"/>
      <c r="AF6" s="704"/>
      <c r="AG6" s="704"/>
      <c r="AH6" s="704"/>
      <c r="AI6" s="704"/>
      <c r="AJ6" s="704"/>
      <c r="AK6" s="704"/>
      <c r="AL6" s="657">
        <v>1.8</v>
      </c>
      <c r="AM6" s="658"/>
      <c r="AN6" s="658"/>
      <c r="AO6" s="705"/>
      <c r="AP6" s="651" t="s">
        <v>228</v>
      </c>
      <c r="AQ6" s="652"/>
      <c r="AR6" s="652"/>
      <c r="AS6" s="652"/>
      <c r="AT6" s="652"/>
      <c r="AU6" s="652"/>
      <c r="AV6" s="652"/>
      <c r="AW6" s="652"/>
      <c r="AX6" s="652"/>
      <c r="AY6" s="652"/>
      <c r="AZ6" s="652"/>
      <c r="BA6" s="652"/>
      <c r="BB6" s="652"/>
      <c r="BC6" s="652"/>
      <c r="BD6" s="652"/>
      <c r="BE6" s="652"/>
      <c r="BF6" s="653"/>
      <c r="BG6" s="654">
        <v>2534211</v>
      </c>
      <c r="BH6" s="655"/>
      <c r="BI6" s="655"/>
      <c r="BJ6" s="655"/>
      <c r="BK6" s="655"/>
      <c r="BL6" s="655"/>
      <c r="BM6" s="655"/>
      <c r="BN6" s="656"/>
      <c r="BO6" s="703">
        <v>93.4</v>
      </c>
      <c r="BP6" s="703"/>
      <c r="BQ6" s="703"/>
      <c r="BR6" s="703"/>
      <c r="BS6" s="704">
        <v>27474</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54">
        <v>137628</v>
      </c>
      <c r="CS6" s="655"/>
      <c r="CT6" s="655"/>
      <c r="CU6" s="655"/>
      <c r="CV6" s="655"/>
      <c r="CW6" s="655"/>
      <c r="CX6" s="655"/>
      <c r="CY6" s="656"/>
      <c r="CZ6" s="754">
        <v>1.2</v>
      </c>
      <c r="DA6" s="723"/>
      <c r="DB6" s="723"/>
      <c r="DC6" s="757"/>
      <c r="DD6" s="660">
        <v>1816</v>
      </c>
      <c r="DE6" s="655"/>
      <c r="DF6" s="655"/>
      <c r="DG6" s="655"/>
      <c r="DH6" s="655"/>
      <c r="DI6" s="655"/>
      <c r="DJ6" s="655"/>
      <c r="DK6" s="655"/>
      <c r="DL6" s="655"/>
      <c r="DM6" s="655"/>
      <c r="DN6" s="655"/>
      <c r="DO6" s="655"/>
      <c r="DP6" s="656"/>
      <c r="DQ6" s="660">
        <v>137628</v>
      </c>
      <c r="DR6" s="655"/>
      <c r="DS6" s="655"/>
      <c r="DT6" s="655"/>
      <c r="DU6" s="655"/>
      <c r="DV6" s="655"/>
      <c r="DW6" s="655"/>
      <c r="DX6" s="655"/>
      <c r="DY6" s="655"/>
      <c r="DZ6" s="655"/>
      <c r="EA6" s="655"/>
      <c r="EB6" s="655"/>
      <c r="EC6" s="684"/>
    </row>
    <row r="7" spans="2:143" ht="11.25" customHeight="1">
      <c r="B7" s="651" t="s">
        <v>230</v>
      </c>
      <c r="C7" s="652"/>
      <c r="D7" s="652"/>
      <c r="E7" s="652"/>
      <c r="F7" s="652"/>
      <c r="G7" s="652"/>
      <c r="H7" s="652"/>
      <c r="I7" s="652"/>
      <c r="J7" s="652"/>
      <c r="K7" s="652"/>
      <c r="L7" s="652"/>
      <c r="M7" s="652"/>
      <c r="N7" s="652"/>
      <c r="O7" s="652"/>
      <c r="P7" s="652"/>
      <c r="Q7" s="653"/>
      <c r="R7" s="654">
        <v>4754</v>
      </c>
      <c r="S7" s="655"/>
      <c r="T7" s="655"/>
      <c r="U7" s="655"/>
      <c r="V7" s="655"/>
      <c r="W7" s="655"/>
      <c r="X7" s="655"/>
      <c r="Y7" s="656"/>
      <c r="Z7" s="703">
        <v>0</v>
      </c>
      <c r="AA7" s="703"/>
      <c r="AB7" s="703"/>
      <c r="AC7" s="703"/>
      <c r="AD7" s="704">
        <v>4754</v>
      </c>
      <c r="AE7" s="704"/>
      <c r="AF7" s="704"/>
      <c r="AG7" s="704"/>
      <c r="AH7" s="704"/>
      <c r="AI7" s="704"/>
      <c r="AJ7" s="704"/>
      <c r="AK7" s="704"/>
      <c r="AL7" s="657">
        <v>0.1</v>
      </c>
      <c r="AM7" s="658"/>
      <c r="AN7" s="658"/>
      <c r="AO7" s="705"/>
      <c r="AP7" s="651" t="s">
        <v>231</v>
      </c>
      <c r="AQ7" s="652"/>
      <c r="AR7" s="652"/>
      <c r="AS7" s="652"/>
      <c r="AT7" s="652"/>
      <c r="AU7" s="652"/>
      <c r="AV7" s="652"/>
      <c r="AW7" s="652"/>
      <c r="AX7" s="652"/>
      <c r="AY7" s="652"/>
      <c r="AZ7" s="652"/>
      <c r="BA7" s="652"/>
      <c r="BB7" s="652"/>
      <c r="BC7" s="652"/>
      <c r="BD7" s="652"/>
      <c r="BE7" s="652"/>
      <c r="BF7" s="653"/>
      <c r="BG7" s="654">
        <v>1120910</v>
      </c>
      <c r="BH7" s="655"/>
      <c r="BI7" s="655"/>
      <c r="BJ7" s="655"/>
      <c r="BK7" s="655"/>
      <c r="BL7" s="655"/>
      <c r="BM7" s="655"/>
      <c r="BN7" s="656"/>
      <c r="BO7" s="703">
        <v>41.3</v>
      </c>
      <c r="BP7" s="703"/>
      <c r="BQ7" s="703"/>
      <c r="BR7" s="703"/>
      <c r="BS7" s="704">
        <v>27474</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54">
        <v>1405379</v>
      </c>
      <c r="CS7" s="655"/>
      <c r="CT7" s="655"/>
      <c r="CU7" s="655"/>
      <c r="CV7" s="655"/>
      <c r="CW7" s="655"/>
      <c r="CX7" s="655"/>
      <c r="CY7" s="656"/>
      <c r="CZ7" s="703">
        <v>12.3</v>
      </c>
      <c r="DA7" s="703"/>
      <c r="DB7" s="703"/>
      <c r="DC7" s="703"/>
      <c r="DD7" s="660">
        <v>79584</v>
      </c>
      <c r="DE7" s="655"/>
      <c r="DF7" s="655"/>
      <c r="DG7" s="655"/>
      <c r="DH7" s="655"/>
      <c r="DI7" s="655"/>
      <c r="DJ7" s="655"/>
      <c r="DK7" s="655"/>
      <c r="DL7" s="655"/>
      <c r="DM7" s="655"/>
      <c r="DN7" s="655"/>
      <c r="DO7" s="655"/>
      <c r="DP7" s="656"/>
      <c r="DQ7" s="660">
        <v>1136707</v>
      </c>
      <c r="DR7" s="655"/>
      <c r="DS7" s="655"/>
      <c r="DT7" s="655"/>
      <c r="DU7" s="655"/>
      <c r="DV7" s="655"/>
      <c r="DW7" s="655"/>
      <c r="DX7" s="655"/>
      <c r="DY7" s="655"/>
      <c r="DZ7" s="655"/>
      <c r="EA7" s="655"/>
      <c r="EB7" s="655"/>
      <c r="EC7" s="684"/>
    </row>
    <row r="8" spans="2:143" ht="11.25" customHeight="1">
      <c r="B8" s="651" t="s">
        <v>233</v>
      </c>
      <c r="C8" s="652"/>
      <c r="D8" s="652"/>
      <c r="E8" s="652"/>
      <c r="F8" s="652"/>
      <c r="G8" s="652"/>
      <c r="H8" s="652"/>
      <c r="I8" s="652"/>
      <c r="J8" s="652"/>
      <c r="K8" s="652"/>
      <c r="L8" s="652"/>
      <c r="M8" s="652"/>
      <c r="N8" s="652"/>
      <c r="O8" s="652"/>
      <c r="P8" s="652"/>
      <c r="Q8" s="653"/>
      <c r="R8" s="654">
        <v>10075</v>
      </c>
      <c r="S8" s="655"/>
      <c r="T8" s="655"/>
      <c r="U8" s="655"/>
      <c r="V8" s="655"/>
      <c r="W8" s="655"/>
      <c r="X8" s="655"/>
      <c r="Y8" s="656"/>
      <c r="Z8" s="703">
        <v>0.1</v>
      </c>
      <c r="AA8" s="703"/>
      <c r="AB8" s="703"/>
      <c r="AC8" s="703"/>
      <c r="AD8" s="704">
        <v>10075</v>
      </c>
      <c r="AE8" s="704"/>
      <c r="AF8" s="704"/>
      <c r="AG8" s="704"/>
      <c r="AH8" s="704"/>
      <c r="AI8" s="704"/>
      <c r="AJ8" s="704"/>
      <c r="AK8" s="704"/>
      <c r="AL8" s="657">
        <v>0.2</v>
      </c>
      <c r="AM8" s="658"/>
      <c r="AN8" s="658"/>
      <c r="AO8" s="705"/>
      <c r="AP8" s="651" t="s">
        <v>234</v>
      </c>
      <c r="AQ8" s="652"/>
      <c r="AR8" s="652"/>
      <c r="AS8" s="652"/>
      <c r="AT8" s="652"/>
      <c r="AU8" s="652"/>
      <c r="AV8" s="652"/>
      <c r="AW8" s="652"/>
      <c r="AX8" s="652"/>
      <c r="AY8" s="652"/>
      <c r="AZ8" s="652"/>
      <c r="BA8" s="652"/>
      <c r="BB8" s="652"/>
      <c r="BC8" s="652"/>
      <c r="BD8" s="652"/>
      <c r="BE8" s="652"/>
      <c r="BF8" s="653"/>
      <c r="BG8" s="654">
        <v>39650</v>
      </c>
      <c r="BH8" s="655"/>
      <c r="BI8" s="655"/>
      <c r="BJ8" s="655"/>
      <c r="BK8" s="655"/>
      <c r="BL8" s="655"/>
      <c r="BM8" s="655"/>
      <c r="BN8" s="656"/>
      <c r="BO8" s="703">
        <v>1.5</v>
      </c>
      <c r="BP8" s="703"/>
      <c r="BQ8" s="703"/>
      <c r="BR8" s="703"/>
      <c r="BS8" s="660" t="s">
        <v>124</v>
      </c>
      <c r="BT8" s="655"/>
      <c r="BU8" s="655"/>
      <c r="BV8" s="655"/>
      <c r="BW8" s="655"/>
      <c r="BX8" s="655"/>
      <c r="BY8" s="655"/>
      <c r="BZ8" s="655"/>
      <c r="CA8" s="655"/>
      <c r="CB8" s="684"/>
      <c r="CD8" s="685" t="s">
        <v>235</v>
      </c>
      <c r="CE8" s="682"/>
      <c r="CF8" s="682"/>
      <c r="CG8" s="682"/>
      <c r="CH8" s="682"/>
      <c r="CI8" s="682"/>
      <c r="CJ8" s="682"/>
      <c r="CK8" s="682"/>
      <c r="CL8" s="682"/>
      <c r="CM8" s="682"/>
      <c r="CN8" s="682"/>
      <c r="CO8" s="682"/>
      <c r="CP8" s="682"/>
      <c r="CQ8" s="683"/>
      <c r="CR8" s="654">
        <v>3006859</v>
      </c>
      <c r="CS8" s="655"/>
      <c r="CT8" s="655"/>
      <c r="CU8" s="655"/>
      <c r="CV8" s="655"/>
      <c r="CW8" s="655"/>
      <c r="CX8" s="655"/>
      <c r="CY8" s="656"/>
      <c r="CZ8" s="703">
        <v>26.4</v>
      </c>
      <c r="DA8" s="703"/>
      <c r="DB8" s="703"/>
      <c r="DC8" s="703"/>
      <c r="DD8" s="660">
        <v>48209</v>
      </c>
      <c r="DE8" s="655"/>
      <c r="DF8" s="655"/>
      <c r="DG8" s="655"/>
      <c r="DH8" s="655"/>
      <c r="DI8" s="655"/>
      <c r="DJ8" s="655"/>
      <c r="DK8" s="655"/>
      <c r="DL8" s="655"/>
      <c r="DM8" s="655"/>
      <c r="DN8" s="655"/>
      <c r="DO8" s="655"/>
      <c r="DP8" s="656"/>
      <c r="DQ8" s="660">
        <v>1775935</v>
      </c>
      <c r="DR8" s="655"/>
      <c r="DS8" s="655"/>
      <c r="DT8" s="655"/>
      <c r="DU8" s="655"/>
      <c r="DV8" s="655"/>
      <c r="DW8" s="655"/>
      <c r="DX8" s="655"/>
      <c r="DY8" s="655"/>
      <c r="DZ8" s="655"/>
      <c r="EA8" s="655"/>
      <c r="EB8" s="655"/>
      <c r="EC8" s="684"/>
    </row>
    <row r="9" spans="2:143" ht="11.25" customHeight="1">
      <c r="B9" s="651" t="s">
        <v>236</v>
      </c>
      <c r="C9" s="652"/>
      <c r="D9" s="652"/>
      <c r="E9" s="652"/>
      <c r="F9" s="652"/>
      <c r="G9" s="652"/>
      <c r="H9" s="652"/>
      <c r="I9" s="652"/>
      <c r="J9" s="652"/>
      <c r="K9" s="652"/>
      <c r="L9" s="652"/>
      <c r="M9" s="652"/>
      <c r="N9" s="652"/>
      <c r="O9" s="652"/>
      <c r="P9" s="652"/>
      <c r="Q9" s="653"/>
      <c r="R9" s="654">
        <v>14366</v>
      </c>
      <c r="S9" s="655"/>
      <c r="T9" s="655"/>
      <c r="U9" s="655"/>
      <c r="V9" s="655"/>
      <c r="W9" s="655"/>
      <c r="X9" s="655"/>
      <c r="Y9" s="656"/>
      <c r="Z9" s="703">
        <v>0.1</v>
      </c>
      <c r="AA9" s="703"/>
      <c r="AB9" s="703"/>
      <c r="AC9" s="703"/>
      <c r="AD9" s="704">
        <v>14366</v>
      </c>
      <c r="AE9" s="704"/>
      <c r="AF9" s="704"/>
      <c r="AG9" s="704"/>
      <c r="AH9" s="704"/>
      <c r="AI9" s="704"/>
      <c r="AJ9" s="704"/>
      <c r="AK9" s="704"/>
      <c r="AL9" s="657">
        <v>0.2</v>
      </c>
      <c r="AM9" s="658"/>
      <c r="AN9" s="658"/>
      <c r="AO9" s="705"/>
      <c r="AP9" s="651" t="s">
        <v>237</v>
      </c>
      <c r="AQ9" s="652"/>
      <c r="AR9" s="652"/>
      <c r="AS9" s="652"/>
      <c r="AT9" s="652"/>
      <c r="AU9" s="652"/>
      <c r="AV9" s="652"/>
      <c r="AW9" s="652"/>
      <c r="AX9" s="652"/>
      <c r="AY9" s="652"/>
      <c r="AZ9" s="652"/>
      <c r="BA9" s="652"/>
      <c r="BB9" s="652"/>
      <c r="BC9" s="652"/>
      <c r="BD9" s="652"/>
      <c r="BE9" s="652"/>
      <c r="BF9" s="653"/>
      <c r="BG9" s="654">
        <v>882443</v>
      </c>
      <c r="BH9" s="655"/>
      <c r="BI9" s="655"/>
      <c r="BJ9" s="655"/>
      <c r="BK9" s="655"/>
      <c r="BL9" s="655"/>
      <c r="BM9" s="655"/>
      <c r="BN9" s="656"/>
      <c r="BO9" s="703">
        <v>32.5</v>
      </c>
      <c r="BP9" s="703"/>
      <c r="BQ9" s="703"/>
      <c r="BR9" s="703"/>
      <c r="BS9" s="660" t="s">
        <v>124</v>
      </c>
      <c r="BT9" s="655"/>
      <c r="BU9" s="655"/>
      <c r="BV9" s="655"/>
      <c r="BW9" s="655"/>
      <c r="BX9" s="655"/>
      <c r="BY9" s="655"/>
      <c r="BZ9" s="655"/>
      <c r="CA9" s="655"/>
      <c r="CB9" s="684"/>
      <c r="CD9" s="685" t="s">
        <v>238</v>
      </c>
      <c r="CE9" s="682"/>
      <c r="CF9" s="682"/>
      <c r="CG9" s="682"/>
      <c r="CH9" s="682"/>
      <c r="CI9" s="682"/>
      <c r="CJ9" s="682"/>
      <c r="CK9" s="682"/>
      <c r="CL9" s="682"/>
      <c r="CM9" s="682"/>
      <c r="CN9" s="682"/>
      <c r="CO9" s="682"/>
      <c r="CP9" s="682"/>
      <c r="CQ9" s="683"/>
      <c r="CR9" s="654">
        <v>922808</v>
      </c>
      <c r="CS9" s="655"/>
      <c r="CT9" s="655"/>
      <c r="CU9" s="655"/>
      <c r="CV9" s="655"/>
      <c r="CW9" s="655"/>
      <c r="CX9" s="655"/>
      <c r="CY9" s="656"/>
      <c r="CZ9" s="703">
        <v>8.1</v>
      </c>
      <c r="DA9" s="703"/>
      <c r="DB9" s="703"/>
      <c r="DC9" s="703"/>
      <c r="DD9" s="660">
        <v>1499</v>
      </c>
      <c r="DE9" s="655"/>
      <c r="DF9" s="655"/>
      <c r="DG9" s="655"/>
      <c r="DH9" s="655"/>
      <c r="DI9" s="655"/>
      <c r="DJ9" s="655"/>
      <c r="DK9" s="655"/>
      <c r="DL9" s="655"/>
      <c r="DM9" s="655"/>
      <c r="DN9" s="655"/>
      <c r="DO9" s="655"/>
      <c r="DP9" s="656"/>
      <c r="DQ9" s="660">
        <v>796279</v>
      </c>
      <c r="DR9" s="655"/>
      <c r="DS9" s="655"/>
      <c r="DT9" s="655"/>
      <c r="DU9" s="655"/>
      <c r="DV9" s="655"/>
      <c r="DW9" s="655"/>
      <c r="DX9" s="655"/>
      <c r="DY9" s="655"/>
      <c r="DZ9" s="655"/>
      <c r="EA9" s="655"/>
      <c r="EB9" s="655"/>
      <c r="EC9" s="684"/>
    </row>
    <row r="10" spans="2:143" ht="11.25" customHeight="1">
      <c r="B10" s="651" t="s">
        <v>239</v>
      </c>
      <c r="C10" s="652"/>
      <c r="D10" s="652"/>
      <c r="E10" s="652"/>
      <c r="F10" s="652"/>
      <c r="G10" s="652"/>
      <c r="H10" s="652"/>
      <c r="I10" s="652"/>
      <c r="J10" s="652"/>
      <c r="K10" s="652"/>
      <c r="L10" s="652"/>
      <c r="M10" s="652"/>
      <c r="N10" s="652"/>
      <c r="O10" s="652"/>
      <c r="P10" s="652"/>
      <c r="Q10" s="653"/>
      <c r="R10" s="654" t="s">
        <v>173</v>
      </c>
      <c r="S10" s="655"/>
      <c r="T10" s="655"/>
      <c r="U10" s="655"/>
      <c r="V10" s="655"/>
      <c r="W10" s="655"/>
      <c r="X10" s="655"/>
      <c r="Y10" s="656"/>
      <c r="Z10" s="703" t="s">
        <v>240</v>
      </c>
      <c r="AA10" s="703"/>
      <c r="AB10" s="703"/>
      <c r="AC10" s="703"/>
      <c r="AD10" s="704" t="s">
        <v>124</v>
      </c>
      <c r="AE10" s="704"/>
      <c r="AF10" s="704"/>
      <c r="AG10" s="704"/>
      <c r="AH10" s="704"/>
      <c r="AI10" s="704"/>
      <c r="AJ10" s="704"/>
      <c r="AK10" s="704"/>
      <c r="AL10" s="657" t="s">
        <v>240</v>
      </c>
      <c r="AM10" s="658"/>
      <c r="AN10" s="658"/>
      <c r="AO10" s="705"/>
      <c r="AP10" s="651" t="s">
        <v>241</v>
      </c>
      <c r="AQ10" s="652"/>
      <c r="AR10" s="652"/>
      <c r="AS10" s="652"/>
      <c r="AT10" s="652"/>
      <c r="AU10" s="652"/>
      <c r="AV10" s="652"/>
      <c r="AW10" s="652"/>
      <c r="AX10" s="652"/>
      <c r="AY10" s="652"/>
      <c r="AZ10" s="652"/>
      <c r="BA10" s="652"/>
      <c r="BB10" s="652"/>
      <c r="BC10" s="652"/>
      <c r="BD10" s="652"/>
      <c r="BE10" s="652"/>
      <c r="BF10" s="653"/>
      <c r="BG10" s="654">
        <v>62188</v>
      </c>
      <c r="BH10" s="655"/>
      <c r="BI10" s="655"/>
      <c r="BJ10" s="655"/>
      <c r="BK10" s="655"/>
      <c r="BL10" s="655"/>
      <c r="BM10" s="655"/>
      <c r="BN10" s="656"/>
      <c r="BO10" s="703">
        <v>2.2999999999999998</v>
      </c>
      <c r="BP10" s="703"/>
      <c r="BQ10" s="703"/>
      <c r="BR10" s="703"/>
      <c r="BS10" s="660" t="s">
        <v>240</v>
      </c>
      <c r="BT10" s="655"/>
      <c r="BU10" s="655"/>
      <c r="BV10" s="655"/>
      <c r="BW10" s="655"/>
      <c r="BX10" s="655"/>
      <c r="BY10" s="655"/>
      <c r="BZ10" s="655"/>
      <c r="CA10" s="655"/>
      <c r="CB10" s="684"/>
      <c r="CD10" s="685" t="s">
        <v>242</v>
      </c>
      <c r="CE10" s="682"/>
      <c r="CF10" s="682"/>
      <c r="CG10" s="682"/>
      <c r="CH10" s="682"/>
      <c r="CI10" s="682"/>
      <c r="CJ10" s="682"/>
      <c r="CK10" s="682"/>
      <c r="CL10" s="682"/>
      <c r="CM10" s="682"/>
      <c r="CN10" s="682"/>
      <c r="CO10" s="682"/>
      <c r="CP10" s="682"/>
      <c r="CQ10" s="683"/>
      <c r="CR10" s="654">
        <v>17702</v>
      </c>
      <c r="CS10" s="655"/>
      <c r="CT10" s="655"/>
      <c r="CU10" s="655"/>
      <c r="CV10" s="655"/>
      <c r="CW10" s="655"/>
      <c r="CX10" s="655"/>
      <c r="CY10" s="656"/>
      <c r="CZ10" s="703">
        <v>0.2</v>
      </c>
      <c r="DA10" s="703"/>
      <c r="DB10" s="703"/>
      <c r="DC10" s="703"/>
      <c r="DD10" s="660">
        <v>3378</v>
      </c>
      <c r="DE10" s="655"/>
      <c r="DF10" s="655"/>
      <c r="DG10" s="655"/>
      <c r="DH10" s="655"/>
      <c r="DI10" s="655"/>
      <c r="DJ10" s="655"/>
      <c r="DK10" s="655"/>
      <c r="DL10" s="655"/>
      <c r="DM10" s="655"/>
      <c r="DN10" s="655"/>
      <c r="DO10" s="655"/>
      <c r="DP10" s="656"/>
      <c r="DQ10" s="660">
        <v>14702</v>
      </c>
      <c r="DR10" s="655"/>
      <c r="DS10" s="655"/>
      <c r="DT10" s="655"/>
      <c r="DU10" s="655"/>
      <c r="DV10" s="655"/>
      <c r="DW10" s="655"/>
      <c r="DX10" s="655"/>
      <c r="DY10" s="655"/>
      <c r="DZ10" s="655"/>
      <c r="EA10" s="655"/>
      <c r="EB10" s="655"/>
      <c r="EC10" s="684"/>
    </row>
    <row r="11" spans="2:143" ht="11.25" customHeight="1">
      <c r="B11" s="651" t="s">
        <v>243</v>
      </c>
      <c r="C11" s="652"/>
      <c r="D11" s="652"/>
      <c r="E11" s="652"/>
      <c r="F11" s="652"/>
      <c r="G11" s="652"/>
      <c r="H11" s="652"/>
      <c r="I11" s="652"/>
      <c r="J11" s="652"/>
      <c r="K11" s="652"/>
      <c r="L11" s="652"/>
      <c r="M11" s="652"/>
      <c r="N11" s="652"/>
      <c r="O11" s="652"/>
      <c r="P11" s="652"/>
      <c r="Q11" s="653"/>
      <c r="R11" s="654" t="s">
        <v>173</v>
      </c>
      <c r="S11" s="655"/>
      <c r="T11" s="655"/>
      <c r="U11" s="655"/>
      <c r="V11" s="655"/>
      <c r="W11" s="655"/>
      <c r="X11" s="655"/>
      <c r="Y11" s="656"/>
      <c r="Z11" s="703" t="s">
        <v>240</v>
      </c>
      <c r="AA11" s="703"/>
      <c r="AB11" s="703"/>
      <c r="AC11" s="703"/>
      <c r="AD11" s="704" t="s">
        <v>240</v>
      </c>
      <c r="AE11" s="704"/>
      <c r="AF11" s="704"/>
      <c r="AG11" s="704"/>
      <c r="AH11" s="704"/>
      <c r="AI11" s="704"/>
      <c r="AJ11" s="704"/>
      <c r="AK11" s="704"/>
      <c r="AL11" s="657" t="s">
        <v>173</v>
      </c>
      <c r="AM11" s="658"/>
      <c r="AN11" s="658"/>
      <c r="AO11" s="705"/>
      <c r="AP11" s="651" t="s">
        <v>244</v>
      </c>
      <c r="AQ11" s="652"/>
      <c r="AR11" s="652"/>
      <c r="AS11" s="652"/>
      <c r="AT11" s="652"/>
      <c r="AU11" s="652"/>
      <c r="AV11" s="652"/>
      <c r="AW11" s="652"/>
      <c r="AX11" s="652"/>
      <c r="AY11" s="652"/>
      <c r="AZ11" s="652"/>
      <c r="BA11" s="652"/>
      <c r="BB11" s="652"/>
      <c r="BC11" s="652"/>
      <c r="BD11" s="652"/>
      <c r="BE11" s="652"/>
      <c r="BF11" s="653"/>
      <c r="BG11" s="654">
        <v>136629</v>
      </c>
      <c r="BH11" s="655"/>
      <c r="BI11" s="655"/>
      <c r="BJ11" s="655"/>
      <c r="BK11" s="655"/>
      <c r="BL11" s="655"/>
      <c r="BM11" s="655"/>
      <c r="BN11" s="656"/>
      <c r="BO11" s="703">
        <v>5</v>
      </c>
      <c r="BP11" s="703"/>
      <c r="BQ11" s="703"/>
      <c r="BR11" s="703"/>
      <c r="BS11" s="660">
        <v>27474</v>
      </c>
      <c r="BT11" s="655"/>
      <c r="BU11" s="655"/>
      <c r="BV11" s="655"/>
      <c r="BW11" s="655"/>
      <c r="BX11" s="655"/>
      <c r="BY11" s="655"/>
      <c r="BZ11" s="655"/>
      <c r="CA11" s="655"/>
      <c r="CB11" s="684"/>
      <c r="CD11" s="685" t="s">
        <v>245</v>
      </c>
      <c r="CE11" s="682"/>
      <c r="CF11" s="682"/>
      <c r="CG11" s="682"/>
      <c r="CH11" s="682"/>
      <c r="CI11" s="682"/>
      <c r="CJ11" s="682"/>
      <c r="CK11" s="682"/>
      <c r="CL11" s="682"/>
      <c r="CM11" s="682"/>
      <c r="CN11" s="682"/>
      <c r="CO11" s="682"/>
      <c r="CP11" s="682"/>
      <c r="CQ11" s="683"/>
      <c r="CR11" s="654">
        <v>1114482</v>
      </c>
      <c r="CS11" s="655"/>
      <c r="CT11" s="655"/>
      <c r="CU11" s="655"/>
      <c r="CV11" s="655"/>
      <c r="CW11" s="655"/>
      <c r="CX11" s="655"/>
      <c r="CY11" s="656"/>
      <c r="CZ11" s="703">
        <v>9.8000000000000007</v>
      </c>
      <c r="DA11" s="703"/>
      <c r="DB11" s="703"/>
      <c r="DC11" s="703"/>
      <c r="DD11" s="660">
        <v>470041</v>
      </c>
      <c r="DE11" s="655"/>
      <c r="DF11" s="655"/>
      <c r="DG11" s="655"/>
      <c r="DH11" s="655"/>
      <c r="DI11" s="655"/>
      <c r="DJ11" s="655"/>
      <c r="DK11" s="655"/>
      <c r="DL11" s="655"/>
      <c r="DM11" s="655"/>
      <c r="DN11" s="655"/>
      <c r="DO11" s="655"/>
      <c r="DP11" s="656"/>
      <c r="DQ11" s="660">
        <v>352360</v>
      </c>
      <c r="DR11" s="655"/>
      <c r="DS11" s="655"/>
      <c r="DT11" s="655"/>
      <c r="DU11" s="655"/>
      <c r="DV11" s="655"/>
      <c r="DW11" s="655"/>
      <c r="DX11" s="655"/>
      <c r="DY11" s="655"/>
      <c r="DZ11" s="655"/>
      <c r="EA11" s="655"/>
      <c r="EB11" s="655"/>
      <c r="EC11" s="684"/>
    </row>
    <row r="12" spans="2:143" ht="11.25" customHeight="1">
      <c r="B12" s="651" t="s">
        <v>246</v>
      </c>
      <c r="C12" s="652"/>
      <c r="D12" s="652"/>
      <c r="E12" s="652"/>
      <c r="F12" s="652"/>
      <c r="G12" s="652"/>
      <c r="H12" s="652"/>
      <c r="I12" s="652"/>
      <c r="J12" s="652"/>
      <c r="K12" s="652"/>
      <c r="L12" s="652"/>
      <c r="M12" s="652"/>
      <c r="N12" s="652"/>
      <c r="O12" s="652"/>
      <c r="P12" s="652"/>
      <c r="Q12" s="653"/>
      <c r="R12" s="654">
        <v>395313</v>
      </c>
      <c r="S12" s="655"/>
      <c r="T12" s="655"/>
      <c r="U12" s="655"/>
      <c r="V12" s="655"/>
      <c r="W12" s="655"/>
      <c r="X12" s="655"/>
      <c r="Y12" s="656"/>
      <c r="Z12" s="703">
        <v>3.4</v>
      </c>
      <c r="AA12" s="703"/>
      <c r="AB12" s="703"/>
      <c r="AC12" s="703"/>
      <c r="AD12" s="704">
        <v>395313</v>
      </c>
      <c r="AE12" s="704"/>
      <c r="AF12" s="704"/>
      <c r="AG12" s="704"/>
      <c r="AH12" s="704"/>
      <c r="AI12" s="704"/>
      <c r="AJ12" s="704"/>
      <c r="AK12" s="704"/>
      <c r="AL12" s="657">
        <v>6.1</v>
      </c>
      <c r="AM12" s="658"/>
      <c r="AN12" s="658"/>
      <c r="AO12" s="705"/>
      <c r="AP12" s="651" t="s">
        <v>247</v>
      </c>
      <c r="AQ12" s="652"/>
      <c r="AR12" s="652"/>
      <c r="AS12" s="652"/>
      <c r="AT12" s="652"/>
      <c r="AU12" s="652"/>
      <c r="AV12" s="652"/>
      <c r="AW12" s="652"/>
      <c r="AX12" s="652"/>
      <c r="AY12" s="652"/>
      <c r="AZ12" s="652"/>
      <c r="BA12" s="652"/>
      <c r="BB12" s="652"/>
      <c r="BC12" s="652"/>
      <c r="BD12" s="652"/>
      <c r="BE12" s="652"/>
      <c r="BF12" s="653"/>
      <c r="BG12" s="654">
        <v>1212992</v>
      </c>
      <c r="BH12" s="655"/>
      <c r="BI12" s="655"/>
      <c r="BJ12" s="655"/>
      <c r="BK12" s="655"/>
      <c r="BL12" s="655"/>
      <c r="BM12" s="655"/>
      <c r="BN12" s="656"/>
      <c r="BO12" s="703">
        <v>44.7</v>
      </c>
      <c r="BP12" s="703"/>
      <c r="BQ12" s="703"/>
      <c r="BR12" s="703"/>
      <c r="BS12" s="660" t="s">
        <v>240</v>
      </c>
      <c r="BT12" s="655"/>
      <c r="BU12" s="655"/>
      <c r="BV12" s="655"/>
      <c r="BW12" s="655"/>
      <c r="BX12" s="655"/>
      <c r="BY12" s="655"/>
      <c r="BZ12" s="655"/>
      <c r="CA12" s="655"/>
      <c r="CB12" s="684"/>
      <c r="CD12" s="685" t="s">
        <v>248</v>
      </c>
      <c r="CE12" s="682"/>
      <c r="CF12" s="682"/>
      <c r="CG12" s="682"/>
      <c r="CH12" s="682"/>
      <c r="CI12" s="682"/>
      <c r="CJ12" s="682"/>
      <c r="CK12" s="682"/>
      <c r="CL12" s="682"/>
      <c r="CM12" s="682"/>
      <c r="CN12" s="682"/>
      <c r="CO12" s="682"/>
      <c r="CP12" s="682"/>
      <c r="CQ12" s="683"/>
      <c r="CR12" s="654">
        <v>628195</v>
      </c>
      <c r="CS12" s="655"/>
      <c r="CT12" s="655"/>
      <c r="CU12" s="655"/>
      <c r="CV12" s="655"/>
      <c r="CW12" s="655"/>
      <c r="CX12" s="655"/>
      <c r="CY12" s="656"/>
      <c r="CZ12" s="703">
        <v>5.5</v>
      </c>
      <c r="DA12" s="703"/>
      <c r="DB12" s="703"/>
      <c r="DC12" s="703"/>
      <c r="DD12" s="660">
        <v>370927</v>
      </c>
      <c r="DE12" s="655"/>
      <c r="DF12" s="655"/>
      <c r="DG12" s="655"/>
      <c r="DH12" s="655"/>
      <c r="DI12" s="655"/>
      <c r="DJ12" s="655"/>
      <c r="DK12" s="655"/>
      <c r="DL12" s="655"/>
      <c r="DM12" s="655"/>
      <c r="DN12" s="655"/>
      <c r="DO12" s="655"/>
      <c r="DP12" s="656"/>
      <c r="DQ12" s="660">
        <v>224776</v>
      </c>
      <c r="DR12" s="655"/>
      <c r="DS12" s="655"/>
      <c r="DT12" s="655"/>
      <c r="DU12" s="655"/>
      <c r="DV12" s="655"/>
      <c r="DW12" s="655"/>
      <c r="DX12" s="655"/>
      <c r="DY12" s="655"/>
      <c r="DZ12" s="655"/>
      <c r="EA12" s="655"/>
      <c r="EB12" s="655"/>
      <c r="EC12" s="684"/>
    </row>
    <row r="13" spans="2:143" ht="11.25" customHeight="1">
      <c r="B13" s="651" t="s">
        <v>249</v>
      </c>
      <c r="C13" s="652"/>
      <c r="D13" s="652"/>
      <c r="E13" s="652"/>
      <c r="F13" s="652"/>
      <c r="G13" s="652"/>
      <c r="H13" s="652"/>
      <c r="I13" s="652"/>
      <c r="J13" s="652"/>
      <c r="K13" s="652"/>
      <c r="L13" s="652"/>
      <c r="M13" s="652"/>
      <c r="N13" s="652"/>
      <c r="O13" s="652"/>
      <c r="P13" s="652"/>
      <c r="Q13" s="653"/>
      <c r="R13" s="654">
        <v>14548</v>
      </c>
      <c r="S13" s="655"/>
      <c r="T13" s="655"/>
      <c r="U13" s="655"/>
      <c r="V13" s="655"/>
      <c r="W13" s="655"/>
      <c r="X13" s="655"/>
      <c r="Y13" s="656"/>
      <c r="Z13" s="703">
        <v>0.1</v>
      </c>
      <c r="AA13" s="703"/>
      <c r="AB13" s="703"/>
      <c r="AC13" s="703"/>
      <c r="AD13" s="704">
        <v>14548</v>
      </c>
      <c r="AE13" s="704"/>
      <c r="AF13" s="704"/>
      <c r="AG13" s="704"/>
      <c r="AH13" s="704"/>
      <c r="AI13" s="704"/>
      <c r="AJ13" s="704"/>
      <c r="AK13" s="704"/>
      <c r="AL13" s="657">
        <v>0.2</v>
      </c>
      <c r="AM13" s="658"/>
      <c r="AN13" s="658"/>
      <c r="AO13" s="705"/>
      <c r="AP13" s="651" t="s">
        <v>250</v>
      </c>
      <c r="AQ13" s="652"/>
      <c r="AR13" s="652"/>
      <c r="AS13" s="652"/>
      <c r="AT13" s="652"/>
      <c r="AU13" s="652"/>
      <c r="AV13" s="652"/>
      <c r="AW13" s="652"/>
      <c r="AX13" s="652"/>
      <c r="AY13" s="652"/>
      <c r="AZ13" s="652"/>
      <c r="BA13" s="652"/>
      <c r="BB13" s="652"/>
      <c r="BC13" s="652"/>
      <c r="BD13" s="652"/>
      <c r="BE13" s="652"/>
      <c r="BF13" s="653"/>
      <c r="BG13" s="654">
        <v>1210934</v>
      </c>
      <c r="BH13" s="655"/>
      <c r="BI13" s="655"/>
      <c r="BJ13" s="655"/>
      <c r="BK13" s="655"/>
      <c r="BL13" s="655"/>
      <c r="BM13" s="655"/>
      <c r="BN13" s="656"/>
      <c r="BO13" s="703">
        <v>44.6</v>
      </c>
      <c r="BP13" s="703"/>
      <c r="BQ13" s="703"/>
      <c r="BR13" s="703"/>
      <c r="BS13" s="660" t="s">
        <v>240</v>
      </c>
      <c r="BT13" s="655"/>
      <c r="BU13" s="655"/>
      <c r="BV13" s="655"/>
      <c r="BW13" s="655"/>
      <c r="BX13" s="655"/>
      <c r="BY13" s="655"/>
      <c r="BZ13" s="655"/>
      <c r="CA13" s="655"/>
      <c r="CB13" s="684"/>
      <c r="CD13" s="685" t="s">
        <v>251</v>
      </c>
      <c r="CE13" s="682"/>
      <c r="CF13" s="682"/>
      <c r="CG13" s="682"/>
      <c r="CH13" s="682"/>
      <c r="CI13" s="682"/>
      <c r="CJ13" s="682"/>
      <c r="CK13" s="682"/>
      <c r="CL13" s="682"/>
      <c r="CM13" s="682"/>
      <c r="CN13" s="682"/>
      <c r="CO13" s="682"/>
      <c r="CP13" s="682"/>
      <c r="CQ13" s="683"/>
      <c r="CR13" s="654">
        <v>1292527</v>
      </c>
      <c r="CS13" s="655"/>
      <c r="CT13" s="655"/>
      <c r="CU13" s="655"/>
      <c r="CV13" s="655"/>
      <c r="CW13" s="655"/>
      <c r="CX13" s="655"/>
      <c r="CY13" s="656"/>
      <c r="CZ13" s="703">
        <v>11.3</v>
      </c>
      <c r="DA13" s="703"/>
      <c r="DB13" s="703"/>
      <c r="DC13" s="703"/>
      <c r="DD13" s="660">
        <v>512097</v>
      </c>
      <c r="DE13" s="655"/>
      <c r="DF13" s="655"/>
      <c r="DG13" s="655"/>
      <c r="DH13" s="655"/>
      <c r="DI13" s="655"/>
      <c r="DJ13" s="655"/>
      <c r="DK13" s="655"/>
      <c r="DL13" s="655"/>
      <c r="DM13" s="655"/>
      <c r="DN13" s="655"/>
      <c r="DO13" s="655"/>
      <c r="DP13" s="656"/>
      <c r="DQ13" s="660">
        <v>818144</v>
      </c>
      <c r="DR13" s="655"/>
      <c r="DS13" s="655"/>
      <c r="DT13" s="655"/>
      <c r="DU13" s="655"/>
      <c r="DV13" s="655"/>
      <c r="DW13" s="655"/>
      <c r="DX13" s="655"/>
      <c r="DY13" s="655"/>
      <c r="DZ13" s="655"/>
      <c r="EA13" s="655"/>
      <c r="EB13" s="655"/>
      <c r="EC13" s="684"/>
    </row>
    <row r="14" spans="2:143" ht="11.25" customHeight="1">
      <c r="B14" s="651" t="s">
        <v>252</v>
      </c>
      <c r="C14" s="652"/>
      <c r="D14" s="652"/>
      <c r="E14" s="652"/>
      <c r="F14" s="652"/>
      <c r="G14" s="652"/>
      <c r="H14" s="652"/>
      <c r="I14" s="652"/>
      <c r="J14" s="652"/>
      <c r="K14" s="652"/>
      <c r="L14" s="652"/>
      <c r="M14" s="652"/>
      <c r="N14" s="652"/>
      <c r="O14" s="652"/>
      <c r="P14" s="652"/>
      <c r="Q14" s="653"/>
      <c r="R14" s="654" t="s">
        <v>240</v>
      </c>
      <c r="S14" s="655"/>
      <c r="T14" s="655"/>
      <c r="U14" s="655"/>
      <c r="V14" s="655"/>
      <c r="W14" s="655"/>
      <c r="X14" s="655"/>
      <c r="Y14" s="656"/>
      <c r="Z14" s="703" t="s">
        <v>253</v>
      </c>
      <c r="AA14" s="703"/>
      <c r="AB14" s="703"/>
      <c r="AC14" s="703"/>
      <c r="AD14" s="704" t="s">
        <v>240</v>
      </c>
      <c r="AE14" s="704"/>
      <c r="AF14" s="704"/>
      <c r="AG14" s="704"/>
      <c r="AH14" s="704"/>
      <c r="AI14" s="704"/>
      <c r="AJ14" s="704"/>
      <c r="AK14" s="704"/>
      <c r="AL14" s="657" t="s">
        <v>240</v>
      </c>
      <c r="AM14" s="658"/>
      <c r="AN14" s="658"/>
      <c r="AO14" s="705"/>
      <c r="AP14" s="651" t="s">
        <v>254</v>
      </c>
      <c r="AQ14" s="652"/>
      <c r="AR14" s="652"/>
      <c r="AS14" s="652"/>
      <c r="AT14" s="652"/>
      <c r="AU14" s="652"/>
      <c r="AV14" s="652"/>
      <c r="AW14" s="652"/>
      <c r="AX14" s="652"/>
      <c r="AY14" s="652"/>
      <c r="AZ14" s="652"/>
      <c r="BA14" s="652"/>
      <c r="BB14" s="652"/>
      <c r="BC14" s="652"/>
      <c r="BD14" s="652"/>
      <c r="BE14" s="652"/>
      <c r="BF14" s="653"/>
      <c r="BG14" s="654">
        <v>58770</v>
      </c>
      <c r="BH14" s="655"/>
      <c r="BI14" s="655"/>
      <c r="BJ14" s="655"/>
      <c r="BK14" s="655"/>
      <c r="BL14" s="655"/>
      <c r="BM14" s="655"/>
      <c r="BN14" s="656"/>
      <c r="BO14" s="703">
        <v>2.2000000000000002</v>
      </c>
      <c r="BP14" s="703"/>
      <c r="BQ14" s="703"/>
      <c r="BR14" s="703"/>
      <c r="BS14" s="660" t="s">
        <v>124</v>
      </c>
      <c r="BT14" s="655"/>
      <c r="BU14" s="655"/>
      <c r="BV14" s="655"/>
      <c r="BW14" s="655"/>
      <c r="BX14" s="655"/>
      <c r="BY14" s="655"/>
      <c r="BZ14" s="655"/>
      <c r="CA14" s="655"/>
      <c r="CB14" s="684"/>
      <c r="CD14" s="685" t="s">
        <v>255</v>
      </c>
      <c r="CE14" s="682"/>
      <c r="CF14" s="682"/>
      <c r="CG14" s="682"/>
      <c r="CH14" s="682"/>
      <c r="CI14" s="682"/>
      <c r="CJ14" s="682"/>
      <c r="CK14" s="682"/>
      <c r="CL14" s="682"/>
      <c r="CM14" s="682"/>
      <c r="CN14" s="682"/>
      <c r="CO14" s="682"/>
      <c r="CP14" s="682"/>
      <c r="CQ14" s="683"/>
      <c r="CR14" s="654">
        <v>410594</v>
      </c>
      <c r="CS14" s="655"/>
      <c r="CT14" s="655"/>
      <c r="CU14" s="655"/>
      <c r="CV14" s="655"/>
      <c r="CW14" s="655"/>
      <c r="CX14" s="655"/>
      <c r="CY14" s="656"/>
      <c r="CZ14" s="703">
        <v>3.6</v>
      </c>
      <c r="DA14" s="703"/>
      <c r="DB14" s="703"/>
      <c r="DC14" s="703"/>
      <c r="DD14" s="660">
        <v>245</v>
      </c>
      <c r="DE14" s="655"/>
      <c r="DF14" s="655"/>
      <c r="DG14" s="655"/>
      <c r="DH14" s="655"/>
      <c r="DI14" s="655"/>
      <c r="DJ14" s="655"/>
      <c r="DK14" s="655"/>
      <c r="DL14" s="655"/>
      <c r="DM14" s="655"/>
      <c r="DN14" s="655"/>
      <c r="DO14" s="655"/>
      <c r="DP14" s="656"/>
      <c r="DQ14" s="660">
        <v>357115</v>
      </c>
      <c r="DR14" s="655"/>
      <c r="DS14" s="655"/>
      <c r="DT14" s="655"/>
      <c r="DU14" s="655"/>
      <c r="DV14" s="655"/>
      <c r="DW14" s="655"/>
      <c r="DX14" s="655"/>
      <c r="DY14" s="655"/>
      <c r="DZ14" s="655"/>
      <c r="EA14" s="655"/>
      <c r="EB14" s="655"/>
      <c r="EC14" s="684"/>
    </row>
    <row r="15" spans="2:143" ht="11.25" customHeight="1">
      <c r="B15" s="651" t="s">
        <v>256</v>
      </c>
      <c r="C15" s="652"/>
      <c r="D15" s="652"/>
      <c r="E15" s="652"/>
      <c r="F15" s="652"/>
      <c r="G15" s="652"/>
      <c r="H15" s="652"/>
      <c r="I15" s="652"/>
      <c r="J15" s="652"/>
      <c r="K15" s="652"/>
      <c r="L15" s="652"/>
      <c r="M15" s="652"/>
      <c r="N15" s="652"/>
      <c r="O15" s="652"/>
      <c r="P15" s="652"/>
      <c r="Q15" s="653"/>
      <c r="R15" s="654">
        <v>38546</v>
      </c>
      <c r="S15" s="655"/>
      <c r="T15" s="655"/>
      <c r="U15" s="655"/>
      <c r="V15" s="655"/>
      <c r="W15" s="655"/>
      <c r="X15" s="655"/>
      <c r="Y15" s="656"/>
      <c r="Z15" s="703">
        <v>0.3</v>
      </c>
      <c r="AA15" s="703"/>
      <c r="AB15" s="703"/>
      <c r="AC15" s="703"/>
      <c r="AD15" s="704">
        <v>38546</v>
      </c>
      <c r="AE15" s="704"/>
      <c r="AF15" s="704"/>
      <c r="AG15" s="704"/>
      <c r="AH15" s="704"/>
      <c r="AI15" s="704"/>
      <c r="AJ15" s="704"/>
      <c r="AK15" s="704"/>
      <c r="AL15" s="657">
        <v>0.6</v>
      </c>
      <c r="AM15" s="658"/>
      <c r="AN15" s="658"/>
      <c r="AO15" s="705"/>
      <c r="AP15" s="651" t="s">
        <v>257</v>
      </c>
      <c r="AQ15" s="652"/>
      <c r="AR15" s="652"/>
      <c r="AS15" s="652"/>
      <c r="AT15" s="652"/>
      <c r="AU15" s="652"/>
      <c r="AV15" s="652"/>
      <c r="AW15" s="652"/>
      <c r="AX15" s="652"/>
      <c r="AY15" s="652"/>
      <c r="AZ15" s="652"/>
      <c r="BA15" s="652"/>
      <c r="BB15" s="652"/>
      <c r="BC15" s="652"/>
      <c r="BD15" s="652"/>
      <c r="BE15" s="652"/>
      <c r="BF15" s="653"/>
      <c r="BG15" s="654">
        <v>141539</v>
      </c>
      <c r="BH15" s="655"/>
      <c r="BI15" s="655"/>
      <c r="BJ15" s="655"/>
      <c r="BK15" s="655"/>
      <c r="BL15" s="655"/>
      <c r="BM15" s="655"/>
      <c r="BN15" s="656"/>
      <c r="BO15" s="703">
        <v>5.2</v>
      </c>
      <c r="BP15" s="703"/>
      <c r="BQ15" s="703"/>
      <c r="BR15" s="703"/>
      <c r="BS15" s="660" t="s">
        <v>124</v>
      </c>
      <c r="BT15" s="655"/>
      <c r="BU15" s="655"/>
      <c r="BV15" s="655"/>
      <c r="BW15" s="655"/>
      <c r="BX15" s="655"/>
      <c r="BY15" s="655"/>
      <c r="BZ15" s="655"/>
      <c r="CA15" s="655"/>
      <c r="CB15" s="684"/>
      <c r="CD15" s="685" t="s">
        <v>258</v>
      </c>
      <c r="CE15" s="682"/>
      <c r="CF15" s="682"/>
      <c r="CG15" s="682"/>
      <c r="CH15" s="682"/>
      <c r="CI15" s="682"/>
      <c r="CJ15" s="682"/>
      <c r="CK15" s="682"/>
      <c r="CL15" s="682"/>
      <c r="CM15" s="682"/>
      <c r="CN15" s="682"/>
      <c r="CO15" s="682"/>
      <c r="CP15" s="682"/>
      <c r="CQ15" s="683"/>
      <c r="CR15" s="654">
        <v>853327</v>
      </c>
      <c r="CS15" s="655"/>
      <c r="CT15" s="655"/>
      <c r="CU15" s="655"/>
      <c r="CV15" s="655"/>
      <c r="CW15" s="655"/>
      <c r="CX15" s="655"/>
      <c r="CY15" s="656"/>
      <c r="CZ15" s="703">
        <v>7.5</v>
      </c>
      <c r="DA15" s="703"/>
      <c r="DB15" s="703"/>
      <c r="DC15" s="703"/>
      <c r="DD15" s="660">
        <v>224314</v>
      </c>
      <c r="DE15" s="655"/>
      <c r="DF15" s="655"/>
      <c r="DG15" s="655"/>
      <c r="DH15" s="655"/>
      <c r="DI15" s="655"/>
      <c r="DJ15" s="655"/>
      <c r="DK15" s="655"/>
      <c r="DL15" s="655"/>
      <c r="DM15" s="655"/>
      <c r="DN15" s="655"/>
      <c r="DO15" s="655"/>
      <c r="DP15" s="656"/>
      <c r="DQ15" s="660">
        <v>554850</v>
      </c>
      <c r="DR15" s="655"/>
      <c r="DS15" s="655"/>
      <c r="DT15" s="655"/>
      <c r="DU15" s="655"/>
      <c r="DV15" s="655"/>
      <c r="DW15" s="655"/>
      <c r="DX15" s="655"/>
      <c r="DY15" s="655"/>
      <c r="DZ15" s="655"/>
      <c r="EA15" s="655"/>
      <c r="EB15" s="655"/>
      <c r="EC15" s="684"/>
    </row>
    <row r="16" spans="2:143" ht="11.25" customHeight="1">
      <c r="B16" s="651" t="s">
        <v>259</v>
      </c>
      <c r="C16" s="652"/>
      <c r="D16" s="652"/>
      <c r="E16" s="652"/>
      <c r="F16" s="652"/>
      <c r="G16" s="652"/>
      <c r="H16" s="652"/>
      <c r="I16" s="652"/>
      <c r="J16" s="652"/>
      <c r="K16" s="652"/>
      <c r="L16" s="652"/>
      <c r="M16" s="652"/>
      <c r="N16" s="652"/>
      <c r="O16" s="652"/>
      <c r="P16" s="652"/>
      <c r="Q16" s="653"/>
      <c r="R16" s="654" t="s">
        <v>253</v>
      </c>
      <c r="S16" s="655"/>
      <c r="T16" s="655"/>
      <c r="U16" s="655"/>
      <c r="V16" s="655"/>
      <c r="W16" s="655"/>
      <c r="X16" s="655"/>
      <c r="Y16" s="656"/>
      <c r="Z16" s="703" t="s">
        <v>240</v>
      </c>
      <c r="AA16" s="703"/>
      <c r="AB16" s="703"/>
      <c r="AC16" s="703"/>
      <c r="AD16" s="704" t="s">
        <v>124</v>
      </c>
      <c r="AE16" s="704"/>
      <c r="AF16" s="704"/>
      <c r="AG16" s="704"/>
      <c r="AH16" s="704"/>
      <c r="AI16" s="704"/>
      <c r="AJ16" s="704"/>
      <c r="AK16" s="704"/>
      <c r="AL16" s="657" t="s">
        <v>240</v>
      </c>
      <c r="AM16" s="658"/>
      <c r="AN16" s="658"/>
      <c r="AO16" s="705"/>
      <c r="AP16" s="651" t="s">
        <v>260</v>
      </c>
      <c r="AQ16" s="652"/>
      <c r="AR16" s="652"/>
      <c r="AS16" s="652"/>
      <c r="AT16" s="652"/>
      <c r="AU16" s="652"/>
      <c r="AV16" s="652"/>
      <c r="AW16" s="652"/>
      <c r="AX16" s="652"/>
      <c r="AY16" s="652"/>
      <c r="AZ16" s="652"/>
      <c r="BA16" s="652"/>
      <c r="BB16" s="652"/>
      <c r="BC16" s="652"/>
      <c r="BD16" s="652"/>
      <c r="BE16" s="652"/>
      <c r="BF16" s="653"/>
      <c r="BG16" s="654" t="s">
        <v>124</v>
      </c>
      <c r="BH16" s="655"/>
      <c r="BI16" s="655"/>
      <c r="BJ16" s="655"/>
      <c r="BK16" s="655"/>
      <c r="BL16" s="655"/>
      <c r="BM16" s="655"/>
      <c r="BN16" s="656"/>
      <c r="BO16" s="703" t="s">
        <v>240</v>
      </c>
      <c r="BP16" s="703"/>
      <c r="BQ16" s="703"/>
      <c r="BR16" s="703"/>
      <c r="BS16" s="660" t="s">
        <v>173</v>
      </c>
      <c r="BT16" s="655"/>
      <c r="BU16" s="655"/>
      <c r="BV16" s="655"/>
      <c r="BW16" s="655"/>
      <c r="BX16" s="655"/>
      <c r="BY16" s="655"/>
      <c r="BZ16" s="655"/>
      <c r="CA16" s="655"/>
      <c r="CB16" s="684"/>
      <c r="CD16" s="685" t="s">
        <v>261</v>
      </c>
      <c r="CE16" s="682"/>
      <c r="CF16" s="682"/>
      <c r="CG16" s="682"/>
      <c r="CH16" s="682"/>
      <c r="CI16" s="682"/>
      <c r="CJ16" s="682"/>
      <c r="CK16" s="682"/>
      <c r="CL16" s="682"/>
      <c r="CM16" s="682"/>
      <c r="CN16" s="682"/>
      <c r="CO16" s="682"/>
      <c r="CP16" s="682"/>
      <c r="CQ16" s="683"/>
      <c r="CR16" s="654">
        <v>21953</v>
      </c>
      <c r="CS16" s="655"/>
      <c r="CT16" s="655"/>
      <c r="CU16" s="655"/>
      <c r="CV16" s="655"/>
      <c r="CW16" s="655"/>
      <c r="CX16" s="655"/>
      <c r="CY16" s="656"/>
      <c r="CZ16" s="703">
        <v>0.2</v>
      </c>
      <c r="DA16" s="703"/>
      <c r="DB16" s="703"/>
      <c r="DC16" s="703"/>
      <c r="DD16" s="660" t="s">
        <v>124</v>
      </c>
      <c r="DE16" s="655"/>
      <c r="DF16" s="655"/>
      <c r="DG16" s="655"/>
      <c r="DH16" s="655"/>
      <c r="DI16" s="655"/>
      <c r="DJ16" s="655"/>
      <c r="DK16" s="655"/>
      <c r="DL16" s="655"/>
      <c r="DM16" s="655"/>
      <c r="DN16" s="655"/>
      <c r="DO16" s="655"/>
      <c r="DP16" s="656"/>
      <c r="DQ16" s="660">
        <v>20958</v>
      </c>
      <c r="DR16" s="655"/>
      <c r="DS16" s="655"/>
      <c r="DT16" s="655"/>
      <c r="DU16" s="655"/>
      <c r="DV16" s="655"/>
      <c r="DW16" s="655"/>
      <c r="DX16" s="655"/>
      <c r="DY16" s="655"/>
      <c r="DZ16" s="655"/>
      <c r="EA16" s="655"/>
      <c r="EB16" s="655"/>
      <c r="EC16" s="684"/>
    </row>
    <row r="17" spans="2:133" ht="11.25" customHeight="1">
      <c r="B17" s="651" t="s">
        <v>262</v>
      </c>
      <c r="C17" s="652"/>
      <c r="D17" s="652"/>
      <c r="E17" s="652"/>
      <c r="F17" s="652"/>
      <c r="G17" s="652"/>
      <c r="H17" s="652"/>
      <c r="I17" s="652"/>
      <c r="J17" s="652"/>
      <c r="K17" s="652"/>
      <c r="L17" s="652"/>
      <c r="M17" s="652"/>
      <c r="N17" s="652"/>
      <c r="O17" s="652"/>
      <c r="P17" s="652"/>
      <c r="Q17" s="653"/>
      <c r="R17" s="654">
        <v>8196</v>
      </c>
      <c r="S17" s="655"/>
      <c r="T17" s="655"/>
      <c r="U17" s="655"/>
      <c r="V17" s="655"/>
      <c r="W17" s="655"/>
      <c r="X17" s="655"/>
      <c r="Y17" s="656"/>
      <c r="Z17" s="703">
        <v>0.1</v>
      </c>
      <c r="AA17" s="703"/>
      <c r="AB17" s="703"/>
      <c r="AC17" s="703"/>
      <c r="AD17" s="704">
        <v>8196</v>
      </c>
      <c r="AE17" s="704"/>
      <c r="AF17" s="704"/>
      <c r="AG17" s="704"/>
      <c r="AH17" s="704"/>
      <c r="AI17" s="704"/>
      <c r="AJ17" s="704"/>
      <c r="AK17" s="704"/>
      <c r="AL17" s="657">
        <v>0.1</v>
      </c>
      <c r="AM17" s="658"/>
      <c r="AN17" s="658"/>
      <c r="AO17" s="705"/>
      <c r="AP17" s="651" t="s">
        <v>263</v>
      </c>
      <c r="AQ17" s="652"/>
      <c r="AR17" s="652"/>
      <c r="AS17" s="652"/>
      <c r="AT17" s="652"/>
      <c r="AU17" s="652"/>
      <c r="AV17" s="652"/>
      <c r="AW17" s="652"/>
      <c r="AX17" s="652"/>
      <c r="AY17" s="652"/>
      <c r="AZ17" s="652"/>
      <c r="BA17" s="652"/>
      <c r="BB17" s="652"/>
      <c r="BC17" s="652"/>
      <c r="BD17" s="652"/>
      <c r="BE17" s="652"/>
      <c r="BF17" s="653"/>
      <c r="BG17" s="654" t="s">
        <v>124</v>
      </c>
      <c r="BH17" s="655"/>
      <c r="BI17" s="655"/>
      <c r="BJ17" s="655"/>
      <c r="BK17" s="655"/>
      <c r="BL17" s="655"/>
      <c r="BM17" s="655"/>
      <c r="BN17" s="656"/>
      <c r="BO17" s="703" t="s">
        <v>124</v>
      </c>
      <c r="BP17" s="703"/>
      <c r="BQ17" s="703"/>
      <c r="BR17" s="703"/>
      <c r="BS17" s="660" t="s">
        <v>173</v>
      </c>
      <c r="BT17" s="655"/>
      <c r="BU17" s="655"/>
      <c r="BV17" s="655"/>
      <c r="BW17" s="655"/>
      <c r="BX17" s="655"/>
      <c r="BY17" s="655"/>
      <c r="BZ17" s="655"/>
      <c r="CA17" s="655"/>
      <c r="CB17" s="684"/>
      <c r="CD17" s="685" t="s">
        <v>264</v>
      </c>
      <c r="CE17" s="682"/>
      <c r="CF17" s="682"/>
      <c r="CG17" s="682"/>
      <c r="CH17" s="682"/>
      <c r="CI17" s="682"/>
      <c r="CJ17" s="682"/>
      <c r="CK17" s="682"/>
      <c r="CL17" s="682"/>
      <c r="CM17" s="682"/>
      <c r="CN17" s="682"/>
      <c r="CO17" s="682"/>
      <c r="CP17" s="682"/>
      <c r="CQ17" s="683"/>
      <c r="CR17" s="654">
        <v>1592419</v>
      </c>
      <c r="CS17" s="655"/>
      <c r="CT17" s="655"/>
      <c r="CU17" s="655"/>
      <c r="CV17" s="655"/>
      <c r="CW17" s="655"/>
      <c r="CX17" s="655"/>
      <c r="CY17" s="656"/>
      <c r="CZ17" s="703">
        <v>14</v>
      </c>
      <c r="DA17" s="703"/>
      <c r="DB17" s="703"/>
      <c r="DC17" s="703"/>
      <c r="DD17" s="660" t="s">
        <v>173</v>
      </c>
      <c r="DE17" s="655"/>
      <c r="DF17" s="655"/>
      <c r="DG17" s="655"/>
      <c r="DH17" s="655"/>
      <c r="DI17" s="655"/>
      <c r="DJ17" s="655"/>
      <c r="DK17" s="655"/>
      <c r="DL17" s="655"/>
      <c r="DM17" s="655"/>
      <c r="DN17" s="655"/>
      <c r="DO17" s="655"/>
      <c r="DP17" s="656"/>
      <c r="DQ17" s="660">
        <v>1483714</v>
      </c>
      <c r="DR17" s="655"/>
      <c r="DS17" s="655"/>
      <c r="DT17" s="655"/>
      <c r="DU17" s="655"/>
      <c r="DV17" s="655"/>
      <c r="DW17" s="655"/>
      <c r="DX17" s="655"/>
      <c r="DY17" s="655"/>
      <c r="DZ17" s="655"/>
      <c r="EA17" s="655"/>
      <c r="EB17" s="655"/>
      <c r="EC17" s="684"/>
    </row>
    <row r="18" spans="2:133" ht="11.25" customHeight="1">
      <c r="B18" s="651" t="s">
        <v>265</v>
      </c>
      <c r="C18" s="652"/>
      <c r="D18" s="652"/>
      <c r="E18" s="652"/>
      <c r="F18" s="652"/>
      <c r="G18" s="652"/>
      <c r="H18" s="652"/>
      <c r="I18" s="652"/>
      <c r="J18" s="652"/>
      <c r="K18" s="652"/>
      <c r="L18" s="652"/>
      <c r="M18" s="652"/>
      <c r="N18" s="652"/>
      <c r="O18" s="652"/>
      <c r="P18" s="652"/>
      <c r="Q18" s="653"/>
      <c r="R18" s="654">
        <v>3751578</v>
      </c>
      <c r="S18" s="655"/>
      <c r="T18" s="655"/>
      <c r="U18" s="655"/>
      <c r="V18" s="655"/>
      <c r="W18" s="655"/>
      <c r="X18" s="655"/>
      <c r="Y18" s="656"/>
      <c r="Z18" s="703">
        <v>32.6</v>
      </c>
      <c r="AA18" s="703"/>
      <c r="AB18" s="703"/>
      <c r="AC18" s="703"/>
      <c r="AD18" s="704">
        <v>3288957</v>
      </c>
      <c r="AE18" s="704"/>
      <c r="AF18" s="704"/>
      <c r="AG18" s="704"/>
      <c r="AH18" s="704"/>
      <c r="AI18" s="704"/>
      <c r="AJ18" s="704"/>
      <c r="AK18" s="704"/>
      <c r="AL18" s="657">
        <v>51</v>
      </c>
      <c r="AM18" s="658"/>
      <c r="AN18" s="658"/>
      <c r="AO18" s="705"/>
      <c r="AP18" s="651" t="s">
        <v>266</v>
      </c>
      <c r="AQ18" s="652"/>
      <c r="AR18" s="652"/>
      <c r="AS18" s="652"/>
      <c r="AT18" s="652"/>
      <c r="AU18" s="652"/>
      <c r="AV18" s="652"/>
      <c r="AW18" s="652"/>
      <c r="AX18" s="652"/>
      <c r="AY18" s="652"/>
      <c r="AZ18" s="652"/>
      <c r="BA18" s="652"/>
      <c r="BB18" s="652"/>
      <c r="BC18" s="652"/>
      <c r="BD18" s="652"/>
      <c r="BE18" s="652"/>
      <c r="BF18" s="653"/>
      <c r="BG18" s="654" t="s">
        <v>124</v>
      </c>
      <c r="BH18" s="655"/>
      <c r="BI18" s="655"/>
      <c r="BJ18" s="655"/>
      <c r="BK18" s="655"/>
      <c r="BL18" s="655"/>
      <c r="BM18" s="655"/>
      <c r="BN18" s="656"/>
      <c r="BO18" s="703" t="s">
        <v>124</v>
      </c>
      <c r="BP18" s="703"/>
      <c r="BQ18" s="703"/>
      <c r="BR18" s="703"/>
      <c r="BS18" s="660" t="s">
        <v>124</v>
      </c>
      <c r="BT18" s="655"/>
      <c r="BU18" s="655"/>
      <c r="BV18" s="655"/>
      <c r="BW18" s="655"/>
      <c r="BX18" s="655"/>
      <c r="BY18" s="655"/>
      <c r="BZ18" s="655"/>
      <c r="CA18" s="655"/>
      <c r="CB18" s="684"/>
      <c r="CD18" s="685" t="s">
        <v>267</v>
      </c>
      <c r="CE18" s="682"/>
      <c r="CF18" s="682"/>
      <c r="CG18" s="682"/>
      <c r="CH18" s="682"/>
      <c r="CI18" s="682"/>
      <c r="CJ18" s="682"/>
      <c r="CK18" s="682"/>
      <c r="CL18" s="682"/>
      <c r="CM18" s="682"/>
      <c r="CN18" s="682"/>
      <c r="CO18" s="682"/>
      <c r="CP18" s="682"/>
      <c r="CQ18" s="683"/>
      <c r="CR18" s="654" t="s">
        <v>173</v>
      </c>
      <c r="CS18" s="655"/>
      <c r="CT18" s="655"/>
      <c r="CU18" s="655"/>
      <c r="CV18" s="655"/>
      <c r="CW18" s="655"/>
      <c r="CX18" s="655"/>
      <c r="CY18" s="656"/>
      <c r="CZ18" s="703" t="s">
        <v>240</v>
      </c>
      <c r="DA18" s="703"/>
      <c r="DB18" s="703"/>
      <c r="DC18" s="703"/>
      <c r="DD18" s="660" t="s">
        <v>240</v>
      </c>
      <c r="DE18" s="655"/>
      <c r="DF18" s="655"/>
      <c r="DG18" s="655"/>
      <c r="DH18" s="655"/>
      <c r="DI18" s="655"/>
      <c r="DJ18" s="655"/>
      <c r="DK18" s="655"/>
      <c r="DL18" s="655"/>
      <c r="DM18" s="655"/>
      <c r="DN18" s="655"/>
      <c r="DO18" s="655"/>
      <c r="DP18" s="656"/>
      <c r="DQ18" s="660" t="s">
        <v>124</v>
      </c>
      <c r="DR18" s="655"/>
      <c r="DS18" s="655"/>
      <c r="DT18" s="655"/>
      <c r="DU18" s="655"/>
      <c r="DV18" s="655"/>
      <c r="DW18" s="655"/>
      <c r="DX18" s="655"/>
      <c r="DY18" s="655"/>
      <c r="DZ18" s="655"/>
      <c r="EA18" s="655"/>
      <c r="EB18" s="655"/>
      <c r="EC18" s="684"/>
    </row>
    <row r="19" spans="2:133" ht="11.25" customHeight="1">
      <c r="B19" s="651" t="s">
        <v>268</v>
      </c>
      <c r="C19" s="652"/>
      <c r="D19" s="652"/>
      <c r="E19" s="652"/>
      <c r="F19" s="652"/>
      <c r="G19" s="652"/>
      <c r="H19" s="652"/>
      <c r="I19" s="652"/>
      <c r="J19" s="652"/>
      <c r="K19" s="652"/>
      <c r="L19" s="652"/>
      <c r="M19" s="652"/>
      <c r="N19" s="652"/>
      <c r="O19" s="652"/>
      <c r="P19" s="652"/>
      <c r="Q19" s="653"/>
      <c r="R19" s="654">
        <v>3288957</v>
      </c>
      <c r="S19" s="655"/>
      <c r="T19" s="655"/>
      <c r="U19" s="655"/>
      <c r="V19" s="655"/>
      <c r="W19" s="655"/>
      <c r="X19" s="655"/>
      <c r="Y19" s="656"/>
      <c r="Z19" s="703">
        <v>28.6</v>
      </c>
      <c r="AA19" s="703"/>
      <c r="AB19" s="703"/>
      <c r="AC19" s="703"/>
      <c r="AD19" s="704">
        <v>3288957</v>
      </c>
      <c r="AE19" s="704"/>
      <c r="AF19" s="704"/>
      <c r="AG19" s="704"/>
      <c r="AH19" s="704"/>
      <c r="AI19" s="704"/>
      <c r="AJ19" s="704"/>
      <c r="AK19" s="704"/>
      <c r="AL19" s="657">
        <v>51</v>
      </c>
      <c r="AM19" s="658"/>
      <c r="AN19" s="658"/>
      <c r="AO19" s="705"/>
      <c r="AP19" s="651" t="s">
        <v>269</v>
      </c>
      <c r="AQ19" s="652"/>
      <c r="AR19" s="652"/>
      <c r="AS19" s="652"/>
      <c r="AT19" s="652"/>
      <c r="AU19" s="652"/>
      <c r="AV19" s="652"/>
      <c r="AW19" s="652"/>
      <c r="AX19" s="652"/>
      <c r="AY19" s="652"/>
      <c r="AZ19" s="652"/>
      <c r="BA19" s="652"/>
      <c r="BB19" s="652"/>
      <c r="BC19" s="652"/>
      <c r="BD19" s="652"/>
      <c r="BE19" s="652"/>
      <c r="BF19" s="653"/>
      <c r="BG19" s="654">
        <v>180507</v>
      </c>
      <c r="BH19" s="655"/>
      <c r="BI19" s="655"/>
      <c r="BJ19" s="655"/>
      <c r="BK19" s="655"/>
      <c r="BL19" s="655"/>
      <c r="BM19" s="655"/>
      <c r="BN19" s="656"/>
      <c r="BO19" s="703">
        <v>6.6</v>
      </c>
      <c r="BP19" s="703"/>
      <c r="BQ19" s="703"/>
      <c r="BR19" s="703"/>
      <c r="BS19" s="660" t="s">
        <v>240</v>
      </c>
      <c r="BT19" s="655"/>
      <c r="BU19" s="655"/>
      <c r="BV19" s="655"/>
      <c r="BW19" s="655"/>
      <c r="BX19" s="655"/>
      <c r="BY19" s="655"/>
      <c r="BZ19" s="655"/>
      <c r="CA19" s="655"/>
      <c r="CB19" s="684"/>
      <c r="CD19" s="685" t="s">
        <v>270</v>
      </c>
      <c r="CE19" s="682"/>
      <c r="CF19" s="682"/>
      <c r="CG19" s="682"/>
      <c r="CH19" s="682"/>
      <c r="CI19" s="682"/>
      <c r="CJ19" s="682"/>
      <c r="CK19" s="682"/>
      <c r="CL19" s="682"/>
      <c r="CM19" s="682"/>
      <c r="CN19" s="682"/>
      <c r="CO19" s="682"/>
      <c r="CP19" s="682"/>
      <c r="CQ19" s="683"/>
      <c r="CR19" s="654" t="s">
        <v>173</v>
      </c>
      <c r="CS19" s="655"/>
      <c r="CT19" s="655"/>
      <c r="CU19" s="655"/>
      <c r="CV19" s="655"/>
      <c r="CW19" s="655"/>
      <c r="CX19" s="655"/>
      <c r="CY19" s="656"/>
      <c r="CZ19" s="703" t="s">
        <v>240</v>
      </c>
      <c r="DA19" s="703"/>
      <c r="DB19" s="703"/>
      <c r="DC19" s="703"/>
      <c r="DD19" s="660" t="s">
        <v>124</v>
      </c>
      <c r="DE19" s="655"/>
      <c r="DF19" s="655"/>
      <c r="DG19" s="655"/>
      <c r="DH19" s="655"/>
      <c r="DI19" s="655"/>
      <c r="DJ19" s="655"/>
      <c r="DK19" s="655"/>
      <c r="DL19" s="655"/>
      <c r="DM19" s="655"/>
      <c r="DN19" s="655"/>
      <c r="DO19" s="655"/>
      <c r="DP19" s="656"/>
      <c r="DQ19" s="660" t="s">
        <v>124</v>
      </c>
      <c r="DR19" s="655"/>
      <c r="DS19" s="655"/>
      <c r="DT19" s="655"/>
      <c r="DU19" s="655"/>
      <c r="DV19" s="655"/>
      <c r="DW19" s="655"/>
      <c r="DX19" s="655"/>
      <c r="DY19" s="655"/>
      <c r="DZ19" s="655"/>
      <c r="EA19" s="655"/>
      <c r="EB19" s="655"/>
      <c r="EC19" s="684"/>
    </row>
    <row r="20" spans="2:133" ht="11.25" customHeight="1">
      <c r="B20" s="651" t="s">
        <v>271</v>
      </c>
      <c r="C20" s="652"/>
      <c r="D20" s="652"/>
      <c r="E20" s="652"/>
      <c r="F20" s="652"/>
      <c r="G20" s="652"/>
      <c r="H20" s="652"/>
      <c r="I20" s="652"/>
      <c r="J20" s="652"/>
      <c r="K20" s="652"/>
      <c r="L20" s="652"/>
      <c r="M20" s="652"/>
      <c r="N20" s="652"/>
      <c r="O20" s="652"/>
      <c r="P20" s="652"/>
      <c r="Q20" s="653"/>
      <c r="R20" s="654">
        <v>462621</v>
      </c>
      <c r="S20" s="655"/>
      <c r="T20" s="655"/>
      <c r="U20" s="655"/>
      <c r="V20" s="655"/>
      <c r="W20" s="655"/>
      <c r="X20" s="655"/>
      <c r="Y20" s="656"/>
      <c r="Z20" s="703">
        <v>4</v>
      </c>
      <c r="AA20" s="703"/>
      <c r="AB20" s="703"/>
      <c r="AC20" s="703"/>
      <c r="AD20" s="704" t="s">
        <v>124</v>
      </c>
      <c r="AE20" s="704"/>
      <c r="AF20" s="704"/>
      <c r="AG20" s="704"/>
      <c r="AH20" s="704"/>
      <c r="AI20" s="704"/>
      <c r="AJ20" s="704"/>
      <c r="AK20" s="704"/>
      <c r="AL20" s="657" t="s">
        <v>240</v>
      </c>
      <c r="AM20" s="658"/>
      <c r="AN20" s="658"/>
      <c r="AO20" s="705"/>
      <c r="AP20" s="651" t="s">
        <v>272</v>
      </c>
      <c r="AQ20" s="652"/>
      <c r="AR20" s="652"/>
      <c r="AS20" s="652"/>
      <c r="AT20" s="652"/>
      <c r="AU20" s="652"/>
      <c r="AV20" s="652"/>
      <c r="AW20" s="652"/>
      <c r="AX20" s="652"/>
      <c r="AY20" s="652"/>
      <c r="AZ20" s="652"/>
      <c r="BA20" s="652"/>
      <c r="BB20" s="652"/>
      <c r="BC20" s="652"/>
      <c r="BD20" s="652"/>
      <c r="BE20" s="652"/>
      <c r="BF20" s="653"/>
      <c r="BG20" s="654">
        <v>180507</v>
      </c>
      <c r="BH20" s="655"/>
      <c r="BI20" s="655"/>
      <c r="BJ20" s="655"/>
      <c r="BK20" s="655"/>
      <c r="BL20" s="655"/>
      <c r="BM20" s="655"/>
      <c r="BN20" s="656"/>
      <c r="BO20" s="703">
        <v>6.6</v>
      </c>
      <c r="BP20" s="703"/>
      <c r="BQ20" s="703"/>
      <c r="BR20" s="703"/>
      <c r="BS20" s="660" t="s">
        <v>240</v>
      </c>
      <c r="BT20" s="655"/>
      <c r="BU20" s="655"/>
      <c r="BV20" s="655"/>
      <c r="BW20" s="655"/>
      <c r="BX20" s="655"/>
      <c r="BY20" s="655"/>
      <c r="BZ20" s="655"/>
      <c r="CA20" s="655"/>
      <c r="CB20" s="684"/>
      <c r="CD20" s="685" t="s">
        <v>273</v>
      </c>
      <c r="CE20" s="682"/>
      <c r="CF20" s="682"/>
      <c r="CG20" s="682"/>
      <c r="CH20" s="682"/>
      <c r="CI20" s="682"/>
      <c r="CJ20" s="682"/>
      <c r="CK20" s="682"/>
      <c r="CL20" s="682"/>
      <c r="CM20" s="682"/>
      <c r="CN20" s="682"/>
      <c r="CO20" s="682"/>
      <c r="CP20" s="682"/>
      <c r="CQ20" s="683"/>
      <c r="CR20" s="654">
        <v>11403873</v>
      </c>
      <c r="CS20" s="655"/>
      <c r="CT20" s="655"/>
      <c r="CU20" s="655"/>
      <c r="CV20" s="655"/>
      <c r="CW20" s="655"/>
      <c r="CX20" s="655"/>
      <c r="CY20" s="656"/>
      <c r="CZ20" s="703">
        <v>100</v>
      </c>
      <c r="DA20" s="703"/>
      <c r="DB20" s="703"/>
      <c r="DC20" s="703"/>
      <c r="DD20" s="660">
        <v>1712110</v>
      </c>
      <c r="DE20" s="655"/>
      <c r="DF20" s="655"/>
      <c r="DG20" s="655"/>
      <c r="DH20" s="655"/>
      <c r="DI20" s="655"/>
      <c r="DJ20" s="655"/>
      <c r="DK20" s="655"/>
      <c r="DL20" s="655"/>
      <c r="DM20" s="655"/>
      <c r="DN20" s="655"/>
      <c r="DO20" s="655"/>
      <c r="DP20" s="656"/>
      <c r="DQ20" s="660">
        <v>7673168</v>
      </c>
      <c r="DR20" s="655"/>
      <c r="DS20" s="655"/>
      <c r="DT20" s="655"/>
      <c r="DU20" s="655"/>
      <c r="DV20" s="655"/>
      <c r="DW20" s="655"/>
      <c r="DX20" s="655"/>
      <c r="DY20" s="655"/>
      <c r="DZ20" s="655"/>
      <c r="EA20" s="655"/>
      <c r="EB20" s="655"/>
      <c r="EC20" s="684"/>
    </row>
    <row r="21" spans="2:133" ht="11.25" customHeight="1">
      <c r="B21" s="651" t="s">
        <v>274</v>
      </c>
      <c r="C21" s="652"/>
      <c r="D21" s="652"/>
      <c r="E21" s="652"/>
      <c r="F21" s="652"/>
      <c r="G21" s="652"/>
      <c r="H21" s="652"/>
      <c r="I21" s="652"/>
      <c r="J21" s="652"/>
      <c r="K21" s="652"/>
      <c r="L21" s="652"/>
      <c r="M21" s="652"/>
      <c r="N21" s="652"/>
      <c r="O21" s="652"/>
      <c r="P21" s="652"/>
      <c r="Q21" s="653"/>
      <c r="R21" s="654" t="s">
        <v>240</v>
      </c>
      <c r="S21" s="655"/>
      <c r="T21" s="655"/>
      <c r="U21" s="655"/>
      <c r="V21" s="655"/>
      <c r="W21" s="655"/>
      <c r="X21" s="655"/>
      <c r="Y21" s="656"/>
      <c r="Z21" s="703" t="s">
        <v>240</v>
      </c>
      <c r="AA21" s="703"/>
      <c r="AB21" s="703"/>
      <c r="AC21" s="703"/>
      <c r="AD21" s="704" t="s">
        <v>240</v>
      </c>
      <c r="AE21" s="704"/>
      <c r="AF21" s="704"/>
      <c r="AG21" s="704"/>
      <c r="AH21" s="704"/>
      <c r="AI21" s="704"/>
      <c r="AJ21" s="704"/>
      <c r="AK21" s="704"/>
      <c r="AL21" s="657" t="s">
        <v>240</v>
      </c>
      <c r="AM21" s="658"/>
      <c r="AN21" s="658"/>
      <c r="AO21" s="705"/>
      <c r="AP21" s="749" t="s">
        <v>275</v>
      </c>
      <c r="AQ21" s="756"/>
      <c r="AR21" s="756"/>
      <c r="AS21" s="756"/>
      <c r="AT21" s="756"/>
      <c r="AU21" s="756"/>
      <c r="AV21" s="756"/>
      <c r="AW21" s="756"/>
      <c r="AX21" s="756"/>
      <c r="AY21" s="756"/>
      <c r="AZ21" s="756"/>
      <c r="BA21" s="756"/>
      <c r="BB21" s="756"/>
      <c r="BC21" s="756"/>
      <c r="BD21" s="756"/>
      <c r="BE21" s="756"/>
      <c r="BF21" s="751"/>
      <c r="BG21" s="654">
        <v>8352</v>
      </c>
      <c r="BH21" s="655"/>
      <c r="BI21" s="655"/>
      <c r="BJ21" s="655"/>
      <c r="BK21" s="655"/>
      <c r="BL21" s="655"/>
      <c r="BM21" s="655"/>
      <c r="BN21" s="656"/>
      <c r="BO21" s="703">
        <v>0.3</v>
      </c>
      <c r="BP21" s="703"/>
      <c r="BQ21" s="703"/>
      <c r="BR21" s="703"/>
      <c r="BS21" s="660" t="s">
        <v>253</v>
      </c>
      <c r="BT21" s="655"/>
      <c r="BU21" s="655"/>
      <c r="BV21" s="655"/>
      <c r="BW21" s="655"/>
      <c r="BX21" s="655"/>
      <c r="BY21" s="655"/>
      <c r="BZ21" s="655"/>
      <c r="CA21" s="655"/>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51" t="s">
        <v>276</v>
      </c>
      <c r="C22" s="652"/>
      <c r="D22" s="652"/>
      <c r="E22" s="652"/>
      <c r="F22" s="652"/>
      <c r="G22" s="652"/>
      <c r="H22" s="652"/>
      <c r="I22" s="652"/>
      <c r="J22" s="652"/>
      <c r="K22" s="652"/>
      <c r="L22" s="652"/>
      <c r="M22" s="652"/>
      <c r="N22" s="652"/>
      <c r="O22" s="652"/>
      <c r="P22" s="652"/>
      <c r="Q22" s="653"/>
      <c r="R22" s="654">
        <v>7067520</v>
      </c>
      <c r="S22" s="655"/>
      <c r="T22" s="655"/>
      <c r="U22" s="655"/>
      <c r="V22" s="655"/>
      <c r="W22" s="655"/>
      <c r="X22" s="655"/>
      <c r="Y22" s="656"/>
      <c r="Z22" s="703">
        <v>61.4</v>
      </c>
      <c r="AA22" s="703"/>
      <c r="AB22" s="703"/>
      <c r="AC22" s="703"/>
      <c r="AD22" s="704">
        <v>6432744</v>
      </c>
      <c r="AE22" s="704"/>
      <c r="AF22" s="704"/>
      <c r="AG22" s="704"/>
      <c r="AH22" s="704"/>
      <c r="AI22" s="704"/>
      <c r="AJ22" s="704"/>
      <c r="AK22" s="704"/>
      <c r="AL22" s="657">
        <v>99.7</v>
      </c>
      <c r="AM22" s="658"/>
      <c r="AN22" s="658"/>
      <c r="AO22" s="705"/>
      <c r="AP22" s="749" t="s">
        <v>277</v>
      </c>
      <c r="AQ22" s="756"/>
      <c r="AR22" s="756"/>
      <c r="AS22" s="756"/>
      <c r="AT22" s="756"/>
      <c r="AU22" s="756"/>
      <c r="AV22" s="756"/>
      <c r="AW22" s="756"/>
      <c r="AX22" s="756"/>
      <c r="AY22" s="756"/>
      <c r="AZ22" s="756"/>
      <c r="BA22" s="756"/>
      <c r="BB22" s="756"/>
      <c r="BC22" s="756"/>
      <c r="BD22" s="756"/>
      <c r="BE22" s="756"/>
      <c r="BF22" s="751"/>
      <c r="BG22" s="654" t="s">
        <v>240</v>
      </c>
      <c r="BH22" s="655"/>
      <c r="BI22" s="655"/>
      <c r="BJ22" s="655"/>
      <c r="BK22" s="655"/>
      <c r="BL22" s="655"/>
      <c r="BM22" s="655"/>
      <c r="BN22" s="656"/>
      <c r="BO22" s="703" t="s">
        <v>240</v>
      </c>
      <c r="BP22" s="703"/>
      <c r="BQ22" s="703"/>
      <c r="BR22" s="703"/>
      <c r="BS22" s="660" t="s">
        <v>124</v>
      </c>
      <c r="BT22" s="655"/>
      <c r="BU22" s="655"/>
      <c r="BV22" s="655"/>
      <c r="BW22" s="655"/>
      <c r="BX22" s="655"/>
      <c r="BY22" s="655"/>
      <c r="BZ22" s="655"/>
      <c r="CA22" s="655"/>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51" t="s">
        <v>279</v>
      </c>
      <c r="C23" s="652"/>
      <c r="D23" s="652"/>
      <c r="E23" s="652"/>
      <c r="F23" s="652"/>
      <c r="G23" s="652"/>
      <c r="H23" s="652"/>
      <c r="I23" s="652"/>
      <c r="J23" s="652"/>
      <c r="K23" s="652"/>
      <c r="L23" s="652"/>
      <c r="M23" s="652"/>
      <c r="N23" s="652"/>
      <c r="O23" s="652"/>
      <c r="P23" s="652"/>
      <c r="Q23" s="653"/>
      <c r="R23" s="654">
        <v>2977</v>
      </c>
      <c r="S23" s="655"/>
      <c r="T23" s="655"/>
      <c r="U23" s="655"/>
      <c r="V23" s="655"/>
      <c r="W23" s="655"/>
      <c r="X23" s="655"/>
      <c r="Y23" s="656"/>
      <c r="Z23" s="703">
        <v>0</v>
      </c>
      <c r="AA23" s="703"/>
      <c r="AB23" s="703"/>
      <c r="AC23" s="703"/>
      <c r="AD23" s="704">
        <v>2977</v>
      </c>
      <c r="AE23" s="704"/>
      <c r="AF23" s="704"/>
      <c r="AG23" s="704"/>
      <c r="AH23" s="704"/>
      <c r="AI23" s="704"/>
      <c r="AJ23" s="704"/>
      <c r="AK23" s="704"/>
      <c r="AL23" s="657">
        <v>0</v>
      </c>
      <c r="AM23" s="658"/>
      <c r="AN23" s="658"/>
      <c r="AO23" s="705"/>
      <c r="AP23" s="749" t="s">
        <v>280</v>
      </c>
      <c r="AQ23" s="756"/>
      <c r="AR23" s="756"/>
      <c r="AS23" s="756"/>
      <c r="AT23" s="756"/>
      <c r="AU23" s="756"/>
      <c r="AV23" s="756"/>
      <c r="AW23" s="756"/>
      <c r="AX23" s="756"/>
      <c r="AY23" s="756"/>
      <c r="AZ23" s="756"/>
      <c r="BA23" s="756"/>
      <c r="BB23" s="756"/>
      <c r="BC23" s="756"/>
      <c r="BD23" s="756"/>
      <c r="BE23" s="756"/>
      <c r="BF23" s="751"/>
      <c r="BG23" s="654">
        <v>172155</v>
      </c>
      <c r="BH23" s="655"/>
      <c r="BI23" s="655"/>
      <c r="BJ23" s="655"/>
      <c r="BK23" s="655"/>
      <c r="BL23" s="655"/>
      <c r="BM23" s="655"/>
      <c r="BN23" s="656"/>
      <c r="BO23" s="703">
        <v>6.3</v>
      </c>
      <c r="BP23" s="703"/>
      <c r="BQ23" s="703"/>
      <c r="BR23" s="703"/>
      <c r="BS23" s="660" t="s">
        <v>124</v>
      </c>
      <c r="BT23" s="655"/>
      <c r="BU23" s="655"/>
      <c r="BV23" s="655"/>
      <c r="BW23" s="655"/>
      <c r="BX23" s="655"/>
      <c r="BY23" s="655"/>
      <c r="BZ23" s="655"/>
      <c r="CA23" s="655"/>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51" t="s">
        <v>286</v>
      </c>
      <c r="C24" s="652"/>
      <c r="D24" s="652"/>
      <c r="E24" s="652"/>
      <c r="F24" s="652"/>
      <c r="G24" s="652"/>
      <c r="H24" s="652"/>
      <c r="I24" s="652"/>
      <c r="J24" s="652"/>
      <c r="K24" s="652"/>
      <c r="L24" s="652"/>
      <c r="M24" s="652"/>
      <c r="N24" s="652"/>
      <c r="O24" s="652"/>
      <c r="P24" s="652"/>
      <c r="Q24" s="653"/>
      <c r="R24" s="654">
        <v>43127</v>
      </c>
      <c r="S24" s="655"/>
      <c r="T24" s="655"/>
      <c r="U24" s="655"/>
      <c r="V24" s="655"/>
      <c r="W24" s="655"/>
      <c r="X24" s="655"/>
      <c r="Y24" s="656"/>
      <c r="Z24" s="703">
        <v>0.4</v>
      </c>
      <c r="AA24" s="703"/>
      <c r="AB24" s="703"/>
      <c r="AC24" s="703"/>
      <c r="AD24" s="704" t="s">
        <v>240</v>
      </c>
      <c r="AE24" s="704"/>
      <c r="AF24" s="704"/>
      <c r="AG24" s="704"/>
      <c r="AH24" s="704"/>
      <c r="AI24" s="704"/>
      <c r="AJ24" s="704"/>
      <c r="AK24" s="704"/>
      <c r="AL24" s="657" t="s">
        <v>240</v>
      </c>
      <c r="AM24" s="658"/>
      <c r="AN24" s="658"/>
      <c r="AO24" s="705"/>
      <c r="AP24" s="749" t="s">
        <v>287</v>
      </c>
      <c r="AQ24" s="756"/>
      <c r="AR24" s="756"/>
      <c r="AS24" s="756"/>
      <c r="AT24" s="756"/>
      <c r="AU24" s="756"/>
      <c r="AV24" s="756"/>
      <c r="AW24" s="756"/>
      <c r="AX24" s="756"/>
      <c r="AY24" s="756"/>
      <c r="AZ24" s="756"/>
      <c r="BA24" s="756"/>
      <c r="BB24" s="756"/>
      <c r="BC24" s="756"/>
      <c r="BD24" s="756"/>
      <c r="BE24" s="756"/>
      <c r="BF24" s="751"/>
      <c r="BG24" s="654" t="s">
        <v>173</v>
      </c>
      <c r="BH24" s="655"/>
      <c r="BI24" s="655"/>
      <c r="BJ24" s="655"/>
      <c r="BK24" s="655"/>
      <c r="BL24" s="655"/>
      <c r="BM24" s="655"/>
      <c r="BN24" s="656"/>
      <c r="BO24" s="703" t="s">
        <v>240</v>
      </c>
      <c r="BP24" s="703"/>
      <c r="BQ24" s="703"/>
      <c r="BR24" s="703"/>
      <c r="BS24" s="660" t="s">
        <v>124</v>
      </c>
      <c r="BT24" s="655"/>
      <c r="BU24" s="655"/>
      <c r="BV24" s="655"/>
      <c r="BW24" s="655"/>
      <c r="BX24" s="655"/>
      <c r="BY24" s="655"/>
      <c r="BZ24" s="655"/>
      <c r="CA24" s="655"/>
      <c r="CB24" s="684"/>
      <c r="CD24" s="712" t="s">
        <v>288</v>
      </c>
      <c r="CE24" s="713"/>
      <c r="CF24" s="713"/>
      <c r="CG24" s="713"/>
      <c r="CH24" s="713"/>
      <c r="CI24" s="713"/>
      <c r="CJ24" s="713"/>
      <c r="CK24" s="713"/>
      <c r="CL24" s="713"/>
      <c r="CM24" s="713"/>
      <c r="CN24" s="713"/>
      <c r="CO24" s="713"/>
      <c r="CP24" s="713"/>
      <c r="CQ24" s="714"/>
      <c r="CR24" s="706">
        <v>4571744</v>
      </c>
      <c r="CS24" s="707"/>
      <c r="CT24" s="707"/>
      <c r="CU24" s="707"/>
      <c r="CV24" s="707"/>
      <c r="CW24" s="707"/>
      <c r="CX24" s="707"/>
      <c r="CY24" s="753"/>
      <c r="CZ24" s="754">
        <v>40.1</v>
      </c>
      <c r="DA24" s="723"/>
      <c r="DB24" s="723"/>
      <c r="DC24" s="757"/>
      <c r="DD24" s="752">
        <v>3426374</v>
      </c>
      <c r="DE24" s="707"/>
      <c r="DF24" s="707"/>
      <c r="DG24" s="707"/>
      <c r="DH24" s="707"/>
      <c r="DI24" s="707"/>
      <c r="DJ24" s="707"/>
      <c r="DK24" s="753"/>
      <c r="DL24" s="752">
        <v>3166159</v>
      </c>
      <c r="DM24" s="707"/>
      <c r="DN24" s="707"/>
      <c r="DO24" s="707"/>
      <c r="DP24" s="707"/>
      <c r="DQ24" s="707"/>
      <c r="DR24" s="707"/>
      <c r="DS24" s="707"/>
      <c r="DT24" s="707"/>
      <c r="DU24" s="707"/>
      <c r="DV24" s="753"/>
      <c r="DW24" s="754">
        <v>46.5</v>
      </c>
      <c r="DX24" s="723"/>
      <c r="DY24" s="723"/>
      <c r="DZ24" s="723"/>
      <c r="EA24" s="723"/>
      <c r="EB24" s="723"/>
      <c r="EC24" s="755"/>
    </row>
    <row r="25" spans="2:133" ht="11.25" customHeight="1">
      <c r="B25" s="651" t="s">
        <v>289</v>
      </c>
      <c r="C25" s="652"/>
      <c r="D25" s="652"/>
      <c r="E25" s="652"/>
      <c r="F25" s="652"/>
      <c r="G25" s="652"/>
      <c r="H25" s="652"/>
      <c r="I25" s="652"/>
      <c r="J25" s="652"/>
      <c r="K25" s="652"/>
      <c r="L25" s="652"/>
      <c r="M25" s="652"/>
      <c r="N25" s="652"/>
      <c r="O25" s="652"/>
      <c r="P25" s="652"/>
      <c r="Q25" s="653"/>
      <c r="R25" s="654">
        <v>150222</v>
      </c>
      <c r="S25" s="655"/>
      <c r="T25" s="655"/>
      <c r="U25" s="655"/>
      <c r="V25" s="655"/>
      <c r="W25" s="655"/>
      <c r="X25" s="655"/>
      <c r="Y25" s="656"/>
      <c r="Z25" s="703">
        <v>1.3</v>
      </c>
      <c r="AA25" s="703"/>
      <c r="AB25" s="703"/>
      <c r="AC25" s="703"/>
      <c r="AD25" s="704" t="s">
        <v>124</v>
      </c>
      <c r="AE25" s="704"/>
      <c r="AF25" s="704"/>
      <c r="AG25" s="704"/>
      <c r="AH25" s="704"/>
      <c r="AI25" s="704"/>
      <c r="AJ25" s="704"/>
      <c r="AK25" s="704"/>
      <c r="AL25" s="657" t="s">
        <v>173</v>
      </c>
      <c r="AM25" s="658"/>
      <c r="AN25" s="658"/>
      <c r="AO25" s="705"/>
      <c r="AP25" s="749" t="s">
        <v>290</v>
      </c>
      <c r="AQ25" s="756"/>
      <c r="AR25" s="756"/>
      <c r="AS25" s="756"/>
      <c r="AT25" s="756"/>
      <c r="AU25" s="756"/>
      <c r="AV25" s="756"/>
      <c r="AW25" s="756"/>
      <c r="AX25" s="756"/>
      <c r="AY25" s="756"/>
      <c r="AZ25" s="756"/>
      <c r="BA25" s="756"/>
      <c r="BB25" s="756"/>
      <c r="BC25" s="756"/>
      <c r="BD25" s="756"/>
      <c r="BE25" s="756"/>
      <c r="BF25" s="751"/>
      <c r="BG25" s="654" t="s">
        <v>124</v>
      </c>
      <c r="BH25" s="655"/>
      <c r="BI25" s="655"/>
      <c r="BJ25" s="655"/>
      <c r="BK25" s="655"/>
      <c r="BL25" s="655"/>
      <c r="BM25" s="655"/>
      <c r="BN25" s="656"/>
      <c r="BO25" s="703" t="s">
        <v>124</v>
      </c>
      <c r="BP25" s="703"/>
      <c r="BQ25" s="703"/>
      <c r="BR25" s="703"/>
      <c r="BS25" s="660" t="s">
        <v>124</v>
      </c>
      <c r="BT25" s="655"/>
      <c r="BU25" s="655"/>
      <c r="BV25" s="655"/>
      <c r="BW25" s="655"/>
      <c r="BX25" s="655"/>
      <c r="BY25" s="655"/>
      <c r="BZ25" s="655"/>
      <c r="CA25" s="655"/>
      <c r="CB25" s="684"/>
      <c r="CD25" s="685" t="s">
        <v>291</v>
      </c>
      <c r="CE25" s="682"/>
      <c r="CF25" s="682"/>
      <c r="CG25" s="682"/>
      <c r="CH25" s="682"/>
      <c r="CI25" s="682"/>
      <c r="CJ25" s="682"/>
      <c r="CK25" s="682"/>
      <c r="CL25" s="682"/>
      <c r="CM25" s="682"/>
      <c r="CN25" s="682"/>
      <c r="CO25" s="682"/>
      <c r="CP25" s="682"/>
      <c r="CQ25" s="683"/>
      <c r="CR25" s="654">
        <v>1311152</v>
      </c>
      <c r="CS25" s="673"/>
      <c r="CT25" s="673"/>
      <c r="CU25" s="673"/>
      <c r="CV25" s="673"/>
      <c r="CW25" s="673"/>
      <c r="CX25" s="673"/>
      <c r="CY25" s="674"/>
      <c r="CZ25" s="657">
        <v>11.5</v>
      </c>
      <c r="DA25" s="675"/>
      <c r="DB25" s="675"/>
      <c r="DC25" s="676"/>
      <c r="DD25" s="660">
        <v>1240879</v>
      </c>
      <c r="DE25" s="673"/>
      <c r="DF25" s="673"/>
      <c r="DG25" s="673"/>
      <c r="DH25" s="673"/>
      <c r="DI25" s="673"/>
      <c r="DJ25" s="673"/>
      <c r="DK25" s="674"/>
      <c r="DL25" s="660">
        <v>1181876</v>
      </c>
      <c r="DM25" s="673"/>
      <c r="DN25" s="673"/>
      <c r="DO25" s="673"/>
      <c r="DP25" s="673"/>
      <c r="DQ25" s="673"/>
      <c r="DR25" s="673"/>
      <c r="DS25" s="673"/>
      <c r="DT25" s="673"/>
      <c r="DU25" s="673"/>
      <c r="DV25" s="674"/>
      <c r="DW25" s="657">
        <v>17.3</v>
      </c>
      <c r="DX25" s="675"/>
      <c r="DY25" s="675"/>
      <c r="DZ25" s="675"/>
      <c r="EA25" s="675"/>
      <c r="EB25" s="675"/>
      <c r="EC25" s="677"/>
    </row>
    <row r="26" spans="2:133" ht="11.25" customHeight="1">
      <c r="B26" s="651" t="s">
        <v>292</v>
      </c>
      <c r="C26" s="652"/>
      <c r="D26" s="652"/>
      <c r="E26" s="652"/>
      <c r="F26" s="652"/>
      <c r="G26" s="652"/>
      <c r="H26" s="652"/>
      <c r="I26" s="652"/>
      <c r="J26" s="652"/>
      <c r="K26" s="652"/>
      <c r="L26" s="652"/>
      <c r="M26" s="652"/>
      <c r="N26" s="652"/>
      <c r="O26" s="652"/>
      <c r="P26" s="652"/>
      <c r="Q26" s="653"/>
      <c r="R26" s="654">
        <v>44231</v>
      </c>
      <c r="S26" s="655"/>
      <c r="T26" s="655"/>
      <c r="U26" s="655"/>
      <c r="V26" s="655"/>
      <c r="W26" s="655"/>
      <c r="X26" s="655"/>
      <c r="Y26" s="656"/>
      <c r="Z26" s="703">
        <v>0.4</v>
      </c>
      <c r="AA26" s="703"/>
      <c r="AB26" s="703"/>
      <c r="AC26" s="703"/>
      <c r="AD26" s="704" t="s">
        <v>240</v>
      </c>
      <c r="AE26" s="704"/>
      <c r="AF26" s="704"/>
      <c r="AG26" s="704"/>
      <c r="AH26" s="704"/>
      <c r="AI26" s="704"/>
      <c r="AJ26" s="704"/>
      <c r="AK26" s="704"/>
      <c r="AL26" s="657" t="s">
        <v>173</v>
      </c>
      <c r="AM26" s="658"/>
      <c r="AN26" s="658"/>
      <c r="AO26" s="705"/>
      <c r="AP26" s="749" t="s">
        <v>293</v>
      </c>
      <c r="AQ26" s="750"/>
      <c r="AR26" s="750"/>
      <c r="AS26" s="750"/>
      <c r="AT26" s="750"/>
      <c r="AU26" s="750"/>
      <c r="AV26" s="750"/>
      <c r="AW26" s="750"/>
      <c r="AX26" s="750"/>
      <c r="AY26" s="750"/>
      <c r="AZ26" s="750"/>
      <c r="BA26" s="750"/>
      <c r="BB26" s="750"/>
      <c r="BC26" s="750"/>
      <c r="BD26" s="750"/>
      <c r="BE26" s="750"/>
      <c r="BF26" s="751"/>
      <c r="BG26" s="654" t="s">
        <v>173</v>
      </c>
      <c r="BH26" s="655"/>
      <c r="BI26" s="655"/>
      <c r="BJ26" s="655"/>
      <c r="BK26" s="655"/>
      <c r="BL26" s="655"/>
      <c r="BM26" s="655"/>
      <c r="BN26" s="656"/>
      <c r="BO26" s="703" t="s">
        <v>124</v>
      </c>
      <c r="BP26" s="703"/>
      <c r="BQ26" s="703"/>
      <c r="BR26" s="703"/>
      <c r="BS26" s="660" t="s">
        <v>124</v>
      </c>
      <c r="BT26" s="655"/>
      <c r="BU26" s="655"/>
      <c r="BV26" s="655"/>
      <c r="BW26" s="655"/>
      <c r="BX26" s="655"/>
      <c r="BY26" s="655"/>
      <c r="BZ26" s="655"/>
      <c r="CA26" s="655"/>
      <c r="CB26" s="684"/>
      <c r="CD26" s="685" t="s">
        <v>294</v>
      </c>
      <c r="CE26" s="682"/>
      <c r="CF26" s="682"/>
      <c r="CG26" s="682"/>
      <c r="CH26" s="682"/>
      <c r="CI26" s="682"/>
      <c r="CJ26" s="682"/>
      <c r="CK26" s="682"/>
      <c r="CL26" s="682"/>
      <c r="CM26" s="682"/>
      <c r="CN26" s="682"/>
      <c r="CO26" s="682"/>
      <c r="CP26" s="682"/>
      <c r="CQ26" s="683"/>
      <c r="CR26" s="654">
        <v>794891</v>
      </c>
      <c r="CS26" s="655"/>
      <c r="CT26" s="655"/>
      <c r="CU26" s="655"/>
      <c r="CV26" s="655"/>
      <c r="CW26" s="655"/>
      <c r="CX26" s="655"/>
      <c r="CY26" s="656"/>
      <c r="CZ26" s="657">
        <v>7</v>
      </c>
      <c r="DA26" s="675"/>
      <c r="DB26" s="675"/>
      <c r="DC26" s="676"/>
      <c r="DD26" s="660">
        <v>733222</v>
      </c>
      <c r="DE26" s="655"/>
      <c r="DF26" s="655"/>
      <c r="DG26" s="655"/>
      <c r="DH26" s="655"/>
      <c r="DI26" s="655"/>
      <c r="DJ26" s="655"/>
      <c r="DK26" s="656"/>
      <c r="DL26" s="660" t="s">
        <v>240</v>
      </c>
      <c r="DM26" s="655"/>
      <c r="DN26" s="655"/>
      <c r="DO26" s="655"/>
      <c r="DP26" s="655"/>
      <c r="DQ26" s="655"/>
      <c r="DR26" s="655"/>
      <c r="DS26" s="655"/>
      <c r="DT26" s="655"/>
      <c r="DU26" s="655"/>
      <c r="DV26" s="656"/>
      <c r="DW26" s="657" t="s">
        <v>173</v>
      </c>
      <c r="DX26" s="675"/>
      <c r="DY26" s="675"/>
      <c r="DZ26" s="675"/>
      <c r="EA26" s="675"/>
      <c r="EB26" s="675"/>
      <c r="EC26" s="677"/>
    </row>
    <row r="27" spans="2:133" ht="11.25" customHeight="1">
      <c r="B27" s="651" t="s">
        <v>295</v>
      </c>
      <c r="C27" s="652"/>
      <c r="D27" s="652"/>
      <c r="E27" s="652"/>
      <c r="F27" s="652"/>
      <c r="G27" s="652"/>
      <c r="H27" s="652"/>
      <c r="I27" s="652"/>
      <c r="J27" s="652"/>
      <c r="K27" s="652"/>
      <c r="L27" s="652"/>
      <c r="M27" s="652"/>
      <c r="N27" s="652"/>
      <c r="O27" s="652"/>
      <c r="P27" s="652"/>
      <c r="Q27" s="653"/>
      <c r="R27" s="654">
        <v>1076865</v>
      </c>
      <c r="S27" s="655"/>
      <c r="T27" s="655"/>
      <c r="U27" s="655"/>
      <c r="V27" s="655"/>
      <c r="W27" s="655"/>
      <c r="X27" s="655"/>
      <c r="Y27" s="656"/>
      <c r="Z27" s="703">
        <v>9.4</v>
      </c>
      <c r="AA27" s="703"/>
      <c r="AB27" s="703"/>
      <c r="AC27" s="703"/>
      <c r="AD27" s="704" t="s">
        <v>240</v>
      </c>
      <c r="AE27" s="704"/>
      <c r="AF27" s="704"/>
      <c r="AG27" s="704"/>
      <c r="AH27" s="704"/>
      <c r="AI27" s="704"/>
      <c r="AJ27" s="704"/>
      <c r="AK27" s="704"/>
      <c r="AL27" s="657" t="s">
        <v>240</v>
      </c>
      <c r="AM27" s="658"/>
      <c r="AN27" s="658"/>
      <c r="AO27" s="705"/>
      <c r="AP27" s="651" t="s">
        <v>296</v>
      </c>
      <c r="AQ27" s="652"/>
      <c r="AR27" s="652"/>
      <c r="AS27" s="652"/>
      <c r="AT27" s="652"/>
      <c r="AU27" s="652"/>
      <c r="AV27" s="652"/>
      <c r="AW27" s="652"/>
      <c r="AX27" s="652"/>
      <c r="AY27" s="652"/>
      <c r="AZ27" s="652"/>
      <c r="BA27" s="652"/>
      <c r="BB27" s="652"/>
      <c r="BC27" s="652"/>
      <c r="BD27" s="652"/>
      <c r="BE27" s="652"/>
      <c r="BF27" s="653"/>
      <c r="BG27" s="654">
        <v>2714718</v>
      </c>
      <c r="BH27" s="655"/>
      <c r="BI27" s="655"/>
      <c r="BJ27" s="655"/>
      <c r="BK27" s="655"/>
      <c r="BL27" s="655"/>
      <c r="BM27" s="655"/>
      <c r="BN27" s="656"/>
      <c r="BO27" s="703">
        <v>100</v>
      </c>
      <c r="BP27" s="703"/>
      <c r="BQ27" s="703"/>
      <c r="BR27" s="703"/>
      <c r="BS27" s="660">
        <v>27474</v>
      </c>
      <c r="BT27" s="655"/>
      <c r="BU27" s="655"/>
      <c r="BV27" s="655"/>
      <c r="BW27" s="655"/>
      <c r="BX27" s="655"/>
      <c r="BY27" s="655"/>
      <c r="BZ27" s="655"/>
      <c r="CA27" s="655"/>
      <c r="CB27" s="684"/>
      <c r="CD27" s="685" t="s">
        <v>297</v>
      </c>
      <c r="CE27" s="682"/>
      <c r="CF27" s="682"/>
      <c r="CG27" s="682"/>
      <c r="CH27" s="682"/>
      <c r="CI27" s="682"/>
      <c r="CJ27" s="682"/>
      <c r="CK27" s="682"/>
      <c r="CL27" s="682"/>
      <c r="CM27" s="682"/>
      <c r="CN27" s="682"/>
      <c r="CO27" s="682"/>
      <c r="CP27" s="682"/>
      <c r="CQ27" s="683"/>
      <c r="CR27" s="654">
        <v>1668173</v>
      </c>
      <c r="CS27" s="673"/>
      <c r="CT27" s="673"/>
      <c r="CU27" s="673"/>
      <c r="CV27" s="673"/>
      <c r="CW27" s="673"/>
      <c r="CX27" s="673"/>
      <c r="CY27" s="674"/>
      <c r="CZ27" s="657">
        <v>14.6</v>
      </c>
      <c r="DA27" s="675"/>
      <c r="DB27" s="675"/>
      <c r="DC27" s="676"/>
      <c r="DD27" s="660">
        <v>701781</v>
      </c>
      <c r="DE27" s="673"/>
      <c r="DF27" s="673"/>
      <c r="DG27" s="673"/>
      <c r="DH27" s="673"/>
      <c r="DI27" s="673"/>
      <c r="DJ27" s="673"/>
      <c r="DK27" s="674"/>
      <c r="DL27" s="660">
        <v>700789</v>
      </c>
      <c r="DM27" s="673"/>
      <c r="DN27" s="673"/>
      <c r="DO27" s="673"/>
      <c r="DP27" s="673"/>
      <c r="DQ27" s="673"/>
      <c r="DR27" s="673"/>
      <c r="DS27" s="673"/>
      <c r="DT27" s="673"/>
      <c r="DU27" s="673"/>
      <c r="DV27" s="674"/>
      <c r="DW27" s="657">
        <v>10.3</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54" t="s">
        <v>173</v>
      </c>
      <c r="S28" s="655"/>
      <c r="T28" s="655"/>
      <c r="U28" s="655"/>
      <c r="V28" s="655"/>
      <c r="W28" s="655"/>
      <c r="X28" s="655"/>
      <c r="Y28" s="656"/>
      <c r="Z28" s="703" t="s">
        <v>124</v>
      </c>
      <c r="AA28" s="703"/>
      <c r="AB28" s="703"/>
      <c r="AC28" s="703"/>
      <c r="AD28" s="704" t="s">
        <v>124</v>
      </c>
      <c r="AE28" s="704"/>
      <c r="AF28" s="704"/>
      <c r="AG28" s="704"/>
      <c r="AH28" s="704"/>
      <c r="AI28" s="704"/>
      <c r="AJ28" s="704"/>
      <c r="AK28" s="704"/>
      <c r="AL28" s="657" t="s">
        <v>173</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54">
        <v>1592419</v>
      </c>
      <c r="CS28" s="655"/>
      <c r="CT28" s="655"/>
      <c r="CU28" s="655"/>
      <c r="CV28" s="655"/>
      <c r="CW28" s="655"/>
      <c r="CX28" s="655"/>
      <c r="CY28" s="656"/>
      <c r="CZ28" s="657">
        <v>14</v>
      </c>
      <c r="DA28" s="675"/>
      <c r="DB28" s="675"/>
      <c r="DC28" s="676"/>
      <c r="DD28" s="660">
        <v>1483714</v>
      </c>
      <c r="DE28" s="655"/>
      <c r="DF28" s="655"/>
      <c r="DG28" s="655"/>
      <c r="DH28" s="655"/>
      <c r="DI28" s="655"/>
      <c r="DJ28" s="655"/>
      <c r="DK28" s="656"/>
      <c r="DL28" s="660">
        <v>1283494</v>
      </c>
      <c r="DM28" s="655"/>
      <c r="DN28" s="655"/>
      <c r="DO28" s="655"/>
      <c r="DP28" s="655"/>
      <c r="DQ28" s="655"/>
      <c r="DR28" s="655"/>
      <c r="DS28" s="655"/>
      <c r="DT28" s="655"/>
      <c r="DU28" s="655"/>
      <c r="DV28" s="656"/>
      <c r="DW28" s="657">
        <v>18.8</v>
      </c>
      <c r="DX28" s="675"/>
      <c r="DY28" s="675"/>
      <c r="DZ28" s="675"/>
      <c r="EA28" s="675"/>
      <c r="EB28" s="675"/>
      <c r="EC28" s="677"/>
    </row>
    <row r="29" spans="2:133" ht="11.25" customHeight="1">
      <c r="B29" s="651" t="s">
        <v>300</v>
      </c>
      <c r="C29" s="652"/>
      <c r="D29" s="652"/>
      <c r="E29" s="652"/>
      <c r="F29" s="652"/>
      <c r="G29" s="652"/>
      <c r="H29" s="652"/>
      <c r="I29" s="652"/>
      <c r="J29" s="652"/>
      <c r="K29" s="652"/>
      <c r="L29" s="652"/>
      <c r="M29" s="652"/>
      <c r="N29" s="652"/>
      <c r="O29" s="652"/>
      <c r="P29" s="652"/>
      <c r="Q29" s="653"/>
      <c r="R29" s="654">
        <v>983705</v>
      </c>
      <c r="S29" s="655"/>
      <c r="T29" s="655"/>
      <c r="U29" s="655"/>
      <c r="V29" s="655"/>
      <c r="W29" s="655"/>
      <c r="X29" s="655"/>
      <c r="Y29" s="656"/>
      <c r="Z29" s="703">
        <v>8.5</v>
      </c>
      <c r="AA29" s="703"/>
      <c r="AB29" s="703"/>
      <c r="AC29" s="703"/>
      <c r="AD29" s="704" t="s">
        <v>253</v>
      </c>
      <c r="AE29" s="704"/>
      <c r="AF29" s="704"/>
      <c r="AG29" s="704"/>
      <c r="AH29" s="704"/>
      <c r="AI29" s="704"/>
      <c r="AJ29" s="704"/>
      <c r="AK29" s="704"/>
      <c r="AL29" s="657" t="s">
        <v>124</v>
      </c>
      <c r="AM29" s="658"/>
      <c r="AN29" s="658"/>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54">
        <v>1592357</v>
      </c>
      <c r="CS29" s="673"/>
      <c r="CT29" s="673"/>
      <c r="CU29" s="673"/>
      <c r="CV29" s="673"/>
      <c r="CW29" s="673"/>
      <c r="CX29" s="673"/>
      <c r="CY29" s="674"/>
      <c r="CZ29" s="657">
        <v>14</v>
      </c>
      <c r="DA29" s="675"/>
      <c r="DB29" s="675"/>
      <c r="DC29" s="676"/>
      <c r="DD29" s="660">
        <v>1483652</v>
      </c>
      <c r="DE29" s="673"/>
      <c r="DF29" s="673"/>
      <c r="DG29" s="673"/>
      <c r="DH29" s="673"/>
      <c r="DI29" s="673"/>
      <c r="DJ29" s="673"/>
      <c r="DK29" s="674"/>
      <c r="DL29" s="660">
        <v>1283432</v>
      </c>
      <c r="DM29" s="673"/>
      <c r="DN29" s="673"/>
      <c r="DO29" s="673"/>
      <c r="DP29" s="673"/>
      <c r="DQ29" s="673"/>
      <c r="DR29" s="673"/>
      <c r="DS29" s="673"/>
      <c r="DT29" s="673"/>
      <c r="DU29" s="673"/>
      <c r="DV29" s="674"/>
      <c r="DW29" s="657">
        <v>18.8</v>
      </c>
      <c r="DX29" s="675"/>
      <c r="DY29" s="675"/>
      <c r="DZ29" s="675"/>
      <c r="EA29" s="675"/>
      <c r="EB29" s="675"/>
      <c r="EC29" s="677"/>
    </row>
    <row r="30" spans="2:133" ht="11.25" customHeight="1">
      <c r="B30" s="651" t="s">
        <v>305</v>
      </c>
      <c r="C30" s="652"/>
      <c r="D30" s="652"/>
      <c r="E30" s="652"/>
      <c r="F30" s="652"/>
      <c r="G30" s="652"/>
      <c r="H30" s="652"/>
      <c r="I30" s="652"/>
      <c r="J30" s="652"/>
      <c r="K30" s="652"/>
      <c r="L30" s="652"/>
      <c r="M30" s="652"/>
      <c r="N30" s="652"/>
      <c r="O30" s="652"/>
      <c r="P30" s="652"/>
      <c r="Q30" s="653"/>
      <c r="R30" s="654">
        <v>96406</v>
      </c>
      <c r="S30" s="655"/>
      <c r="T30" s="655"/>
      <c r="U30" s="655"/>
      <c r="V30" s="655"/>
      <c r="W30" s="655"/>
      <c r="X30" s="655"/>
      <c r="Y30" s="656"/>
      <c r="Z30" s="703">
        <v>0.8</v>
      </c>
      <c r="AA30" s="703"/>
      <c r="AB30" s="703"/>
      <c r="AC30" s="703"/>
      <c r="AD30" s="704">
        <v>8291</v>
      </c>
      <c r="AE30" s="704"/>
      <c r="AF30" s="704"/>
      <c r="AG30" s="704"/>
      <c r="AH30" s="704"/>
      <c r="AI30" s="704"/>
      <c r="AJ30" s="704"/>
      <c r="AK30" s="704"/>
      <c r="AL30" s="657">
        <v>0.1</v>
      </c>
      <c r="AM30" s="658"/>
      <c r="AN30" s="658"/>
      <c r="AO30" s="705"/>
      <c r="AP30" s="731" t="s">
        <v>306</v>
      </c>
      <c r="AQ30" s="732"/>
      <c r="AR30" s="732"/>
      <c r="AS30" s="732"/>
      <c r="AT30" s="737" t="s">
        <v>307</v>
      </c>
      <c r="AU30" s="210"/>
      <c r="AV30" s="210"/>
      <c r="AW30" s="210"/>
      <c r="AX30" s="740" t="s">
        <v>183</v>
      </c>
      <c r="AY30" s="741"/>
      <c r="AZ30" s="741"/>
      <c r="BA30" s="741"/>
      <c r="BB30" s="741"/>
      <c r="BC30" s="741"/>
      <c r="BD30" s="741"/>
      <c r="BE30" s="741"/>
      <c r="BF30" s="742"/>
      <c r="BG30" s="721">
        <v>99</v>
      </c>
      <c r="BH30" s="722"/>
      <c r="BI30" s="722"/>
      <c r="BJ30" s="722"/>
      <c r="BK30" s="722"/>
      <c r="BL30" s="722"/>
      <c r="BM30" s="723">
        <v>96.5</v>
      </c>
      <c r="BN30" s="722"/>
      <c r="BO30" s="722"/>
      <c r="BP30" s="722"/>
      <c r="BQ30" s="724"/>
      <c r="BR30" s="721">
        <v>98.8</v>
      </c>
      <c r="BS30" s="722"/>
      <c r="BT30" s="722"/>
      <c r="BU30" s="722"/>
      <c r="BV30" s="722"/>
      <c r="BW30" s="722"/>
      <c r="BX30" s="723">
        <v>96.3</v>
      </c>
      <c r="BY30" s="722"/>
      <c r="BZ30" s="722"/>
      <c r="CA30" s="722"/>
      <c r="CB30" s="724"/>
      <c r="CD30" s="727"/>
      <c r="CE30" s="728"/>
      <c r="CF30" s="685" t="s">
        <v>308</v>
      </c>
      <c r="CG30" s="682"/>
      <c r="CH30" s="682"/>
      <c r="CI30" s="682"/>
      <c r="CJ30" s="682"/>
      <c r="CK30" s="682"/>
      <c r="CL30" s="682"/>
      <c r="CM30" s="682"/>
      <c r="CN30" s="682"/>
      <c r="CO30" s="682"/>
      <c r="CP30" s="682"/>
      <c r="CQ30" s="683"/>
      <c r="CR30" s="654">
        <v>1507607</v>
      </c>
      <c r="CS30" s="655"/>
      <c r="CT30" s="655"/>
      <c r="CU30" s="655"/>
      <c r="CV30" s="655"/>
      <c r="CW30" s="655"/>
      <c r="CX30" s="655"/>
      <c r="CY30" s="656"/>
      <c r="CZ30" s="657">
        <v>13.2</v>
      </c>
      <c r="DA30" s="675"/>
      <c r="DB30" s="675"/>
      <c r="DC30" s="676"/>
      <c r="DD30" s="660">
        <v>1398902</v>
      </c>
      <c r="DE30" s="655"/>
      <c r="DF30" s="655"/>
      <c r="DG30" s="655"/>
      <c r="DH30" s="655"/>
      <c r="DI30" s="655"/>
      <c r="DJ30" s="655"/>
      <c r="DK30" s="656"/>
      <c r="DL30" s="660">
        <v>1198682</v>
      </c>
      <c r="DM30" s="655"/>
      <c r="DN30" s="655"/>
      <c r="DO30" s="655"/>
      <c r="DP30" s="655"/>
      <c r="DQ30" s="655"/>
      <c r="DR30" s="655"/>
      <c r="DS30" s="655"/>
      <c r="DT30" s="655"/>
      <c r="DU30" s="655"/>
      <c r="DV30" s="656"/>
      <c r="DW30" s="657">
        <v>17.600000000000001</v>
      </c>
      <c r="DX30" s="675"/>
      <c r="DY30" s="675"/>
      <c r="DZ30" s="675"/>
      <c r="EA30" s="675"/>
      <c r="EB30" s="675"/>
      <c r="EC30" s="677"/>
    </row>
    <row r="31" spans="2:133" ht="11.25" customHeight="1">
      <c r="B31" s="651" t="s">
        <v>309</v>
      </c>
      <c r="C31" s="652"/>
      <c r="D31" s="652"/>
      <c r="E31" s="652"/>
      <c r="F31" s="652"/>
      <c r="G31" s="652"/>
      <c r="H31" s="652"/>
      <c r="I31" s="652"/>
      <c r="J31" s="652"/>
      <c r="K31" s="652"/>
      <c r="L31" s="652"/>
      <c r="M31" s="652"/>
      <c r="N31" s="652"/>
      <c r="O31" s="652"/>
      <c r="P31" s="652"/>
      <c r="Q31" s="653"/>
      <c r="R31" s="654">
        <v>270619</v>
      </c>
      <c r="S31" s="655"/>
      <c r="T31" s="655"/>
      <c r="U31" s="655"/>
      <c r="V31" s="655"/>
      <c r="W31" s="655"/>
      <c r="X31" s="655"/>
      <c r="Y31" s="656"/>
      <c r="Z31" s="703">
        <v>2.4</v>
      </c>
      <c r="AA31" s="703"/>
      <c r="AB31" s="703"/>
      <c r="AC31" s="703"/>
      <c r="AD31" s="704" t="s">
        <v>240</v>
      </c>
      <c r="AE31" s="704"/>
      <c r="AF31" s="704"/>
      <c r="AG31" s="704"/>
      <c r="AH31" s="704"/>
      <c r="AI31" s="704"/>
      <c r="AJ31" s="704"/>
      <c r="AK31" s="704"/>
      <c r="AL31" s="657" t="s">
        <v>124</v>
      </c>
      <c r="AM31" s="658"/>
      <c r="AN31" s="658"/>
      <c r="AO31" s="705"/>
      <c r="AP31" s="733"/>
      <c r="AQ31" s="734"/>
      <c r="AR31" s="734"/>
      <c r="AS31" s="734"/>
      <c r="AT31" s="738"/>
      <c r="AU31" s="209" t="s">
        <v>310</v>
      </c>
      <c r="AV31" s="209"/>
      <c r="AW31" s="209"/>
      <c r="AX31" s="651" t="s">
        <v>311</v>
      </c>
      <c r="AY31" s="652"/>
      <c r="AZ31" s="652"/>
      <c r="BA31" s="652"/>
      <c r="BB31" s="652"/>
      <c r="BC31" s="652"/>
      <c r="BD31" s="652"/>
      <c r="BE31" s="652"/>
      <c r="BF31" s="653"/>
      <c r="BG31" s="719">
        <v>99.5</v>
      </c>
      <c r="BH31" s="673"/>
      <c r="BI31" s="673"/>
      <c r="BJ31" s="673"/>
      <c r="BK31" s="673"/>
      <c r="BL31" s="673"/>
      <c r="BM31" s="658">
        <v>98.7</v>
      </c>
      <c r="BN31" s="720"/>
      <c r="BO31" s="720"/>
      <c r="BP31" s="720"/>
      <c r="BQ31" s="681"/>
      <c r="BR31" s="719">
        <v>99.5</v>
      </c>
      <c r="BS31" s="673"/>
      <c r="BT31" s="673"/>
      <c r="BU31" s="673"/>
      <c r="BV31" s="673"/>
      <c r="BW31" s="673"/>
      <c r="BX31" s="658">
        <v>98.6</v>
      </c>
      <c r="BY31" s="720"/>
      <c r="BZ31" s="720"/>
      <c r="CA31" s="720"/>
      <c r="CB31" s="681"/>
      <c r="CD31" s="727"/>
      <c r="CE31" s="728"/>
      <c r="CF31" s="685" t="s">
        <v>312</v>
      </c>
      <c r="CG31" s="682"/>
      <c r="CH31" s="682"/>
      <c r="CI31" s="682"/>
      <c r="CJ31" s="682"/>
      <c r="CK31" s="682"/>
      <c r="CL31" s="682"/>
      <c r="CM31" s="682"/>
      <c r="CN31" s="682"/>
      <c r="CO31" s="682"/>
      <c r="CP31" s="682"/>
      <c r="CQ31" s="683"/>
      <c r="CR31" s="654">
        <v>84750</v>
      </c>
      <c r="CS31" s="673"/>
      <c r="CT31" s="673"/>
      <c r="CU31" s="673"/>
      <c r="CV31" s="673"/>
      <c r="CW31" s="673"/>
      <c r="CX31" s="673"/>
      <c r="CY31" s="674"/>
      <c r="CZ31" s="657">
        <v>0.7</v>
      </c>
      <c r="DA31" s="675"/>
      <c r="DB31" s="675"/>
      <c r="DC31" s="676"/>
      <c r="DD31" s="660">
        <v>84750</v>
      </c>
      <c r="DE31" s="673"/>
      <c r="DF31" s="673"/>
      <c r="DG31" s="673"/>
      <c r="DH31" s="673"/>
      <c r="DI31" s="673"/>
      <c r="DJ31" s="673"/>
      <c r="DK31" s="674"/>
      <c r="DL31" s="660">
        <v>84750</v>
      </c>
      <c r="DM31" s="673"/>
      <c r="DN31" s="673"/>
      <c r="DO31" s="673"/>
      <c r="DP31" s="673"/>
      <c r="DQ31" s="673"/>
      <c r="DR31" s="673"/>
      <c r="DS31" s="673"/>
      <c r="DT31" s="673"/>
      <c r="DU31" s="673"/>
      <c r="DV31" s="674"/>
      <c r="DW31" s="657">
        <v>1.2</v>
      </c>
      <c r="DX31" s="675"/>
      <c r="DY31" s="675"/>
      <c r="DZ31" s="675"/>
      <c r="EA31" s="675"/>
      <c r="EB31" s="675"/>
      <c r="EC31" s="677"/>
    </row>
    <row r="32" spans="2:133" ht="11.25" customHeight="1">
      <c r="B32" s="651" t="s">
        <v>313</v>
      </c>
      <c r="C32" s="652"/>
      <c r="D32" s="652"/>
      <c r="E32" s="652"/>
      <c r="F32" s="652"/>
      <c r="G32" s="652"/>
      <c r="H32" s="652"/>
      <c r="I32" s="652"/>
      <c r="J32" s="652"/>
      <c r="K32" s="652"/>
      <c r="L32" s="652"/>
      <c r="M32" s="652"/>
      <c r="N32" s="652"/>
      <c r="O32" s="652"/>
      <c r="P32" s="652"/>
      <c r="Q32" s="653"/>
      <c r="R32" s="654">
        <v>56294</v>
      </c>
      <c r="S32" s="655"/>
      <c r="T32" s="655"/>
      <c r="U32" s="655"/>
      <c r="V32" s="655"/>
      <c r="W32" s="655"/>
      <c r="X32" s="655"/>
      <c r="Y32" s="656"/>
      <c r="Z32" s="703">
        <v>0.5</v>
      </c>
      <c r="AA32" s="703"/>
      <c r="AB32" s="703"/>
      <c r="AC32" s="703"/>
      <c r="AD32" s="704" t="s">
        <v>173</v>
      </c>
      <c r="AE32" s="704"/>
      <c r="AF32" s="704"/>
      <c r="AG32" s="704"/>
      <c r="AH32" s="704"/>
      <c r="AI32" s="704"/>
      <c r="AJ32" s="704"/>
      <c r="AK32" s="704"/>
      <c r="AL32" s="657" t="s">
        <v>240</v>
      </c>
      <c r="AM32" s="658"/>
      <c r="AN32" s="658"/>
      <c r="AO32" s="705"/>
      <c r="AP32" s="735"/>
      <c r="AQ32" s="736"/>
      <c r="AR32" s="736"/>
      <c r="AS32" s="736"/>
      <c r="AT32" s="739"/>
      <c r="AU32" s="211"/>
      <c r="AV32" s="211"/>
      <c r="AW32" s="211"/>
      <c r="AX32" s="635" t="s">
        <v>314</v>
      </c>
      <c r="AY32" s="636"/>
      <c r="AZ32" s="636"/>
      <c r="BA32" s="636"/>
      <c r="BB32" s="636"/>
      <c r="BC32" s="636"/>
      <c r="BD32" s="636"/>
      <c r="BE32" s="636"/>
      <c r="BF32" s="637"/>
      <c r="BG32" s="718">
        <v>98.5</v>
      </c>
      <c r="BH32" s="639"/>
      <c r="BI32" s="639"/>
      <c r="BJ32" s="639"/>
      <c r="BK32" s="639"/>
      <c r="BL32" s="639"/>
      <c r="BM32" s="701">
        <v>95.2</v>
      </c>
      <c r="BN32" s="639"/>
      <c r="BO32" s="639"/>
      <c r="BP32" s="639"/>
      <c r="BQ32" s="694"/>
      <c r="BR32" s="718">
        <v>98.3</v>
      </c>
      <c r="BS32" s="639"/>
      <c r="BT32" s="639"/>
      <c r="BU32" s="639"/>
      <c r="BV32" s="639"/>
      <c r="BW32" s="639"/>
      <c r="BX32" s="701">
        <v>94.8</v>
      </c>
      <c r="BY32" s="639"/>
      <c r="BZ32" s="639"/>
      <c r="CA32" s="639"/>
      <c r="CB32" s="694"/>
      <c r="CD32" s="729"/>
      <c r="CE32" s="730"/>
      <c r="CF32" s="685" t="s">
        <v>315</v>
      </c>
      <c r="CG32" s="682"/>
      <c r="CH32" s="682"/>
      <c r="CI32" s="682"/>
      <c r="CJ32" s="682"/>
      <c r="CK32" s="682"/>
      <c r="CL32" s="682"/>
      <c r="CM32" s="682"/>
      <c r="CN32" s="682"/>
      <c r="CO32" s="682"/>
      <c r="CP32" s="682"/>
      <c r="CQ32" s="683"/>
      <c r="CR32" s="654">
        <v>62</v>
      </c>
      <c r="CS32" s="655"/>
      <c r="CT32" s="655"/>
      <c r="CU32" s="655"/>
      <c r="CV32" s="655"/>
      <c r="CW32" s="655"/>
      <c r="CX32" s="655"/>
      <c r="CY32" s="656"/>
      <c r="CZ32" s="657">
        <v>0</v>
      </c>
      <c r="DA32" s="675"/>
      <c r="DB32" s="675"/>
      <c r="DC32" s="676"/>
      <c r="DD32" s="660">
        <v>62</v>
      </c>
      <c r="DE32" s="655"/>
      <c r="DF32" s="655"/>
      <c r="DG32" s="655"/>
      <c r="DH32" s="655"/>
      <c r="DI32" s="655"/>
      <c r="DJ32" s="655"/>
      <c r="DK32" s="656"/>
      <c r="DL32" s="660">
        <v>62</v>
      </c>
      <c r="DM32" s="655"/>
      <c r="DN32" s="655"/>
      <c r="DO32" s="655"/>
      <c r="DP32" s="655"/>
      <c r="DQ32" s="655"/>
      <c r="DR32" s="655"/>
      <c r="DS32" s="655"/>
      <c r="DT32" s="655"/>
      <c r="DU32" s="655"/>
      <c r="DV32" s="656"/>
      <c r="DW32" s="657">
        <v>0</v>
      </c>
      <c r="DX32" s="675"/>
      <c r="DY32" s="675"/>
      <c r="DZ32" s="675"/>
      <c r="EA32" s="675"/>
      <c r="EB32" s="675"/>
      <c r="EC32" s="677"/>
    </row>
    <row r="33" spans="2:133" ht="11.25" customHeight="1">
      <c r="B33" s="651" t="s">
        <v>316</v>
      </c>
      <c r="C33" s="652"/>
      <c r="D33" s="652"/>
      <c r="E33" s="652"/>
      <c r="F33" s="652"/>
      <c r="G33" s="652"/>
      <c r="H33" s="652"/>
      <c r="I33" s="652"/>
      <c r="J33" s="652"/>
      <c r="K33" s="652"/>
      <c r="L33" s="652"/>
      <c r="M33" s="652"/>
      <c r="N33" s="652"/>
      <c r="O33" s="652"/>
      <c r="P33" s="652"/>
      <c r="Q33" s="653"/>
      <c r="R33" s="654">
        <v>193872</v>
      </c>
      <c r="S33" s="655"/>
      <c r="T33" s="655"/>
      <c r="U33" s="655"/>
      <c r="V33" s="655"/>
      <c r="W33" s="655"/>
      <c r="X33" s="655"/>
      <c r="Y33" s="656"/>
      <c r="Z33" s="703">
        <v>1.7</v>
      </c>
      <c r="AA33" s="703"/>
      <c r="AB33" s="703"/>
      <c r="AC33" s="703"/>
      <c r="AD33" s="704" t="s">
        <v>253</v>
      </c>
      <c r="AE33" s="704"/>
      <c r="AF33" s="704"/>
      <c r="AG33" s="704"/>
      <c r="AH33" s="704"/>
      <c r="AI33" s="704"/>
      <c r="AJ33" s="704"/>
      <c r="AK33" s="704"/>
      <c r="AL33" s="657" t="s">
        <v>240</v>
      </c>
      <c r="AM33" s="658"/>
      <c r="AN33" s="658"/>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54">
        <v>5098066</v>
      </c>
      <c r="CS33" s="673"/>
      <c r="CT33" s="673"/>
      <c r="CU33" s="673"/>
      <c r="CV33" s="673"/>
      <c r="CW33" s="673"/>
      <c r="CX33" s="673"/>
      <c r="CY33" s="674"/>
      <c r="CZ33" s="657">
        <v>44.7</v>
      </c>
      <c r="DA33" s="675"/>
      <c r="DB33" s="675"/>
      <c r="DC33" s="676"/>
      <c r="DD33" s="660">
        <v>3972986</v>
      </c>
      <c r="DE33" s="673"/>
      <c r="DF33" s="673"/>
      <c r="DG33" s="673"/>
      <c r="DH33" s="673"/>
      <c r="DI33" s="673"/>
      <c r="DJ33" s="673"/>
      <c r="DK33" s="674"/>
      <c r="DL33" s="660">
        <v>3153612</v>
      </c>
      <c r="DM33" s="673"/>
      <c r="DN33" s="673"/>
      <c r="DO33" s="673"/>
      <c r="DP33" s="673"/>
      <c r="DQ33" s="673"/>
      <c r="DR33" s="673"/>
      <c r="DS33" s="673"/>
      <c r="DT33" s="673"/>
      <c r="DU33" s="673"/>
      <c r="DV33" s="674"/>
      <c r="DW33" s="657">
        <v>46.3</v>
      </c>
      <c r="DX33" s="675"/>
      <c r="DY33" s="675"/>
      <c r="DZ33" s="675"/>
      <c r="EA33" s="675"/>
      <c r="EB33" s="675"/>
      <c r="EC33" s="677"/>
    </row>
    <row r="34" spans="2:133" ht="11.25" customHeight="1">
      <c r="B34" s="651" t="s">
        <v>318</v>
      </c>
      <c r="C34" s="652"/>
      <c r="D34" s="652"/>
      <c r="E34" s="652"/>
      <c r="F34" s="652"/>
      <c r="G34" s="652"/>
      <c r="H34" s="652"/>
      <c r="I34" s="652"/>
      <c r="J34" s="652"/>
      <c r="K34" s="652"/>
      <c r="L34" s="652"/>
      <c r="M34" s="652"/>
      <c r="N34" s="652"/>
      <c r="O34" s="652"/>
      <c r="P34" s="652"/>
      <c r="Q34" s="653"/>
      <c r="R34" s="654">
        <v>296471</v>
      </c>
      <c r="S34" s="655"/>
      <c r="T34" s="655"/>
      <c r="U34" s="655"/>
      <c r="V34" s="655"/>
      <c r="W34" s="655"/>
      <c r="X34" s="655"/>
      <c r="Y34" s="656"/>
      <c r="Z34" s="703">
        <v>2.6</v>
      </c>
      <c r="AA34" s="703"/>
      <c r="AB34" s="703"/>
      <c r="AC34" s="703"/>
      <c r="AD34" s="704">
        <v>9498</v>
      </c>
      <c r="AE34" s="704"/>
      <c r="AF34" s="704"/>
      <c r="AG34" s="704"/>
      <c r="AH34" s="704"/>
      <c r="AI34" s="704"/>
      <c r="AJ34" s="704"/>
      <c r="AK34" s="704"/>
      <c r="AL34" s="657">
        <v>0.1</v>
      </c>
      <c r="AM34" s="658"/>
      <c r="AN34" s="658"/>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54">
        <v>1315934</v>
      </c>
      <c r="CS34" s="655"/>
      <c r="CT34" s="655"/>
      <c r="CU34" s="655"/>
      <c r="CV34" s="655"/>
      <c r="CW34" s="655"/>
      <c r="CX34" s="655"/>
      <c r="CY34" s="656"/>
      <c r="CZ34" s="657">
        <v>11.5</v>
      </c>
      <c r="DA34" s="675"/>
      <c r="DB34" s="675"/>
      <c r="DC34" s="676"/>
      <c r="DD34" s="660">
        <v>937432</v>
      </c>
      <c r="DE34" s="655"/>
      <c r="DF34" s="655"/>
      <c r="DG34" s="655"/>
      <c r="DH34" s="655"/>
      <c r="DI34" s="655"/>
      <c r="DJ34" s="655"/>
      <c r="DK34" s="656"/>
      <c r="DL34" s="660">
        <v>756620</v>
      </c>
      <c r="DM34" s="655"/>
      <c r="DN34" s="655"/>
      <c r="DO34" s="655"/>
      <c r="DP34" s="655"/>
      <c r="DQ34" s="655"/>
      <c r="DR34" s="655"/>
      <c r="DS34" s="655"/>
      <c r="DT34" s="655"/>
      <c r="DU34" s="655"/>
      <c r="DV34" s="656"/>
      <c r="DW34" s="657">
        <v>11.1</v>
      </c>
      <c r="DX34" s="675"/>
      <c r="DY34" s="675"/>
      <c r="DZ34" s="675"/>
      <c r="EA34" s="675"/>
      <c r="EB34" s="675"/>
      <c r="EC34" s="677"/>
    </row>
    <row r="35" spans="2:133" ht="11.25" customHeight="1">
      <c r="B35" s="651" t="s">
        <v>322</v>
      </c>
      <c r="C35" s="652"/>
      <c r="D35" s="652"/>
      <c r="E35" s="652"/>
      <c r="F35" s="652"/>
      <c r="G35" s="652"/>
      <c r="H35" s="652"/>
      <c r="I35" s="652"/>
      <c r="J35" s="652"/>
      <c r="K35" s="652"/>
      <c r="L35" s="652"/>
      <c r="M35" s="652"/>
      <c r="N35" s="652"/>
      <c r="O35" s="652"/>
      <c r="P35" s="652"/>
      <c r="Q35" s="653"/>
      <c r="R35" s="654">
        <v>1231828</v>
      </c>
      <c r="S35" s="655"/>
      <c r="T35" s="655"/>
      <c r="U35" s="655"/>
      <c r="V35" s="655"/>
      <c r="W35" s="655"/>
      <c r="X35" s="655"/>
      <c r="Y35" s="656"/>
      <c r="Z35" s="703">
        <v>10.7</v>
      </c>
      <c r="AA35" s="703"/>
      <c r="AB35" s="703"/>
      <c r="AC35" s="703"/>
      <c r="AD35" s="704" t="s">
        <v>173</v>
      </c>
      <c r="AE35" s="704"/>
      <c r="AF35" s="704"/>
      <c r="AG35" s="704"/>
      <c r="AH35" s="704"/>
      <c r="AI35" s="704"/>
      <c r="AJ35" s="704"/>
      <c r="AK35" s="704"/>
      <c r="AL35" s="657" t="s">
        <v>124</v>
      </c>
      <c r="AM35" s="658"/>
      <c r="AN35" s="658"/>
      <c r="AO35" s="705"/>
      <c r="AP35" s="214"/>
      <c r="AQ35" s="709" t="s">
        <v>323</v>
      </c>
      <c r="AR35" s="710"/>
      <c r="AS35" s="710"/>
      <c r="AT35" s="710"/>
      <c r="AU35" s="710"/>
      <c r="AV35" s="710"/>
      <c r="AW35" s="710"/>
      <c r="AX35" s="710"/>
      <c r="AY35" s="711"/>
      <c r="AZ35" s="706">
        <v>1778771</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8341</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54">
        <v>134479</v>
      </c>
      <c r="CS35" s="673"/>
      <c r="CT35" s="673"/>
      <c r="CU35" s="673"/>
      <c r="CV35" s="673"/>
      <c r="CW35" s="673"/>
      <c r="CX35" s="673"/>
      <c r="CY35" s="674"/>
      <c r="CZ35" s="657">
        <v>1.2</v>
      </c>
      <c r="DA35" s="675"/>
      <c r="DB35" s="675"/>
      <c r="DC35" s="676"/>
      <c r="DD35" s="660">
        <v>104426</v>
      </c>
      <c r="DE35" s="673"/>
      <c r="DF35" s="673"/>
      <c r="DG35" s="673"/>
      <c r="DH35" s="673"/>
      <c r="DI35" s="673"/>
      <c r="DJ35" s="673"/>
      <c r="DK35" s="674"/>
      <c r="DL35" s="660">
        <v>88767</v>
      </c>
      <c r="DM35" s="673"/>
      <c r="DN35" s="673"/>
      <c r="DO35" s="673"/>
      <c r="DP35" s="673"/>
      <c r="DQ35" s="673"/>
      <c r="DR35" s="673"/>
      <c r="DS35" s="673"/>
      <c r="DT35" s="673"/>
      <c r="DU35" s="673"/>
      <c r="DV35" s="674"/>
      <c r="DW35" s="657">
        <v>1.3</v>
      </c>
      <c r="DX35" s="675"/>
      <c r="DY35" s="675"/>
      <c r="DZ35" s="675"/>
      <c r="EA35" s="675"/>
      <c r="EB35" s="675"/>
      <c r="EC35" s="677"/>
    </row>
    <row r="36" spans="2:133" ht="11.25" customHeight="1">
      <c r="B36" s="651" t="s">
        <v>326</v>
      </c>
      <c r="C36" s="652"/>
      <c r="D36" s="652"/>
      <c r="E36" s="652"/>
      <c r="F36" s="652"/>
      <c r="G36" s="652"/>
      <c r="H36" s="652"/>
      <c r="I36" s="652"/>
      <c r="J36" s="652"/>
      <c r="K36" s="652"/>
      <c r="L36" s="652"/>
      <c r="M36" s="652"/>
      <c r="N36" s="652"/>
      <c r="O36" s="652"/>
      <c r="P36" s="652"/>
      <c r="Q36" s="653"/>
      <c r="R36" s="654" t="s">
        <v>124</v>
      </c>
      <c r="S36" s="655"/>
      <c r="T36" s="655"/>
      <c r="U36" s="655"/>
      <c r="V36" s="655"/>
      <c r="W36" s="655"/>
      <c r="X36" s="655"/>
      <c r="Y36" s="656"/>
      <c r="Z36" s="703" t="s">
        <v>240</v>
      </c>
      <c r="AA36" s="703"/>
      <c r="AB36" s="703"/>
      <c r="AC36" s="703"/>
      <c r="AD36" s="704" t="s">
        <v>240</v>
      </c>
      <c r="AE36" s="704"/>
      <c r="AF36" s="704"/>
      <c r="AG36" s="704"/>
      <c r="AH36" s="704"/>
      <c r="AI36" s="704"/>
      <c r="AJ36" s="704"/>
      <c r="AK36" s="704"/>
      <c r="AL36" s="657" t="s">
        <v>124</v>
      </c>
      <c r="AM36" s="658"/>
      <c r="AN36" s="658"/>
      <c r="AO36" s="705"/>
      <c r="AQ36" s="678" t="s">
        <v>327</v>
      </c>
      <c r="AR36" s="679"/>
      <c r="AS36" s="679"/>
      <c r="AT36" s="679"/>
      <c r="AU36" s="679"/>
      <c r="AV36" s="679"/>
      <c r="AW36" s="679"/>
      <c r="AX36" s="679"/>
      <c r="AY36" s="680"/>
      <c r="AZ36" s="654">
        <v>605000</v>
      </c>
      <c r="BA36" s="655"/>
      <c r="BB36" s="655"/>
      <c r="BC36" s="655"/>
      <c r="BD36" s="673"/>
      <c r="BE36" s="673"/>
      <c r="BF36" s="681"/>
      <c r="BG36" s="685" t="s">
        <v>328</v>
      </c>
      <c r="BH36" s="682"/>
      <c r="BI36" s="682"/>
      <c r="BJ36" s="682"/>
      <c r="BK36" s="682"/>
      <c r="BL36" s="682"/>
      <c r="BM36" s="682"/>
      <c r="BN36" s="682"/>
      <c r="BO36" s="682"/>
      <c r="BP36" s="682"/>
      <c r="BQ36" s="682"/>
      <c r="BR36" s="682"/>
      <c r="BS36" s="682"/>
      <c r="BT36" s="682"/>
      <c r="BU36" s="683"/>
      <c r="BV36" s="654">
        <v>-36049</v>
      </c>
      <c r="BW36" s="655"/>
      <c r="BX36" s="655"/>
      <c r="BY36" s="655"/>
      <c r="BZ36" s="655"/>
      <c r="CA36" s="655"/>
      <c r="CB36" s="684"/>
      <c r="CD36" s="685" t="s">
        <v>329</v>
      </c>
      <c r="CE36" s="682"/>
      <c r="CF36" s="682"/>
      <c r="CG36" s="682"/>
      <c r="CH36" s="682"/>
      <c r="CI36" s="682"/>
      <c r="CJ36" s="682"/>
      <c r="CK36" s="682"/>
      <c r="CL36" s="682"/>
      <c r="CM36" s="682"/>
      <c r="CN36" s="682"/>
      <c r="CO36" s="682"/>
      <c r="CP36" s="682"/>
      <c r="CQ36" s="683"/>
      <c r="CR36" s="654">
        <v>2396336</v>
      </c>
      <c r="CS36" s="655"/>
      <c r="CT36" s="655"/>
      <c r="CU36" s="655"/>
      <c r="CV36" s="655"/>
      <c r="CW36" s="655"/>
      <c r="CX36" s="655"/>
      <c r="CY36" s="656"/>
      <c r="CZ36" s="657">
        <v>21</v>
      </c>
      <c r="DA36" s="675"/>
      <c r="DB36" s="675"/>
      <c r="DC36" s="676"/>
      <c r="DD36" s="660">
        <v>1930852</v>
      </c>
      <c r="DE36" s="655"/>
      <c r="DF36" s="655"/>
      <c r="DG36" s="655"/>
      <c r="DH36" s="655"/>
      <c r="DI36" s="655"/>
      <c r="DJ36" s="655"/>
      <c r="DK36" s="656"/>
      <c r="DL36" s="660">
        <v>1527514</v>
      </c>
      <c r="DM36" s="655"/>
      <c r="DN36" s="655"/>
      <c r="DO36" s="655"/>
      <c r="DP36" s="655"/>
      <c r="DQ36" s="655"/>
      <c r="DR36" s="655"/>
      <c r="DS36" s="655"/>
      <c r="DT36" s="655"/>
      <c r="DU36" s="655"/>
      <c r="DV36" s="656"/>
      <c r="DW36" s="657">
        <v>22.4</v>
      </c>
      <c r="DX36" s="675"/>
      <c r="DY36" s="675"/>
      <c r="DZ36" s="675"/>
      <c r="EA36" s="675"/>
      <c r="EB36" s="675"/>
      <c r="EC36" s="677"/>
    </row>
    <row r="37" spans="2:133" ht="11.25" customHeight="1">
      <c r="B37" s="651" t="s">
        <v>330</v>
      </c>
      <c r="C37" s="652"/>
      <c r="D37" s="652"/>
      <c r="E37" s="652"/>
      <c r="F37" s="652"/>
      <c r="G37" s="652"/>
      <c r="H37" s="652"/>
      <c r="I37" s="652"/>
      <c r="J37" s="652"/>
      <c r="K37" s="652"/>
      <c r="L37" s="652"/>
      <c r="M37" s="652"/>
      <c r="N37" s="652"/>
      <c r="O37" s="652"/>
      <c r="P37" s="652"/>
      <c r="Q37" s="653"/>
      <c r="R37" s="654">
        <v>360428</v>
      </c>
      <c r="S37" s="655"/>
      <c r="T37" s="655"/>
      <c r="U37" s="655"/>
      <c r="V37" s="655"/>
      <c r="W37" s="655"/>
      <c r="X37" s="655"/>
      <c r="Y37" s="656"/>
      <c r="Z37" s="703">
        <v>3.1</v>
      </c>
      <c r="AA37" s="703"/>
      <c r="AB37" s="703"/>
      <c r="AC37" s="703"/>
      <c r="AD37" s="704" t="s">
        <v>173</v>
      </c>
      <c r="AE37" s="704"/>
      <c r="AF37" s="704"/>
      <c r="AG37" s="704"/>
      <c r="AH37" s="704"/>
      <c r="AI37" s="704"/>
      <c r="AJ37" s="704"/>
      <c r="AK37" s="704"/>
      <c r="AL37" s="657" t="s">
        <v>240</v>
      </c>
      <c r="AM37" s="658"/>
      <c r="AN37" s="658"/>
      <c r="AO37" s="705"/>
      <c r="AQ37" s="678" t="s">
        <v>331</v>
      </c>
      <c r="AR37" s="679"/>
      <c r="AS37" s="679"/>
      <c r="AT37" s="679"/>
      <c r="AU37" s="679"/>
      <c r="AV37" s="679"/>
      <c r="AW37" s="679"/>
      <c r="AX37" s="679"/>
      <c r="AY37" s="680"/>
      <c r="AZ37" s="654">
        <v>200008</v>
      </c>
      <c r="BA37" s="655"/>
      <c r="BB37" s="655"/>
      <c r="BC37" s="655"/>
      <c r="BD37" s="673"/>
      <c r="BE37" s="673"/>
      <c r="BF37" s="681"/>
      <c r="BG37" s="685" t="s">
        <v>332</v>
      </c>
      <c r="BH37" s="682"/>
      <c r="BI37" s="682"/>
      <c r="BJ37" s="682"/>
      <c r="BK37" s="682"/>
      <c r="BL37" s="682"/>
      <c r="BM37" s="682"/>
      <c r="BN37" s="682"/>
      <c r="BO37" s="682"/>
      <c r="BP37" s="682"/>
      <c r="BQ37" s="682"/>
      <c r="BR37" s="682"/>
      <c r="BS37" s="682"/>
      <c r="BT37" s="682"/>
      <c r="BU37" s="683"/>
      <c r="BV37" s="654">
        <v>3210</v>
      </c>
      <c r="BW37" s="655"/>
      <c r="BX37" s="655"/>
      <c r="BY37" s="655"/>
      <c r="BZ37" s="655"/>
      <c r="CA37" s="655"/>
      <c r="CB37" s="684"/>
      <c r="CD37" s="685" t="s">
        <v>333</v>
      </c>
      <c r="CE37" s="682"/>
      <c r="CF37" s="682"/>
      <c r="CG37" s="682"/>
      <c r="CH37" s="682"/>
      <c r="CI37" s="682"/>
      <c r="CJ37" s="682"/>
      <c r="CK37" s="682"/>
      <c r="CL37" s="682"/>
      <c r="CM37" s="682"/>
      <c r="CN37" s="682"/>
      <c r="CO37" s="682"/>
      <c r="CP37" s="682"/>
      <c r="CQ37" s="683"/>
      <c r="CR37" s="654">
        <v>833916</v>
      </c>
      <c r="CS37" s="673"/>
      <c r="CT37" s="673"/>
      <c r="CU37" s="673"/>
      <c r="CV37" s="673"/>
      <c r="CW37" s="673"/>
      <c r="CX37" s="673"/>
      <c r="CY37" s="674"/>
      <c r="CZ37" s="657">
        <v>7.3</v>
      </c>
      <c r="DA37" s="675"/>
      <c r="DB37" s="675"/>
      <c r="DC37" s="676"/>
      <c r="DD37" s="660">
        <v>781716</v>
      </c>
      <c r="DE37" s="673"/>
      <c r="DF37" s="673"/>
      <c r="DG37" s="673"/>
      <c r="DH37" s="673"/>
      <c r="DI37" s="673"/>
      <c r="DJ37" s="673"/>
      <c r="DK37" s="674"/>
      <c r="DL37" s="660">
        <v>768860</v>
      </c>
      <c r="DM37" s="673"/>
      <c r="DN37" s="673"/>
      <c r="DO37" s="673"/>
      <c r="DP37" s="673"/>
      <c r="DQ37" s="673"/>
      <c r="DR37" s="673"/>
      <c r="DS37" s="673"/>
      <c r="DT37" s="673"/>
      <c r="DU37" s="673"/>
      <c r="DV37" s="674"/>
      <c r="DW37" s="657">
        <v>11.3</v>
      </c>
      <c r="DX37" s="675"/>
      <c r="DY37" s="675"/>
      <c r="DZ37" s="675"/>
      <c r="EA37" s="675"/>
      <c r="EB37" s="675"/>
      <c r="EC37" s="677"/>
    </row>
    <row r="38" spans="2:133" ht="11.25" customHeight="1">
      <c r="B38" s="635" t="s">
        <v>334</v>
      </c>
      <c r="C38" s="636"/>
      <c r="D38" s="636"/>
      <c r="E38" s="636"/>
      <c r="F38" s="636"/>
      <c r="G38" s="636"/>
      <c r="H38" s="636"/>
      <c r="I38" s="636"/>
      <c r="J38" s="636"/>
      <c r="K38" s="636"/>
      <c r="L38" s="636"/>
      <c r="M38" s="636"/>
      <c r="N38" s="636"/>
      <c r="O38" s="636"/>
      <c r="P38" s="636"/>
      <c r="Q38" s="637"/>
      <c r="R38" s="638">
        <v>11514137</v>
      </c>
      <c r="S38" s="693"/>
      <c r="T38" s="693"/>
      <c r="U38" s="693"/>
      <c r="V38" s="693"/>
      <c r="W38" s="693"/>
      <c r="X38" s="693"/>
      <c r="Y38" s="698"/>
      <c r="Z38" s="699">
        <v>100</v>
      </c>
      <c r="AA38" s="699"/>
      <c r="AB38" s="699"/>
      <c r="AC38" s="699"/>
      <c r="AD38" s="700">
        <v>6453510</v>
      </c>
      <c r="AE38" s="700"/>
      <c r="AF38" s="700"/>
      <c r="AG38" s="700"/>
      <c r="AH38" s="700"/>
      <c r="AI38" s="700"/>
      <c r="AJ38" s="700"/>
      <c r="AK38" s="700"/>
      <c r="AL38" s="641">
        <v>100</v>
      </c>
      <c r="AM38" s="701"/>
      <c r="AN38" s="701"/>
      <c r="AO38" s="702"/>
      <c r="AQ38" s="678" t="s">
        <v>335</v>
      </c>
      <c r="AR38" s="679"/>
      <c r="AS38" s="679"/>
      <c r="AT38" s="679"/>
      <c r="AU38" s="679"/>
      <c r="AV38" s="679"/>
      <c r="AW38" s="679"/>
      <c r="AX38" s="679"/>
      <c r="AY38" s="680"/>
      <c r="AZ38" s="654">
        <v>7539</v>
      </c>
      <c r="BA38" s="655"/>
      <c r="BB38" s="655"/>
      <c r="BC38" s="655"/>
      <c r="BD38" s="673"/>
      <c r="BE38" s="673"/>
      <c r="BF38" s="681"/>
      <c r="BG38" s="685" t="s">
        <v>336</v>
      </c>
      <c r="BH38" s="682"/>
      <c r="BI38" s="682"/>
      <c r="BJ38" s="682"/>
      <c r="BK38" s="682"/>
      <c r="BL38" s="682"/>
      <c r="BM38" s="682"/>
      <c r="BN38" s="682"/>
      <c r="BO38" s="682"/>
      <c r="BP38" s="682"/>
      <c r="BQ38" s="682"/>
      <c r="BR38" s="682"/>
      <c r="BS38" s="682"/>
      <c r="BT38" s="682"/>
      <c r="BU38" s="683"/>
      <c r="BV38" s="654">
        <v>5092</v>
      </c>
      <c r="BW38" s="655"/>
      <c r="BX38" s="655"/>
      <c r="BY38" s="655"/>
      <c r="BZ38" s="655"/>
      <c r="CA38" s="655"/>
      <c r="CB38" s="684"/>
      <c r="CD38" s="685" t="s">
        <v>337</v>
      </c>
      <c r="CE38" s="682"/>
      <c r="CF38" s="682"/>
      <c r="CG38" s="682"/>
      <c r="CH38" s="682"/>
      <c r="CI38" s="682"/>
      <c r="CJ38" s="682"/>
      <c r="CK38" s="682"/>
      <c r="CL38" s="682"/>
      <c r="CM38" s="682"/>
      <c r="CN38" s="682"/>
      <c r="CO38" s="682"/>
      <c r="CP38" s="682"/>
      <c r="CQ38" s="683"/>
      <c r="CR38" s="654">
        <v>971439</v>
      </c>
      <c r="CS38" s="655"/>
      <c r="CT38" s="655"/>
      <c r="CU38" s="655"/>
      <c r="CV38" s="655"/>
      <c r="CW38" s="655"/>
      <c r="CX38" s="655"/>
      <c r="CY38" s="656"/>
      <c r="CZ38" s="657">
        <v>8.5</v>
      </c>
      <c r="DA38" s="675"/>
      <c r="DB38" s="675"/>
      <c r="DC38" s="676"/>
      <c r="DD38" s="660">
        <v>815500</v>
      </c>
      <c r="DE38" s="655"/>
      <c r="DF38" s="655"/>
      <c r="DG38" s="655"/>
      <c r="DH38" s="655"/>
      <c r="DI38" s="655"/>
      <c r="DJ38" s="655"/>
      <c r="DK38" s="656"/>
      <c r="DL38" s="660">
        <v>780711</v>
      </c>
      <c r="DM38" s="655"/>
      <c r="DN38" s="655"/>
      <c r="DO38" s="655"/>
      <c r="DP38" s="655"/>
      <c r="DQ38" s="655"/>
      <c r="DR38" s="655"/>
      <c r="DS38" s="655"/>
      <c r="DT38" s="655"/>
      <c r="DU38" s="655"/>
      <c r="DV38" s="656"/>
      <c r="DW38" s="657">
        <v>11.5</v>
      </c>
      <c r="DX38" s="675"/>
      <c r="DY38" s="675"/>
      <c r="DZ38" s="675"/>
      <c r="EA38" s="675"/>
      <c r="EB38" s="675"/>
      <c r="EC38" s="677"/>
    </row>
    <row r="39" spans="2:133" ht="11.25" customHeight="1">
      <c r="AQ39" s="678" t="s">
        <v>338</v>
      </c>
      <c r="AR39" s="679"/>
      <c r="AS39" s="679"/>
      <c r="AT39" s="679"/>
      <c r="AU39" s="679"/>
      <c r="AV39" s="679"/>
      <c r="AW39" s="679"/>
      <c r="AX39" s="679"/>
      <c r="AY39" s="680"/>
      <c r="AZ39" s="654">
        <v>2324</v>
      </c>
      <c r="BA39" s="655"/>
      <c r="BB39" s="655"/>
      <c r="BC39" s="655"/>
      <c r="BD39" s="673"/>
      <c r="BE39" s="673"/>
      <c r="BF39" s="681"/>
      <c r="BG39" s="686" t="s">
        <v>339</v>
      </c>
      <c r="BH39" s="687"/>
      <c r="BI39" s="687"/>
      <c r="BJ39" s="687"/>
      <c r="BK39" s="687"/>
      <c r="BL39" s="215"/>
      <c r="BM39" s="682" t="s">
        <v>340</v>
      </c>
      <c r="BN39" s="682"/>
      <c r="BO39" s="682"/>
      <c r="BP39" s="682"/>
      <c r="BQ39" s="682"/>
      <c r="BR39" s="682"/>
      <c r="BS39" s="682"/>
      <c r="BT39" s="682"/>
      <c r="BU39" s="683"/>
      <c r="BV39" s="654">
        <v>86</v>
      </c>
      <c r="BW39" s="655"/>
      <c r="BX39" s="655"/>
      <c r="BY39" s="655"/>
      <c r="BZ39" s="655"/>
      <c r="CA39" s="655"/>
      <c r="CB39" s="684"/>
      <c r="CD39" s="685" t="s">
        <v>341</v>
      </c>
      <c r="CE39" s="682"/>
      <c r="CF39" s="682"/>
      <c r="CG39" s="682"/>
      <c r="CH39" s="682"/>
      <c r="CI39" s="682"/>
      <c r="CJ39" s="682"/>
      <c r="CK39" s="682"/>
      <c r="CL39" s="682"/>
      <c r="CM39" s="682"/>
      <c r="CN39" s="682"/>
      <c r="CO39" s="682"/>
      <c r="CP39" s="682"/>
      <c r="CQ39" s="683"/>
      <c r="CR39" s="654">
        <v>272268</v>
      </c>
      <c r="CS39" s="673"/>
      <c r="CT39" s="673"/>
      <c r="CU39" s="673"/>
      <c r="CV39" s="673"/>
      <c r="CW39" s="673"/>
      <c r="CX39" s="673"/>
      <c r="CY39" s="674"/>
      <c r="CZ39" s="657">
        <v>2.4</v>
      </c>
      <c r="DA39" s="675"/>
      <c r="DB39" s="675"/>
      <c r="DC39" s="676"/>
      <c r="DD39" s="660">
        <v>184766</v>
      </c>
      <c r="DE39" s="673"/>
      <c r="DF39" s="673"/>
      <c r="DG39" s="673"/>
      <c r="DH39" s="673"/>
      <c r="DI39" s="673"/>
      <c r="DJ39" s="673"/>
      <c r="DK39" s="674"/>
      <c r="DL39" s="660" t="s">
        <v>240</v>
      </c>
      <c r="DM39" s="673"/>
      <c r="DN39" s="673"/>
      <c r="DO39" s="673"/>
      <c r="DP39" s="673"/>
      <c r="DQ39" s="673"/>
      <c r="DR39" s="673"/>
      <c r="DS39" s="673"/>
      <c r="DT39" s="673"/>
      <c r="DU39" s="673"/>
      <c r="DV39" s="674"/>
      <c r="DW39" s="657" t="s">
        <v>240</v>
      </c>
      <c r="DX39" s="675"/>
      <c r="DY39" s="675"/>
      <c r="DZ39" s="675"/>
      <c r="EA39" s="675"/>
      <c r="EB39" s="675"/>
      <c r="EC39" s="677"/>
    </row>
    <row r="40" spans="2:133" ht="11.25" customHeight="1">
      <c r="AQ40" s="678" t="s">
        <v>342</v>
      </c>
      <c r="AR40" s="679"/>
      <c r="AS40" s="679"/>
      <c r="AT40" s="679"/>
      <c r="AU40" s="679"/>
      <c r="AV40" s="679"/>
      <c r="AW40" s="679"/>
      <c r="AX40" s="679"/>
      <c r="AY40" s="680"/>
      <c r="AZ40" s="654">
        <v>189013</v>
      </c>
      <c r="BA40" s="655"/>
      <c r="BB40" s="655"/>
      <c r="BC40" s="655"/>
      <c r="BD40" s="673"/>
      <c r="BE40" s="673"/>
      <c r="BF40" s="681"/>
      <c r="BG40" s="686"/>
      <c r="BH40" s="687"/>
      <c r="BI40" s="687"/>
      <c r="BJ40" s="687"/>
      <c r="BK40" s="687"/>
      <c r="BL40" s="215"/>
      <c r="BM40" s="682" t="s">
        <v>343</v>
      </c>
      <c r="BN40" s="682"/>
      <c r="BO40" s="682"/>
      <c r="BP40" s="682"/>
      <c r="BQ40" s="682"/>
      <c r="BR40" s="682"/>
      <c r="BS40" s="682"/>
      <c r="BT40" s="682"/>
      <c r="BU40" s="683"/>
      <c r="BV40" s="654">
        <v>105</v>
      </c>
      <c r="BW40" s="655"/>
      <c r="BX40" s="655"/>
      <c r="BY40" s="655"/>
      <c r="BZ40" s="655"/>
      <c r="CA40" s="655"/>
      <c r="CB40" s="684"/>
      <c r="CD40" s="685" t="s">
        <v>344</v>
      </c>
      <c r="CE40" s="682"/>
      <c r="CF40" s="682"/>
      <c r="CG40" s="682"/>
      <c r="CH40" s="682"/>
      <c r="CI40" s="682"/>
      <c r="CJ40" s="682"/>
      <c r="CK40" s="682"/>
      <c r="CL40" s="682"/>
      <c r="CM40" s="682"/>
      <c r="CN40" s="682"/>
      <c r="CO40" s="682"/>
      <c r="CP40" s="682"/>
      <c r="CQ40" s="683"/>
      <c r="CR40" s="654">
        <v>7610</v>
      </c>
      <c r="CS40" s="655"/>
      <c r="CT40" s="655"/>
      <c r="CU40" s="655"/>
      <c r="CV40" s="655"/>
      <c r="CW40" s="655"/>
      <c r="CX40" s="655"/>
      <c r="CY40" s="656"/>
      <c r="CZ40" s="657">
        <v>0.1</v>
      </c>
      <c r="DA40" s="675"/>
      <c r="DB40" s="675"/>
      <c r="DC40" s="676"/>
      <c r="DD40" s="660">
        <v>10</v>
      </c>
      <c r="DE40" s="655"/>
      <c r="DF40" s="655"/>
      <c r="DG40" s="655"/>
      <c r="DH40" s="655"/>
      <c r="DI40" s="655"/>
      <c r="DJ40" s="655"/>
      <c r="DK40" s="656"/>
      <c r="DL40" s="660" t="s">
        <v>240</v>
      </c>
      <c r="DM40" s="655"/>
      <c r="DN40" s="655"/>
      <c r="DO40" s="655"/>
      <c r="DP40" s="655"/>
      <c r="DQ40" s="655"/>
      <c r="DR40" s="655"/>
      <c r="DS40" s="655"/>
      <c r="DT40" s="655"/>
      <c r="DU40" s="655"/>
      <c r="DV40" s="656"/>
      <c r="DW40" s="657" t="s">
        <v>173</v>
      </c>
      <c r="DX40" s="675"/>
      <c r="DY40" s="675"/>
      <c r="DZ40" s="675"/>
      <c r="EA40" s="675"/>
      <c r="EB40" s="675"/>
      <c r="EC40" s="677"/>
    </row>
    <row r="41" spans="2:133" ht="11.25" customHeight="1">
      <c r="AQ41" s="690" t="s">
        <v>345</v>
      </c>
      <c r="AR41" s="691"/>
      <c r="AS41" s="691"/>
      <c r="AT41" s="691"/>
      <c r="AU41" s="691"/>
      <c r="AV41" s="691"/>
      <c r="AW41" s="691"/>
      <c r="AX41" s="691"/>
      <c r="AY41" s="692"/>
      <c r="AZ41" s="638">
        <v>774887</v>
      </c>
      <c r="BA41" s="693"/>
      <c r="BB41" s="693"/>
      <c r="BC41" s="693"/>
      <c r="BD41" s="639"/>
      <c r="BE41" s="639"/>
      <c r="BF41" s="694"/>
      <c r="BG41" s="688"/>
      <c r="BH41" s="689"/>
      <c r="BI41" s="689"/>
      <c r="BJ41" s="689"/>
      <c r="BK41" s="689"/>
      <c r="BL41" s="216"/>
      <c r="BM41" s="695" t="s">
        <v>346</v>
      </c>
      <c r="BN41" s="695"/>
      <c r="BO41" s="695"/>
      <c r="BP41" s="695"/>
      <c r="BQ41" s="695"/>
      <c r="BR41" s="695"/>
      <c r="BS41" s="695"/>
      <c r="BT41" s="695"/>
      <c r="BU41" s="696"/>
      <c r="BV41" s="638">
        <v>343</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54" t="s">
        <v>240</v>
      </c>
      <c r="CS41" s="673"/>
      <c r="CT41" s="673"/>
      <c r="CU41" s="673"/>
      <c r="CV41" s="673"/>
      <c r="CW41" s="673"/>
      <c r="CX41" s="673"/>
      <c r="CY41" s="674"/>
      <c r="CZ41" s="657" t="s">
        <v>240</v>
      </c>
      <c r="DA41" s="675"/>
      <c r="DB41" s="675"/>
      <c r="DC41" s="676"/>
      <c r="DD41" s="660" t="s">
        <v>253</v>
      </c>
      <c r="DE41" s="673"/>
      <c r="DF41" s="673"/>
      <c r="DG41" s="673"/>
      <c r="DH41" s="673"/>
      <c r="DI41" s="673"/>
      <c r="DJ41" s="673"/>
      <c r="DK41" s="674"/>
      <c r="DL41" s="661"/>
      <c r="DM41" s="662"/>
      <c r="DN41" s="662"/>
      <c r="DO41" s="662"/>
      <c r="DP41" s="662"/>
      <c r="DQ41" s="662"/>
      <c r="DR41" s="662"/>
      <c r="DS41" s="662"/>
      <c r="DT41" s="662"/>
      <c r="DU41" s="662"/>
      <c r="DV41" s="663"/>
      <c r="DW41" s="664"/>
      <c r="DX41" s="665"/>
      <c r="DY41" s="665"/>
      <c r="DZ41" s="665"/>
      <c r="EA41" s="665"/>
      <c r="EB41" s="665"/>
      <c r="EC41" s="666"/>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1" t="s">
        <v>349</v>
      </c>
      <c r="CE42" s="652"/>
      <c r="CF42" s="652"/>
      <c r="CG42" s="652"/>
      <c r="CH42" s="652"/>
      <c r="CI42" s="652"/>
      <c r="CJ42" s="652"/>
      <c r="CK42" s="652"/>
      <c r="CL42" s="652"/>
      <c r="CM42" s="652"/>
      <c r="CN42" s="652"/>
      <c r="CO42" s="652"/>
      <c r="CP42" s="652"/>
      <c r="CQ42" s="653"/>
      <c r="CR42" s="654">
        <v>1734063</v>
      </c>
      <c r="CS42" s="655"/>
      <c r="CT42" s="655"/>
      <c r="CU42" s="655"/>
      <c r="CV42" s="655"/>
      <c r="CW42" s="655"/>
      <c r="CX42" s="655"/>
      <c r="CY42" s="656"/>
      <c r="CZ42" s="657">
        <v>15.2</v>
      </c>
      <c r="DA42" s="658"/>
      <c r="DB42" s="658"/>
      <c r="DC42" s="659"/>
      <c r="DD42" s="660">
        <v>273808</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1" t="s">
        <v>351</v>
      </c>
      <c r="CE43" s="652"/>
      <c r="CF43" s="652"/>
      <c r="CG43" s="652"/>
      <c r="CH43" s="652"/>
      <c r="CI43" s="652"/>
      <c r="CJ43" s="652"/>
      <c r="CK43" s="652"/>
      <c r="CL43" s="652"/>
      <c r="CM43" s="652"/>
      <c r="CN43" s="652"/>
      <c r="CO43" s="652"/>
      <c r="CP43" s="652"/>
      <c r="CQ43" s="653"/>
      <c r="CR43" s="654">
        <v>19763</v>
      </c>
      <c r="CS43" s="673"/>
      <c r="CT43" s="673"/>
      <c r="CU43" s="673"/>
      <c r="CV43" s="673"/>
      <c r="CW43" s="673"/>
      <c r="CX43" s="673"/>
      <c r="CY43" s="674"/>
      <c r="CZ43" s="657">
        <v>0.2</v>
      </c>
      <c r="DA43" s="675"/>
      <c r="DB43" s="675"/>
      <c r="DC43" s="676"/>
      <c r="DD43" s="660">
        <v>17682</v>
      </c>
      <c r="DE43" s="673"/>
      <c r="DF43" s="673"/>
      <c r="DG43" s="673"/>
      <c r="DH43" s="673"/>
      <c r="DI43" s="673"/>
      <c r="DJ43" s="673"/>
      <c r="DK43" s="674"/>
      <c r="DL43" s="661"/>
      <c r="DM43" s="662"/>
      <c r="DN43" s="662"/>
      <c r="DO43" s="662"/>
      <c r="DP43" s="662"/>
      <c r="DQ43" s="662"/>
      <c r="DR43" s="662"/>
      <c r="DS43" s="662"/>
      <c r="DT43" s="662"/>
      <c r="DU43" s="662"/>
      <c r="DV43" s="663"/>
      <c r="DW43" s="664"/>
      <c r="DX43" s="665"/>
      <c r="DY43" s="665"/>
      <c r="DZ43" s="665"/>
      <c r="EA43" s="665"/>
      <c r="EB43" s="665"/>
      <c r="EC43" s="666"/>
    </row>
    <row r="44" spans="2:133" ht="11.25" customHeight="1">
      <c r="B44" s="220" t="s">
        <v>352</v>
      </c>
      <c r="CD44" s="667" t="s">
        <v>303</v>
      </c>
      <c r="CE44" s="668"/>
      <c r="CF44" s="651" t="s">
        <v>353</v>
      </c>
      <c r="CG44" s="652"/>
      <c r="CH44" s="652"/>
      <c r="CI44" s="652"/>
      <c r="CJ44" s="652"/>
      <c r="CK44" s="652"/>
      <c r="CL44" s="652"/>
      <c r="CM44" s="652"/>
      <c r="CN44" s="652"/>
      <c r="CO44" s="652"/>
      <c r="CP44" s="652"/>
      <c r="CQ44" s="653"/>
      <c r="CR44" s="654">
        <v>1712110</v>
      </c>
      <c r="CS44" s="655"/>
      <c r="CT44" s="655"/>
      <c r="CU44" s="655"/>
      <c r="CV44" s="655"/>
      <c r="CW44" s="655"/>
      <c r="CX44" s="655"/>
      <c r="CY44" s="656"/>
      <c r="CZ44" s="657">
        <v>15</v>
      </c>
      <c r="DA44" s="658"/>
      <c r="DB44" s="658"/>
      <c r="DC44" s="659"/>
      <c r="DD44" s="660">
        <v>252850</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c r="CD45" s="669"/>
      <c r="CE45" s="670"/>
      <c r="CF45" s="651" t="s">
        <v>354</v>
      </c>
      <c r="CG45" s="652"/>
      <c r="CH45" s="652"/>
      <c r="CI45" s="652"/>
      <c r="CJ45" s="652"/>
      <c r="CK45" s="652"/>
      <c r="CL45" s="652"/>
      <c r="CM45" s="652"/>
      <c r="CN45" s="652"/>
      <c r="CO45" s="652"/>
      <c r="CP45" s="652"/>
      <c r="CQ45" s="653"/>
      <c r="CR45" s="654">
        <v>905713</v>
      </c>
      <c r="CS45" s="673"/>
      <c r="CT45" s="673"/>
      <c r="CU45" s="673"/>
      <c r="CV45" s="673"/>
      <c r="CW45" s="673"/>
      <c r="CX45" s="673"/>
      <c r="CY45" s="674"/>
      <c r="CZ45" s="657">
        <v>7.9</v>
      </c>
      <c r="DA45" s="675"/>
      <c r="DB45" s="675"/>
      <c r="DC45" s="676"/>
      <c r="DD45" s="660">
        <v>70650</v>
      </c>
      <c r="DE45" s="673"/>
      <c r="DF45" s="673"/>
      <c r="DG45" s="673"/>
      <c r="DH45" s="673"/>
      <c r="DI45" s="673"/>
      <c r="DJ45" s="673"/>
      <c r="DK45" s="674"/>
      <c r="DL45" s="661"/>
      <c r="DM45" s="662"/>
      <c r="DN45" s="662"/>
      <c r="DO45" s="662"/>
      <c r="DP45" s="662"/>
      <c r="DQ45" s="662"/>
      <c r="DR45" s="662"/>
      <c r="DS45" s="662"/>
      <c r="DT45" s="662"/>
      <c r="DU45" s="662"/>
      <c r="DV45" s="663"/>
      <c r="DW45" s="664"/>
      <c r="DX45" s="665"/>
      <c r="DY45" s="665"/>
      <c r="DZ45" s="665"/>
      <c r="EA45" s="665"/>
      <c r="EB45" s="665"/>
      <c r="EC45" s="666"/>
    </row>
    <row r="46" spans="2:133" ht="11.25" customHeight="1">
      <c r="CD46" s="669"/>
      <c r="CE46" s="670"/>
      <c r="CF46" s="651" t="s">
        <v>355</v>
      </c>
      <c r="CG46" s="652"/>
      <c r="CH46" s="652"/>
      <c r="CI46" s="652"/>
      <c r="CJ46" s="652"/>
      <c r="CK46" s="652"/>
      <c r="CL46" s="652"/>
      <c r="CM46" s="652"/>
      <c r="CN46" s="652"/>
      <c r="CO46" s="652"/>
      <c r="CP46" s="652"/>
      <c r="CQ46" s="653"/>
      <c r="CR46" s="654">
        <v>781631</v>
      </c>
      <c r="CS46" s="655"/>
      <c r="CT46" s="655"/>
      <c r="CU46" s="655"/>
      <c r="CV46" s="655"/>
      <c r="CW46" s="655"/>
      <c r="CX46" s="655"/>
      <c r="CY46" s="656"/>
      <c r="CZ46" s="657">
        <v>6.9</v>
      </c>
      <c r="DA46" s="658"/>
      <c r="DB46" s="658"/>
      <c r="DC46" s="659"/>
      <c r="DD46" s="660">
        <v>171650</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c r="CD47" s="669"/>
      <c r="CE47" s="670"/>
      <c r="CF47" s="651" t="s">
        <v>356</v>
      </c>
      <c r="CG47" s="652"/>
      <c r="CH47" s="652"/>
      <c r="CI47" s="652"/>
      <c r="CJ47" s="652"/>
      <c r="CK47" s="652"/>
      <c r="CL47" s="652"/>
      <c r="CM47" s="652"/>
      <c r="CN47" s="652"/>
      <c r="CO47" s="652"/>
      <c r="CP47" s="652"/>
      <c r="CQ47" s="653"/>
      <c r="CR47" s="654">
        <v>21953</v>
      </c>
      <c r="CS47" s="673"/>
      <c r="CT47" s="673"/>
      <c r="CU47" s="673"/>
      <c r="CV47" s="673"/>
      <c r="CW47" s="673"/>
      <c r="CX47" s="673"/>
      <c r="CY47" s="674"/>
      <c r="CZ47" s="657">
        <v>0.2</v>
      </c>
      <c r="DA47" s="675"/>
      <c r="DB47" s="675"/>
      <c r="DC47" s="676"/>
      <c r="DD47" s="660">
        <v>20958</v>
      </c>
      <c r="DE47" s="673"/>
      <c r="DF47" s="673"/>
      <c r="DG47" s="673"/>
      <c r="DH47" s="673"/>
      <c r="DI47" s="673"/>
      <c r="DJ47" s="673"/>
      <c r="DK47" s="674"/>
      <c r="DL47" s="661"/>
      <c r="DM47" s="662"/>
      <c r="DN47" s="662"/>
      <c r="DO47" s="662"/>
      <c r="DP47" s="662"/>
      <c r="DQ47" s="662"/>
      <c r="DR47" s="662"/>
      <c r="DS47" s="662"/>
      <c r="DT47" s="662"/>
      <c r="DU47" s="662"/>
      <c r="DV47" s="663"/>
      <c r="DW47" s="664"/>
      <c r="DX47" s="665"/>
      <c r="DY47" s="665"/>
      <c r="DZ47" s="665"/>
      <c r="EA47" s="665"/>
      <c r="EB47" s="665"/>
      <c r="EC47" s="666"/>
    </row>
    <row r="48" spans="2:133">
      <c r="CD48" s="671"/>
      <c r="CE48" s="672"/>
      <c r="CF48" s="651" t="s">
        <v>357</v>
      </c>
      <c r="CG48" s="652"/>
      <c r="CH48" s="652"/>
      <c r="CI48" s="652"/>
      <c r="CJ48" s="652"/>
      <c r="CK48" s="652"/>
      <c r="CL48" s="652"/>
      <c r="CM48" s="652"/>
      <c r="CN48" s="652"/>
      <c r="CO48" s="652"/>
      <c r="CP48" s="652"/>
      <c r="CQ48" s="653"/>
      <c r="CR48" s="654" t="s">
        <v>124</v>
      </c>
      <c r="CS48" s="655"/>
      <c r="CT48" s="655"/>
      <c r="CU48" s="655"/>
      <c r="CV48" s="655"/>
      <c r="CW48" s="655"/>
      <c r="CX48" s="655"/>
      <c r="CY48" s="656"/>
      <c r="CZ48" s="657" t="s">
        <v>124</v>
      </c>
      <c r="DA48" s="658"/>
      <c r="DB48" s="658"/>
      <c r="DC48" s="659"/>
      <c r="DD48" s="660" t="s">
        <v>124</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c r="CD49" s="635" t="s">
        <v>358</v>
      </c>
      <c r="CE49" s="636"/>
      <c r="CF49" s="636"/>
      <c r="CG49" s="636"/>
      <c r="CH49" s="636"/>
      <c r="CI49" s="636"/>
      <c r="CJ49" s="636"/>
      <c r="CK49" s="636"/>
      <c r="CL49" s="636"/>
      <c r="CM49" s="636"/>
      <c r="CN49" s="636"/>
      <c r="CO49" s="636"/>
      <c r="CP49" s="636"/>
      <c r="CQ49" s="637"/>
      <c r="CR49" s="638">
        <v>11403873</v>
      </c>
      <c r="CS49" s="639"/>
      <c r="CT49" s="639"/>
      <c r="CU49" s="639"/>
      <c r="CV49" s="639"/>
      <c r="CW49" s="639"/>
      <c r="CX49" s="639"/>
      <c r="CY49" s="640"/>
      <c r="CZ49" s="641">
        <v>100</v>
      </c>
      <c r="DA49" s="642"/>
      <c r="DB49" s="642"/>
      <c r="DC49" s="643"/>
      <c r="DD49" s="644">
        <v>7673168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RABAG4YyD1poZBuFCf68xJ4Ui0EnNe/57w3hYRvwgFFvC+44Qk9TCMASQx3vZC2s469wMbcva5paWaucfaZb7Q==" saltValue="MZIcSVwe72ui+B2CXC1o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381</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84</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382</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84</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364</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8</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397</v>
      </c>
      <c r="C29" s="1101"/>
      <c r="D29" s="1101"/>
      <c r="E29" s="1101"/>
      <c r="F29" s="1101"/>
      <c r="G29" s="1101"/>
      <c r="H29" s="1101"/>
      <c r="I29" s="1101"/>
      <c r="J29" s="1101"/>
      <c r="K29" s="1101"/>
      <c r="L29" s="1101"/>
      <c r="M29" s="1101"/>
      <c r="N29" s="1101"/>
      <c r="O29" s="1101"/>
      <c r="P29" s="1102"/>
      <c r="Q29" s="1112"/>
      <c r="R29" s="1113"/>
      <c r="S29" s="1113"/>
      <c r="T29" s="1113"/>
      <c r="U29" s="1113"/>
      <c r="V29" s="1113"/>
      <c r="W29" s="1113"/>
      <c r="X29" s="1113"/>
      <c r="Y29" s="1113"/>
      <c r="Z29" s="1113"/>
      <c r="AA29" s="1113"/>
      <c r="AB29" s="1113"/>
      <c r="AC29" s="1113"/>
      <c r="AD29" s="1113"/>
      <c r="AE29" s="1114"/>
      <c r="AF29" s="1106">
        <v>0</v>
      </c>
      <c r="AG29" s="1107"/>
      <c r="AH29" s="1107"/>
      <c r="AI29" s="1107"/>
      <c r="AJ29" s="1108"/>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398</v>
      </c>
      <c r="C30" s="1101"/>
      <c r="D30" s="1101"/>
      <c r="E30" s="1101"/>
      <c r="F30" s="1101"/>
      <c r="G30" s="1101"/>
      <c r="H30" s="1101"/>
      <c r="I30" s="1101"/>
      <c r="J30" s="1101"/>
      <c r="K30" s="1101"/>
      <c r="L30" s="1101"/>
      <c r="M30" s="1101"/>
      <c r="N30" s="1101"/>
      <c r="O30" s="1101"/>
      <c r="P30" s="1102"/>
      <c r="Q30" s="1112"/>
      <c r="R30" s="1113"/>
      <c r="S30" s="1113"/>
      <c r="T30" s="1113"/>
      <c r="U30" s="1113"/>
      <c r="V30" s="1113"/>
      <c r="W30" s="1113"/>
      <c r="X30" s="1113"/>
      <c r="Y30" s="1113"/>
      <c r="Z30" s="1113"/>
      <c r="AA30" s="1113"/>
      <c r="AB30" s="1113"/>
      <c r="AC30" s="1113"/>
      <c r="AD30" s="1113"/>
      <c r="AE30" s="1114"/>
      <c r="AF30" s="1106">
        <v>67</v>
      </c>
      <c r="AG30" s="1107"/>
      <c r="AH30" s="1107"/>
      <c r="AI30" s="1107"/>
      <c r="AJ30" s="1108"/>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399</v>
      </c>
      <c r="C31" s="1101"/>
      <c r="D31" s="1101"/>
      <c r="E31" s="1101"/>
      <c r="F31" s="1101"/>
      <c r="G31" s="1101"/>
      <c r="H31" s="1101"/>
      <c r="I31" s="1101"/>
      <c r="J31" s="1101"/>
      <c r="K31" s="1101"/>
      <c r="L31" s="1101"/>
      <c r="M31" s="1101"/>
      <c r="N31" s="1101"/>
      <c r="O31" s="1101"/>
      <c r="P31" s="1102"/>
      <c r="Q31" s="1112"/>
      <c r="R31" s="1113"/>
      <c r="S31" s="1113"/>
      <c r="T31" s="1113"/>
      <c r="U31" s="1113"/>
      <c r="V31" s="1113"/>
      <c r="W31" s="1113"/>
      <c r="X31" s="1113"/>
      <c r="Y31" s="1113"/>
      <c r="Z31" s="1113"/>
      <c r="AA31" s="1113"/>
      <c r="AB31" s="1113"/>
      <c r="AC31" s="1113"/>
      <c r="AD31" s="1113"/>
      <c r="AE31" s="1114"/>
      <c r="AF31" s="1106">
        <v>804</v>
      </c>
      <c r="AG31" s="1107"/>
      <c r="AH31" s="1107"/>
      <c r="AI31" s="1107"/>
      <c r="AJ31" s="1108"/>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095" t="s">
        <v>400</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401</v>
      </c>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v>147</v>
      </c>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t="s">
        <v>400</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402</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1026</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385</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406</v>
      </c>
      <c r="W66" s="1071"/>
      <c r="X66" s="1071"/>
      <c r="Y66" s="1071"/>
      <c r="Z66" s="1072"/>
      <c r="AA66" s="1070" t="s">
        <v>390</v>
      </c>
      <c r="AB66" s="1071"/>
      <c r="AC66" s="1071"/>
      <c r="AD66" s="1071"/>
      <c r="AE66" s="1072"/>
      <c r="AF66" s="1076" t="s">
        <v>391</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302</v>
      </c>
      <c r="AG109" s="963"/>
      <c r="AH109" s="963"/>
      <c r="AI109" s="963"/>
      <c r="AJ109" s="964"/>
      <c r="AK109" s="965" t="s">
        <v>301</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302</v>
      </c>
      <c r="BW109" s="963"/>
      <c r="BX109" s="963"/>
      <c r="BY109" s="963"/>
      <c r="BZ109" s="964"/>
      <c r="CA109" s="965" t="s">
        <v>301</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302</v>
      </c>
      <c r="DM109" s="963"/>
      <c r="DN109" s="963"/>
      <c r="DO109" s="963"/>
      <c r="DP109" s="964"/>
      <c r="DQ109" s="965" t="s">
        <v>301</v>
      </c>
      <c r="DR109" s="963"/>
      <c r="DS109" s="963"/>
      <c r="DT109" s="963"/>
      <c r="DU109" s="964"/>
      <c r="DV109" s="965" t="s">
        <v>420</v>
      </c>
      <c r="DW109" s="963"/>
      <c r="DX109" s="963"/>
      <c r="DY109" s="963"/>
      <c r="DZ109" s="994"/>
    </row>
    <row r="110" spans="1:131" s="226" customFormat="1" ht="26.25" customHeight="1">
      <c r="A110" s="867" t="s">
        <v>422</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955">
        <v>1361975</v>
      </c>
      <c r="AB110" s="956"/>
      <c r="AC110" s="956"/>
      <c r="AD110" s="956"/>
      <c r="AE110" s="957"/>
      <c r="AF110" s="958">
        <v>1612372</v>
      </c>
      <c r="AG110" s="956"/>
      <c r="AH110" s="956"/>
      <c r="AI110" s="956"/>
      <c r="AJ110" s="957"/>
      <c r="AK110" s="958">
        <v>1399676</v>
      </c>
      <c r="AL110" s="956"/>
      <c r="AM110" s="956"/>
      <c r="AN110" s="956"/>
      <c r="AO110" s="957"/>
      <c r="AP110" s="959">
        <v>25.9</v>
      </c>
      <c r="AQ110" s="960"/>
      <c r="AR110" s="960"/>
      <c r="AS110" s="960"/>
      <c r="AT110" s="961"/>
      <c r="AU110" s="995" t="s">
        <v>68</v>
      </c>
      <c r="AV110" s="996"/>
      <c r="AW110" s="996"/>
      <c r="AX110" s="996"/>
      <c r="AY110" s="996"/>
      <c r="AZ110" s="921" t="s">
        <v>423</v>
      </c>
      <c r="BA110" s="868"/>
      <c r="BB110" s="868"/>
      <c r="BC110" s="868"/>
      <c r="BD110" s="868"/>
      <c r="BE110" s="868"/>
      <c r="BF110" s="868"/>
      <c r="BG110" s="868"/>
      <c r="BH110" s="868"/>
      <c r="BI110" s="868"/>
      <c r="BJ110" s="868"/>
      <c r="BK110" s="868"/>
      <c r="BL110" s="868"/>
      <c r="BM110" s="868"/>
      <c r="BN110" s="868"/>
      <c r="BO110" s="868"/>
      <c r="BP110" s="869"/>
      <c r="BQ110" s="922">
        <v>13716215</v>
      </c>
      <c r="BR110" s="903"/>
      <c r="BS110" s="903"/>
      <c r="BT110" s="903"/>
      <c r="BU110" s="903"/>
      <c r="BV110" s="903">
        <v>13738810</v>
      </c>
      <c r="BW110" s="903"/>
      <c r="BX110" s="903"/>
      <c r="BY110" s="903"/>
      <c r="BZ110" s="903"/>
      <c r="CA110" s="903">
        <v>13456052</v>
      </c>
      <c r="CB110" s="903"/>
      <c r="CC110" s="903"/>
      <c r="CD110" s="903"/>
      <c r="CE110" s="903"/>
      <c r="CF110" s="927">
        <v>249.3</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124</v>
      </c>
      <c r="DM110" s="903"/>
      <c r="DN110" s="903"/>
      <c r="DO110" s="903"/>
      <c r="DP110" s="903"/>
      <c r="DQ110" s="903" t="s">
        <v>426</v>
      </c>
      <c r="DR110" s="903"/>
      <c r="DS110" s="903"/>
      <c r="DT110" s="903"/>
      <c r="DU110" s="903"/>
      <c r="DV110" s="904" t="s">
        <v>427</v>
      </c>
      <c r="DW110" s="904"/>
      <c r="DX110" s="904"/>
      <c r="DY110" s="904"/>
      <c r="DZ110" s="905"/>
    </row>
    <row r="111" spans="1:131" s="226" customFormat="1" ht="26.25" customHeight="1">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124</v>
      </c>
      <c r="AB111" s="984"/>
      <c r="AC111" s="984"/>
      <c r="AD111" s="984"/>
      <c r="AE111" s="985"/>
      <c r="AF111" s="986" t="s">
        <v>385</v>
      </c>
      <c r="AG111" s="984"/>
      <c r="AH111" s="984"/>
      <c r="AI111" s="984"/>
      <c r="AJ111" s="985"/>
      <c r="AK111" s="986" t="s">
        <v>426</v>
      </c>
      <c r="AL111" s="984"/>
      <c r="AM111" s="984"/>
      <c r="AN111" s="984"/>
      <c r="AO111" s="985"/>
      <c r="AP111" s="987" t="s">
        <v>385</v>
      </c>
      <c r="AQ111" s="988"/>
      <c r="AR111" s="988"/>
      <c r="AS111" s="988"/>
      <c r="AT111" s="989"/>
      <c r="AU111" s="997"/>
      <c r="AV111" s="998"/>
      <c r="AW111" s="998"/>
      <c r="AX111" s="998"/>
      <c r="AY111" s="998"/>
      <c r="AZ111" s="875" t="s">
        <v>429</v>
      </c>
      <c r="BA111" s="808"/>
      <c r="BB111" s="808"/>
      <c r="BC111" s="808"/>
      <c r="BD111" s="808"/>
      <c r="BE111" s="808"/>
      <c r="BF111" s="808"/>
      <c r="BG111" s="808"/>
      <c r="BH111" s="808"/>
      <c r="BI111" s="808"/>
      <c r="BJ111" s="808"/>
      <c r="BK111" s="808"/>
      <c r="BL111" s="808"/>
      <c r="BM111" s="808"/>
      <c r="BN111" s="808"/>
      <c r="BO111" s="808"/>
      <c r="BP111" s="809"/>
      <c r="BQ111" s="847">
        <v>124712</v>
      </c>
      <c r="BR111" s="848"/>
      <c r="BS111" s="848"/>
      <c r="BT111" s="848"/>
      <c r="BU111" s="848"/>
      <c r="BV111" s="848">
        <v>83886</v>
      </c>
      <c r="BW111" s="848"/>
      <c r="BX111" s="848"/>
      <c r="BY111" s="848"/>
      <c r="BZ111" s="848"/>
      <c r="CA111" s="848">
        <v>42320</v>
      </c>
      <c r="CB111" s="848"/>
      <c r="CC111" s="848"/>
      <c r="CD111" s="848"/>
      <c r="CE111" s="848"/>
      <c r="CF111" s="936">
        <v>0.8</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47" t="s">
        <v>124</v>
      </c>
      <c r="DH111" s="848"/>
      <c r="DI111" s="848"/>
      <c r="DJ111" s="848"/>
      <c r="DK111" s="848"/>
      <c r="DL111" s="848" t="s">
        <v>124</v>
      </c>
      <c r="DM111" s="848"/>
      <c r="DN111" s="848"/>
      <c r="DO111" s="848"/>
      <c r="DP111" s="848"/>
      <c r="DQ111" s="848" t="s">
        <v>426</v>
      </c>
      <c r="DR111" s="848"/>
      <c r="DS111" s="848"/>
      <c r="DT111" s="848"/>
      <c r="DU111" s="848"/>
      <c r="DV111" s="854" t="s">
        <v>426</v>
      </c>
      <c r="DW111" s="854"/>
      <c r="DX111" s="854"/>
      <c r="DY111" s="854"/>
      <c r="DZ111" s="855"/>
    </row>
    <row r="112" spans="1:131" s="226" customFormat="1" ht="26.25" customHeight="1">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385</v>
      </c>
      <c r="AB112" s="838"/>
      <c r="AC112" s="838"/>
      <c r="AD112" s="838"/>
      <c r="AE112" s="839"/>
      <c r="AF112" s="840" t="s">
        <v>426</v>
      </c>
      <c r="AG112" s="838"/>
      <c r="AH112" s="838"/>
      <c r="AI112" s="838"/>
      <c r="AJ112" s="839"/>
      <c r="AK112" s="840" t="s">
        <v>385</v>
      </c>
      <c r="AL112" s="838"/>
      <c r="AM112" s="838"/>
      <c r="AN112" s="838"/>
      <c r="AO112" s="839"/>
      <c r="AP112" s="885" t="s">
        <v>385</v>
      </c>
      <c r="AQ112" s="886"/>
      <c r="AR112" s="886"/>
      <c r="AS112" s="886"/>
      <c r="AT112" s="887"/>
      <c r="AU112" s="997"/>
      <c r="AV112" s="998"/>
      <c r="AW112" s="998"/>
      <c r="AX112" s="998"/>
      <c r="AY112" s="998"/>
      <c r="AZ112" s="875" t="s">
        <v>433</v>
      </c>
      <c r="BA112" s="808"/>
      <c r="BB112" s="808"/>
      <c r="BC112" s="808"/>
      <c r="BD112" s="808"/>
      <c r="BE112" s="808"/>
      <c r="BF112" s="808"/>
      <c r="BG112" s="808"/>
      <c r="BH112" s="808"/>
      <c r="BI112" s="808"/>
      <c r="BJ112" s="808"/>
      <c r="BK112" s="808"/>
      <c r="BL112" s="808"/>
      <c r="BM112" s="808"/>
      <c r="BN112" s="808"/>
      <c r="BO112" s="808"/>
      <c r="BP112" s="809"/>
      <c r="BQ112" s="847">
        <v>9155841</v>
      </c>
      <c r="BR112" s="848"/>
      <c r="BS112" s="848"/>
      <c r="BT112" s="848"/>
      <c r="BU112" s="848"/>
      <c r="BV112" s="848">
        <v>8734698</v>
      </c>
      <c r="BW112" s="848"/>
      <c r="BX112" s="848"/>
      <c r="BY112" s="848"/>
      <c r="BZ112" s="848"/>
      <c r="CA112" s="848">
        <v>8159388</v>
      </c>
      <c r="CB112" s="848"/>
      <c r="CC112" s="848"/>
      <c r="CD112" s="848"/>
      <c r="CE112" s="848"/>
      <c r="CF112" s="936">
        <v>151.1</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47" t="s">
        <v>124</v>
      </c>
      <c r="DH112" s="848"/>
      <c r="DI112" s="848"/>
      <c r="DJ112" s="848"/>
      <c r="DK112" s="848"/>
      <c r="DL112" s="848" t="s">
        <v>124</v>
      </c>
      <c r="DM112" s="848"/>
      <c r="DN112" s="848"/>
      <c r="DO112" s="848"/>
      <c r="DP112" s="848"/>
      <c r="DQ112" s="848" t="s">
        <v>426</v>
      </c>
      <c r="DR112" s="848"/>
      <c r="DS112" s="848"/>
      <c r="DT112" s="848"/>
      <c r="DU112" s="848"/>
      <c r="DV112" s="854" t="s">
        <v>385</v>
      </c>
      <c r="DW112" s="854"/>
      <c r="DX112" s="854"/>
      <c r="DY112" s="854"/>
      <c r="DZ112" s="855"/>
    </row>
    <row r="113" spans="1:130" s="226" customFormat="1" ht="26.25" customHeight="1">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572484</v>
      </c>
      <c r="AB113" s="984"/>
      <c r="AC113" s="984"/>
      <c r="AD113" s="984"/>
      <c r="AE113" s="985"/>
      <c r="AF113" s="986">
        <v>589912</v>
      </c>
      <c r="AG113" s="984"/>
      <c r="AH113" s="984"/>
      <c r="AI113" s="984"/>
      <c r="AJ113" s="985"/>
      <c r="AK113" s="986">
        <v>545351</v>
      </c>
      <c r="AL113" s="984"/>
      <c r="AM113" s="984"/>
      <c r="AN113" s="984"/>
      <c r="AO113" s="985"/>
      <c r="AP113" s="987">
        <v>10.1</v>
      </c>
      <c r="AQ113" s="988"/>
      <c r="AR113" s="988"/>
      <c r="AS113" s="988"/>
      <c r="AT113" s="989"/>
      <c r="AU113" s="997"/>
      <c r="AV113" s="998"/>
      <c r="AW113" s="998"/>
      <c r="AX113" s="998"/>
      <c r="AY113" s="998"/>
      <c r="AZ113" s="875" t="s">
        <v>436</v>
      </c>
      <c r="BA113" s="808"/>
      <c r="BB113" s="808"/>
      <c r="BC113" s="808"/>
      <c r="BD113" s="808"/>
      <c r="BE113" s="808"/>
      <c r="BF113" s="808"/>
      <c r="BG113" s="808"/>
      <c r="BH113" s="808"/>
      <c r="BI113" s="808"/>
      <c r="BJ113" s="808"/>
      <c r="BK113" s="808"/>
      <c r="BL113" s="808"/>
      <c r="BM113" s="808"/>
      <c r="BN113" s="808"/>
      <c r="BO113" s="808"/>
      <c r="BP113" s="809"/>
      <c r="BQ113" s="847">
        <v>1088133</v>
      </c>
      <c r="BR113" s="848"/>
      <c r="BS113" s="848"/>
      <c r="BT113" s="848"/>
      <c r="BU113" s="848"/>
      <c r="BV113" s="848">
        <v>963025</v>
      </c>
      <c r="BW113" s="848"/>
      <c r="BX113" s="848"/>
      <c r="BY113" s="848"/>
      <c r="BZ113" s="848"/>
      <c r="CA113" s="848">
        <v>783618</v>
      </c>
      <c r="CB113" s="848"/>
      <c r="CC113" s="848"/>
      <c r="CD113" s="848"/>
      <c r="CE113" s="848"/>
      <c r="CF113" s="936">
        <v>14.5</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120962</v>
      </c>
      <c r="DH113" s="838"/>
      <c r="DI113" s="838"/>
      <c r="DJ113" s="838"/>
      <c r="DK113" s="839"/>
      <c r="DL113" s="840">
        <v>81386</v>
      </c>
      <c r="DM113" s="838"/>
      <c r="DN113" s="838"/>
      <c r="DO113" s="838"/>
      <c r="DP113" s="839"/>
      <c r="DQ113" s="840">
        <v>41070</v>
      </c>
      <c r="DR113" s="838"/>
      <c r="DS113" s="838"/>
      <c r="DT113" s="838"/>
      <c r="DU113" s="839"/>
      <c r="DV113" s="885">
        <v>0.8</v>
      </c>
      <c r="DW113" s="886"/>
      <c r="DX113" s="886"/>
      <c r="DY113" s="886"/>
      <c r="DZ113" s="887"/>
    </row>
    <row r="114" spans="1:130" s="226" customFormat="1" ht="26.25" customHeight="1">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261163</v>
      </c>
      <c r="AB114" s="838"/>
      <c r="AC114" s="838"/>
      <c r="AD114" s="838"/>
      <c r="AE114" s="839"/>
      <c r="AF114" s="840">
        <v>276652</v>
      </c>
      <c r="AG114" s="838"/>
      <c r="AH114" s="838"/>
      <c r="AI114" s="838"/>
      <c r="AJ114" s="839"/>
      <c r="AK114" s="840">
        <v>197490</v>
      </c>
      <c r="AL114" s="838"/>
      <c r="AM114" s="838"/>
      <c r="AN114" s="838"/>
      <c r="AO114" s="839"/>
      <c r="AP114" s="885">
        <v>3.7</v>
      </c>
      <c r="AQ114" s="886"/>
      <c r="AR114" s="886"/>
      <c r="AS114" s="886"/>
      <c r="AT114" s="887"/>
      <c r="AU114" s="997"/>
      <c r="AV114" s="998"/>
      <c r="AW114" s="998"/>
      <c r="AX114" s="998"/>
      <c r="AY114" s="998"/>
      <c r="AZ114" s="875" t="s">
        <v>439</v>
      </c>
      <c r="BA114" s="808"/>
      <c r="BB114" s="808"/>
      <c r="BC114" s="808"/>
      <c r="BD114" s="808"/>
      <c r="BE114" s="808"/>
      <c r="BF114" s="808"/>
      <c r="BG114" s="808"/>
      <c r="BH114" s="808"/>
      <c r="BI114" s="808"/>
      <c r="BJ114" s="808"/>
      <c r="BK114" s="808"/>
      <c r="BL114" s="808"/>
      <c r="BM114" s="808"/>
      <c r="BN114" s="808"/>
      <c r="BO114" s="808"/>
      <c r="BP114" s="809"/>
      <c r="BQ114" s="847">
        <v>1182498</v>
      </c>
      <c r="BR114" s="848"/>
      <c r="BS114" s="848"/>
      <c r="BT114" s="848"/>
      <c r="BU114" s="848"/>
      <c r="BV114" s="848">
        <v>1215390</v>
      </c>
      <c r="BW114" s="848"/>
      <c r="BX114" s="848"/>
      <c r="BY114" s="848"/>
      <c r="BZ114" s="848"/>
      <c r="CA114" s="848">
        <v>1070393</v>
      </c>
      <c r="CB114" s="848"/>
      <c r="CC114" s="848"/>
      <c r="CD114" s="848"/>
      <c r="CE114" s="848"/>
      <c r="CF114" s="936">
        <v>19.8</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441</v>
      </c>
      <c r="DH114" s="838"/>
      <c r="DI114" s="838"/>
      <c r="DJ114" s="838"/>
      <c r="DK114" s="839"/>
      <c r="DL114" s="840" t="s">
        <v>385</v>
      </c>
      <c r="DM114" s="838"/>
      <c r="DN114" s="838"/>
      <c r="DO114" s="838"/>
      <c r="DP114" s="839"/>
      <c r="DQ114" s="840" t="s">
        <v>385</v>
      </c>
      <c r="DR114" s="838"/>
      <c r="DS114" s="838"/>
      <c r="DT114" s="838"/>
      <c r="DU114" s="839"/>
      <c r="DV114" s="885" t="s">
        <v>385</v>
      </c>
      <c r="DW114" s="886"/>
      <c r="DX114" s="886"/>
      <c r="DY114" s="886"/>
      <c r="DZ114" s="887"/>
    </row>
    <row r="115" spans="1:130" s="226" customFormat="1" ht="26.25" customHeight="1">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45903</v>
      </c>
      <c r="AB115" s="984"/>
      <c r="AC115" s="984"/>
      <c r="AD115" s="984"/>
      <c r="AE115" s="985"/>
      <c r="AF115" s="986">
        <v>43167</v>
      </c>
      <c r="AG115" s="984"/>
      <c r="AH115" s="984"/>
      <c r="AI115" s="984"/>
      <c r="AJ115" s="985"/>
      <c r="AK115" s="986">
        <v>43141</v>
      </c>
      <c r="AL115" s="984"/>
      <c r="AM115" s="984"/>
      <c r="AN115" s="984"/>
      <c r="AO115" s="985"/>
      <c r="AP115" s="987">
        <v>0.8</v>
      </c>
      <c r="AQ115" s="988"/>
      <c r="AR115" s="988"/>
      <c r="AS115" s="988"/>
      <c r="AT115" s="989"/>
      <c r="AU115" s="997"/>
      <c r="AV115" s="998"/>
      <c r="AW115" s="998"/>
      <c r="AX115" s="998"/>
      <c r="AY115" s="998"/>
      <c r="AZ115" s="875" t="s">
        <v>443</v>
      </c>
      <c r="BA115" s="808"/>
      <c r="BB115" s="808"/>
      <c r="BC115" s="808"/>
      <c r="BD115" s="808"/>
      <c r="BE115" s="808"/>
      <c r="BF115" s="808"/>
      <c r="BG115" s="808"/>
      <c r="BH115" s="808"/>
      <c r="BI115" s="808"/>
      <c r="BJ115" s="808"/>
      <c r="BK115" s="808"/>
      <c r="BL115" s="808"/>
      <c r="BM115" s="808"/>
      <c r="BN115" s="808"/>
      <c r="BO115" s="808"/>
      <c r="BP115" s="809"/>
      <c r="BQ115" s="847">
        <v>60455</v>
      </c>
      <c r="BR115" s="848"/>
      <c r="BS115" s="848"/>
      <c r="BT115" s="848"/>
      <c r="BU115" s="848"/>
      <c r="BV115" s="848">
        <v>54016</v>
      </c>
      <c r="BW115" s="848"/>
      <c r="BX115" s="848"/>
      <c r="BY115" s="848"/>
      <c r="BZ115" s="848"/>
      <c r="CA115" s="848">
        <v>36258</v>
      </c>
      <c r="CB115" s="848"/>
      <c r="CC115" s="848"/>
      <c r="CD115" s="848"/>
      <c r="CE115" s="848"/>
      <c r="CF115" s="936">
        <v>0.7</v>
      </c>
      <c r="CG115" s="937"/>
      <c r="CH115" s="937"/>
      <c r="CI115" s="937"/>
      <c r="CJ115" s="937"/>
      <c r="CK115" s="992"/>
      <c r="CL115" s="879"/>
      <c r="CM115" s="875"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385</v>
      </c>
      <c r="DH115" s="838"/>
      <c r="DI115" s="838"/>
      <c r="DJ115" s="838"/>
      <c r="DK115" s="839"/>
      <c r="DL115" s="840" t="s">
        <v>124</v>
      </c>
      <c r="DM115" s="838"/>
      <c r="DN115" s="838"/>
      <c r="DO115" s="838"/>
      <c r="DP115" s="839"/>
      <c r="DQ115" s="840" t="s">
        <v>385</v>
      </c>
      <c r="DR115" s="838"/>
      <c r="DS115" s="838"/>
      <c r="DT115" s="838"/>
      <c r="DU115" s="839"/>
      <c r="DV115" s="885" t="s">
        <v>426</v>
      </c>
      <c r="DW115" s="886"/>
      <c r="DX115" s="886"/>
      <c r="DY115" s="886"/>
      <c r="DZ115" s="887"/>
    </row>
    <row r="116" spans="1:130" s="226" customFormat="1" ht="26.25" customHeight="1">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67</v>
      </c>
      <c r="AB116" s="838"/>
      <c r="AC116" s="838"/>
      <c r="AD116" s="838"/>
      <c r="AE116" s="839"/>
      <c r="AF116" s="840">
        <v>57</v>
      </c>
      <c r="AG116" s="838"/>
      <c r="AH116" s="838"/>
      <c r="AI116" s="838"/>
      <c r="AJ116" s="839"/>
      <c r="AK116" s="840">
        <v>62</v>
      </c>
      <c r="AL116" s="838"/>
      <c r="AM116" s="838"/>
      <c r="AN116" s="838"/>
      <c r="AO116" s="839"/>
      <c r="AP116" s="885">
        <v>0</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47" t="s">
        <v>385</v>
      </c>
      <c r="BR116" s="848"/>
      <c r="BS116" s="848"/>
      <c r="BT116" s="848"/>
      <c r="BU116" s="848"/>
      <c r="BV116" s="848" t="s">
        <v>385</v>
      </c>
      <c r="BW116" s="848"/>
      <c r="BX116" s="848"/>
      <c r="BY116" s="848"/>
      <c r="BZ116" s="848"/>
      <c r="CA116" s="848" t="s">
        <v>426</v>
      </c>
      <c r="CB116" s="848"/>
      <c r="CC116" s="848"/>
      <c r="CD116" s="848"/>
      <c r="CE116" s="848"/>
      <c r="CF116" s="936" t="s">
        <v>426</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3750</v>
      </c>
      <c r="DH116" s="838"/>
      <c r="DI116" s="838"/>
      <c r="DJ116" s="838"/>
      <c r="DK116" s="839"/>
      <c r="DL116" s="840">
        <v>2500</v>
      </c>
      <c r="DM116" s="838"/>
      <c r="DN116" s="838"/>
      <c r="DO116" s="838"/>
      <c r="DP116" s="839"/>
      <c r="DQ116" s="840">
        <v>1250</v>
      </c>
      <c r="DR116" s="838"/>
      <c r="DS116" s="838"/>
      <c r="DT116" s="838"/>
      <c r="DU116" s="839"/>
      <c r="DV116" s="885">
        <v>0</v>
      </c>
      <c r="DW116" s="886"/>
      <c r="DX116" s="886"/>
      <c r="DY116" s="886"/>
      <c r="DZ116" s="887"/>
    </row>
    <row r="117" spans="1:130" s="226" customFormat="1" ht="26.25" customHeight="1">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2241592</v>
      </c>
      <c r="AB117" s="970"/>
      <c r="AC117" s="970"/>
      <c r="AD117" s="970"/>
      <c r="AE117" s="971"/>
      <c r="AF117" s="972">
        <v>2522160</v>
      </c>
      <c r="AG117" s="970"/>
      <c r="AH117" s="970"/>
      <c r="AI117" s="970"/>
      <c r="AJ117" s="971"/>
      <c r="AK117" s="972">
        <v>2185720</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47" t="s">
        <v>385</v>
      </c>
      <c r="BR117" s="848"/>
      <c r="BS117" s="848"/>
      <c r="BT117" s="848"/>
      <c r="BU117" s="848"/>
      <c r="BV117" s="848" t="s">
        <v>427</v>
      </c>
      <c r="BW117" s="848"/>
      <c r="BX117" s="848"/>
      <c r="BY117" s="848"/>
      <c r="BZ117" s="848"/>
      <c r="CA117" s="848" t="s">
        <v>427</v>
      </c>
      <c r="CB117" s="848"/>
      <c r="CC117" s="848"/>
      <c r="CD117" s="848"/>
      <c r="CE117" s="848"/>
      <c r="CF117" s="936" t="s">
        <v>426</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427</v>
      </c>
      <c r="DH117" s="838"/>
      <c r="DI117" s="838"/>
      <c r="DJ117" s="838"/>
      <c r="DK117" s="839"/>
      <c r="DL117" s="840" t="s">
        <v>441</v>
      </c>
      <c r="DM117" s="838"/>
      <c r="DN117" s="838"/>
      <c r="DO117" s="838"/>
      <c r="DP117" s="839"/>
      <c r="DQ117" s="840" t="s">
        <v>426</v>
      </c>
      <c r="DR117" s="838"/>
      <c r="DS117" s="838"/>
      <c r="DT117" s="838"/>
      <c r="DU117" s="839"/>
      <c r="DV117" s="885" t="s">
        <v>426</v>
      </c>
      <c r="DW117" s="886"/>
      <c r="DX117" s="886"/>
      <c r="DY117" s="886"/>
      <c r="DZ117" s="887"/>
    </row>
    <row r="118" spans="1:130" s="226" customFormat="1" ht="26.25" customHeight="1">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302</v>
      </c>
      <c r="AG118" s="963"/>
      <c r="AH118" s="963"/>
      <c r="AI118" s="963"/>
      <c r="AJ118" s="964"/>
      <c r="AK118" s="965" t="s">
        <v>301</v>
      </c>
      <c r="AL118" s="963"/>
      <c r="AM118" s="963"/>
      <c r="AN118" s="963"/>
      <c r="AO118" s="964"/>
      <c r="AP118" s="966" t="s">
        <v>420</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452</v>
      </c>
      <c r="BR118" s="906"/>
      <c r="BS118" s="906"/>
      <c r="BT118" s="906"/>
      <c r="BU118" s="906"/>
      <c r="BV118" s="906" t="s">
        <v>385</v>
      </c>
      <c r="BW118" s="906"/>
      <c r="BX118" s="906"/>
      <c r="BY118" s="906"/>
      <c r="BZ118" s="906"/>
      <c r="CA118" s="906" t="s">
        <v>427</v>
      </c>
      <c r="CB118" s="906"/>
      <c r="CC118" s="906"/>
      <c r="CD118" s="906"/>
      <c r="CE118" s="906"/>
      <c r="CF118" s="936" t="s">
        <v>426</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427</v>
      </c>
      <c r="DH118" s="838"/>
      <c r="DI118" s="838"/>
      <c r="DJ118" s="838"/>
      <c r="DK118" s="839"/>
      <c r="DL118" s="840" t="s">
        <v>427</v>
      </c>
      <c r="DM118" s="838"/>
      <c r="DN118" s="838"/>
      <c r="DO118" s="838"/>
      <c r="DP118" s="839"/>
      <c r="DQ118" s="840" t="s">
        <v>454</v>
      </c>
      <c r="DR118" s="838"/>
      <c r="DS118" s="838"/>
      <c r="DT118" s="838"/>
      <c r="DU118" s="839"/>
      <c r="DV118" s="885" t="s">
        <v>385</v>
      </c>
      <c r="DW118" s="886"/>
      <c r="DX118" s="886"/>
      <c r="DY118" s="886"/>
      <c r="DZ118" s="887"/>
    </row>
    <row r="119" spans="1:130" s="226" customFormat="1" ht="26.25" customHeight="1">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427</v>
      </c>
      <c r="AB119" s="956"/>
      <c r="AC119" s="956"/>
      <c r="AD119" s="956"/>
      <c r="AE119" s="957"/>
      <c r="AF119" s="958" t="s">
        <v>427</v>
      </c>
      <c r="AG119" s="956"/>
      <c r="AH119" s="956"/>
      <c r="AI119" s="956"/>
      <c r="AJ119" s="957"/>
      <c r="AK119" s="958" t="s">
        <v>426</v>
      </c>
      <c r="AL119" s="956"/>
      <c r="AM119" s="956"/>
      <c r="AN119" s="956"/>
      <c r="AO119" s="957"/>
      <c r="AP119" s="959" t="s">
        <v>426</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455</v>
      </c>
      <c r="BP119" s="939"/>
      <c r="BQ119" s="943">
        <v>25327854</v>
      </c>
      <c r="BR119" s="906"/>
      <c r="BS119" s="906"/>
      <c r="BT119" s="906"/>
      <c r="BU119" s="906"/>
      <c r="BV119" s="906">
        <v>24789825</v>
      </c>
      <c r="BW119" s="906"/>
      <c r="BX119" s="906"/>
      <c r="BY119" s="906"/>
      <c r="BZ119" s="906"/>
      <c r="CA119" s="906">
        <v>23548029</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454</v>
      </c>
      <c r="DH119" s="821"/>
      <c r="DI119" s="821"/>
      <c r="DJ119" s="821"/>
      <c r="DK119" s="822"/>
      <c r="DL119" s="823" t="s">
        <v>385</v>
      </c>
      <c r="DM119" s="821"/>
      <c r="DN119" s="821"/>
      <c r="DO119" s="821"/>
      <c r="DP119" s="822"/>
      <c r="DQ119" s="823" t="s">
        <v>426</v>
      </c>
      <c r="DR119" s="821"/>
      <c r="DS119" s="821"/>
      <c r="DT119" s="821"/>
      <c r="DU119" s="822"/>
      <c r="DV119" s="909" t="s">
        <v>427</v>
      </c>
      <c r="DW119" s="910"/>
      <c r="DX119" s="910"/>
      <c r="DY119" s="910"/>
      <c r="DZ119" s="911"/>
    </row>
    <row r="120" spans="1:130" s="226" customFormat="1" ht="26.25" customHeight="1">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454</v>
      </c>
      <c r="AB120" s="838"/>
      <c r="AC120" s="838"/>
      <c r="AD120" s="838"/>
      <c r="AE120" s="839"/>
      <c r="AF120" s="840" t="s">
        <v>427</v>
      </c>
      <c r="AG120" s="838"/>
      <c r="AH120" s="838"/>
      <c r="AI120" s="838"/>
      <c r="AJ120" s="839"/>
      <c r="AK120" s="840" t="s">
        <v>452</v>
      </c>
      <c r="AL120" s="838"/>
      <c r="AM120" s="838"/>
      <c r="AN120" s="838"/>
      <c r="AO120" s="839"/>
      <c r="AP120" s="885" t="s">
        <v>452</v>
      </c>
      <c r="AQ120" s="886"/>
      <c r="AR120" s="886"/>
      <c r="AS120" s="886"/>
      <c r="AT120" s="887"/>
      <c r="AU120" s="944" t="s">
        <v>457</v>
      </c>
      <c r="AV120" s="945"/>
      <c r="AW120" s="945"/>
      <c r="AX120" s="945"/>
      <c r="AY120" s="946"/>
      <c r="AZ120" s="921" t="s">
        <v>458</v>
      </c>
      <c r="BA120" s="868"/>
      <c r="BB120" s="868"/>
      <c r="BC120" s="868"/>
      <c r="BD120" s="868"/>
      <c r="BE120" s="868"/>
      <c r="BF120" s="868"/>
      <c r="BG120" s="868"/>
      <c r="BH120" s="868"/>
      <c r="BI120" s="868"/>
      <c r="BJ120" s="868"/>
      <c r="BK120" s="868"/>
      <c r="BL120" s="868"/>
      <c r="BM120" s="868"/>
      <c r="BN120" s="868"/>
      <c r="BO120" s="868"/>
      <c r="BP120" s="869"/>
      <c r="BQ120" s="922">
        <v>2973685</v>
      </c>
      <c r="BR120" s="903"/>
      <c r="BS120" s="903"/>
      <c r="BT120" s="903"/>
      <c r="BU120" s="903"/>
      <c r="BV120" s="903">
        <v>3315035</v>
      </c>
      <c r="BW120" s="903"/>
      <c r="BX120" s="903"/>
      <c r="BY120" s="903"/>
      <c r="BZ120" s="903"/>
      <c r="CA120" s="903">
        <v>3671198</v>
      </c>
      <c r="CB120" s="903"/>
      <c r="CC120" s="903"/>
      <c r="CD120" s="903"/>
      <c r="CE120" s="903"/>
      <c r="CF120" s="927">
        <v>68</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9134075</v>
      </c>
      <c r="DH120" s="903"/>
      <c r="DI120" s="903"/>
      <c r="DJ120" s="903"/>
      <c r="DK120" s="903"/>
      <c r="DL120" s="903">
        <v>8714081</v>
      </c>
      <c r="DM120" s="903"/>
      <c r="DN120" s="903"/>
      <c r="DO120" s="903"/>
      <c r="DP120" s="903"/>
      <c r="DQ120" s="903">
        <v>8139942</v>
      </c>
      <c r="DR120" s="903"/>
      <c r="DS120" s="903"/>
      <c r="DT120" s="903"/>
      <c r="DU120" s="903"/>
      <c r="DV120" s="904">
        <v>150.80000000000001</v>
      </c>
      <c r="DW120" s="904"/>
      <c r="DX120" s="904"/>
      <c r="DY120" s="904"/>
      <c r="DZ120" s="905"/>
    </row>
    <row r="121" spans="1:130" s="226" customFormat="1" ht="26.25" customHeight="1">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44548</v>
      </c>
      <c r="AB121" s="838"/>
      <c r="AC121" s="838"/>
      <c r="AD121" s="838"/>
      <c r="AE121" s="839"/>
      <c r="AF121" s="840">
        <v>41838</v>
      </c>
      <c r="AG121" s="838"/>
      <c r="AH121" s="838"/>
      <c r="AI121" s="838"/>
      <c r="AJ121" s="839"/>
      <c r="AK121" s="840">
        <v>41838</v>
      </c>
      <c r="AL121" s="838"/>
      <c r="AM121" s="838"/>
      <c r="AN121" s="838"/>
      <c r="AO121" s="839"/>
      <c r="AP121" s="885">
        <v>0.8</v>
      </c>
      <c r="AQ121" s="886"/>
      <c r="AR121" s="886"/>
      <c r="AS121" s="886"/>
      <c r="AT121" s="887"/>
      <c r="AU121" s="947"/>
      <c r="AV121" s="948"/>
      <c r="AW121" s="948"/>
      <c r="AX121" s="948"/>
      <c r="AY121" s="949"/>
      <c r="AZ121" s="875" t="s">
        <v>462</v>
      </c>
      <c r="BA121" s="808"/>
      <c r="BB121" s="808"/>
      <c r="BC121" s="808"/>
      <c r="BD121" s="808"/>
      <c r="BE121" s="808"/>
      <c r="BF121" s="808"/>
      <c r="BG121" s="808"/>
      <c r="BH121" s="808"/>
      <c r="BI121" s="808"/>
      <c r="BJ121" s="808"/>
      <c r="BK121" s="808"/>
      <c r="BL121" s="808"/>
      <c r="BM121" s="808"/>
      <c r="BN121" s="808"/>
      <c r="BO121" s="808"/>
      <c r="BP121" s="809"/>
      <c r="BQ121" s="847">
        <v>3334173</v>
      </c>
      <c r="BR121" s="848"/>
      <c r="BS121" s="848"/>
      <c r="BT121" s="848"/>
      <c r="BU121" s="848"/>
      <c r="BV121" s="848">
        <v>3168501</v>
      </c>
      <c r="BW121" s="848"/>
      <c r="BX121" s="848"/>
      <c r="BY121" s="848"/>
      <c r="BZ121" s="848"/>
      <c r="CA121" s="848">
        <v>3040066</v>
      </c>
      <c r="CB121" s="848"/>
      <c r="CC121" s="848"/>
      <c r="CD121" s="848"/>
      <c r="CE121" s="848"/>
      <c r="CF121" s="936">
        <v>56.3</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47">
        <v>21766</v>
      </c>
      <c r="DH121" s="848"/>
      <c r="DI121" s="848"/>
      <c r="DJ121" s="848"/>
      <c r="DK121" s="848"/>
      <c r="DL121" s="848">
        <v>20617</v>
      </c>
      <c r="DM121" s="848"/>
      <c r="DN121" s="848"/>
      <c r="DO121" s="848"/>
      <c r="DP121" s="848"/>
      <c r="DQ121" s="848">
        <v>19446</v>
      </c>
      <c r="DR121" s="848"/>
      <c r="DS121" s="848"/>
      <c r="DT121" s="848"/>
      <c r="DU121" s="848"/>
      <c r="DV121" s="854">
        <v>0.4</v>
      </c>
      <c r="DW121" s="854"/>
      <c r="DX121" s="854"/>
      <c r="DY121" s="854"/>
      <c r="DZ121" s="855"/>
    </row>
    <row r="122" spans="1:130" s="226" customFormat="1" ht="26.25" customHeight="1">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427</v>
      </c>
      <c r="AB122" s="838"/>
      <c r="AC122" s="838"/>
      <c r="AD122" s="838"/>
      <c r="AE122" s="839"/>
      <c r="AF122" s="840" t="s">
        <v>427</v>
      </c>
      <c r="AG122" s="838"/>
      <c r="AH122" s="838"/>
      <c r="AI122" s="838"/>
      <c r="AJ122" s="839"/>
      <c r="AK122" s="840" t="s">
        <v>385</v>
      </c>
      <c r="AL122" s="838"/>
      <c r="AM122" s="838"/>
      <c r="AN122" s="838"/>
      <c r="AO122" s="839"/>
      <c r="AP122" s="885" t="s">
        <v>427</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15048966</v>
      </c>
      <c r="BR122" s="906"/>
      <c r="BS122" s="906"/>
      <c r="BT122" s="906"/>
      <c r="BU122" s="906"/>
      <c r="BV122" s="906">
        <v>15049104</v>
      </c>
      <c r="BW122" s="906"/>
      <c r="BX122" s="906"/>
      <c r="BY122" s="906"/>
      <c r="BZ122" s="906"/>
      <c r="CA122" s="906">
        <v>14879952</v>
      </c>
      <c r="CB122" s="906"/>
      <c r="CC122" s="906"/>
      <c r="CD122" s="906"/>
      <c r="CE122" s="906"/>
      <c r="CF122" s="907">
        <v>275.60000000000002</v>
      </c>
      <c r="CG122" s="908"/>
      <c r="CH122" s="908"/>
      <c r="CI122" s="908"/>
      <c r="CJ122" s="908"/>
      <c r="CK122" s="930"/>
      <c r="CL122" s="916"/>
      <c r="CM122" s="916"/>
      <c r="CN122" s="916"/>
      <c r="CO122" s="917"/>
      <c r="CP122" s="896" t="s">
        <v>465</v>
      </c>
      <c r="CQ122" s="897"/>
      <c r="CR122" s="897"/>
      <c r="CS122" s="897"/>
      <c r="CT122" s="897"/>
      <c r="CU122" s="897"/>
      <c r="CV122" s="897"/>
      <c r="CW122" s="897"/>
      <c r="CX122" s="897"/>
      <c r="CY122" s="897"/>
      <c r="CZ122" s="897"/>
      <c r="DA122" s="897"/>
      <c r="DB122" s="897"/>
      <c r="DC122" s="897"/>
      <c r="DD122" s="897"/>
      <c r="DE122" s="897"/>
      <c r="DF122" s="898"/>
      <c r="DG122" s="847" t="s">
        <v>385</v>
      </c>
      <c r="DH122" s="848"/>
      <c r="DI122" s="848"/>
      <c r="DJ122" s="848"/>
      <c r="DK122" s="848"/>
      <c r="DL122" s="848" t="s">
        <v>385</v>
      </c>
      <c r="DM122" s="848"/>
      <c r="DN122" s="848"/>
      <c r="DO122" s="848"/>
      <c r="DP122" s="848"/>
      <c r="DQ122" s="848" t="s">
        <v>427</v>
      </c>
      <c r="DR122" s="848"/>
      <c r="DS122" s="848"/>
      <c r="DT122" s="848"/>
      <c r="DU122" s="848"/>
      <c r="DV122" s="854" t="s">
        <v>385</v>
      </c>
      <c r="DW122" s="854"/>
      <c r="DX122" s="854"/>
      <c r="DY122" s="854"/>
      <c r="DZ122" s="855"/>
    </row>
    <row r="123" spans="1:130" s="226" customFormat="1" ht="26.25" customHeight="1">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1355</v>
      </c>
      <c r="AB123" s="838"/>
      <c r="AC123" s="838"/>
      <c r="AD123" s="838"/>
      <c r="AE123" s="839"/>
      <c r="AF123" s="840">
        <v>1329</v>
      </c>
      <c r="AG123" s="838"/>
      <c r="AH123" s="838"/>
      <c r="AI123" s="838"/>
      <c r="AJ123" s="839"/>
      <c r="AK123" s="840">
        <v>1303</v>
      </c>
      <c r="AL123" s="838"/>
      <c r="AM123" s="838"/>
      <c r="AN123" s="838"/>
      <c r="AO123" s="839"/>
      <c r="AP123" s="885">
        <v>0</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466</v>
      </c>
      <c r="BP123" s="939"/>
      <c r="BQ123" s="893">
        <v>21356824</v>
      </c>
      <c r="BR123" s="894"/>
      <c r="BS123" s="894"/>
      <c r="BT123" s="894"/>
      <c r="BU123" s="894"/>
      <c r="BV123" s="894">
        <v>21532640</v>
      </c>
      <c r="BW123" s="894"/>
      <c r="BX123" s="894"/>
      <c r="BY123" s="894"/>
      <c r="BZ123" s="894"/>
      <c r="CA123" s="894">
        <v>21591216</v>
      </c>
      <c r="CB123" s="894"/>
      <c r="CC123" s="894"/>
      <c r="CD123" s="894"/>
      <c r="CE123" s="894"/>
      <c r="CF123" s="804"/>
      <c r="CG123" s="805"/>
      <c r="CH123" s="805"/>
      <c r="CI123" s="805"/>
      <c r="CJ123" s="895"/>
      <c r="CK123" s="930"/>
      <c r="CL123" s="916"/>
      <c r="CM123" s="916"/>
      <c r="CN123" s="916"/>
      <c r="CO123" s="917"/>
      <c r="CP123" s="896" t="s">
        <v>467</v>
      </c>
      <c r="CQ123" s="897"/>
      <c r="CR123" s="897"/>
      <c r="CS123" s="897"/>
      <c r="CT123" s="897"/>
      <c r="CU123" s="897"/>
      <c r="CV123" s="897"/>
      <c r="CW123" s="897"/>
      <c r="CX123" s="897"/>
      <c r="CY123" s="897"/>
      <c r="CZ123" s="897"/>
      <c r="DA123" s="897"/>
      <c r="DB123" s="897"/>
      <c r="DC123" s="897"/>
      <c r="DD123" s="897"/>
      <c r="DE123" s="897"/>
      <c r="DF123" s="898"/>
      <c r="DG123" s="837" t="s">
        <v>427</v>
      </c>
      <c r="DH123" s="838"/>
      <c r="DI123" s="838"/>
      <c r="DJ123" s="838"/>
      <c r="DK123" s="839"/>
      <c r="DL123" s="840" t="s">
        <v>427</v>
      </c>
      <c r="DM123" s="838"/>
      <c r="DN123" s="838"/>
      <c r="DO123" s="838"/>
      <c r="DP123" s="839"/>
      <c r="DQ123" s="840" t="s">
        <v>427</v>
      </c>
      <c r="DR123" s="838"/>
      <c r="DS123" s="838"/>
      <c r="DT123" s="838"/>
      <c r="DU123" s="839"/>
      <c r="DV123" s="885" t="s">
        <v>452</v>
      </c>
      <c r="DW123" s="886"/>
      <c r="DX123" s="886"/>
      <c r="DY123" s="886"/>
      <c r="DZ123" s="887"/>
    </row>
    <row r="124" spans="1:130" s="226" customFormat="1" ht="26.25" customHeight="1" thickBot="1">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452</v>
      </c>
      <c r="AB124" s="838"/>
      <c r="AC124" s="838"/>
      <c r="AD124" s="838"/>
      <c r="AE124" s="839"/>
      <c r="AF124" s="840" t="s">
        <v>452</v>
      </c>
      <c r="AG124" s="838"/>
      <c r="AH124" s="838"/>
      <c r="AI124" s="838"/>
      <c r="AJ124" s="839"/>
      <c r="AK124" s="840" t="s">
        <v>427</v>
      </c>
      <c r="AL124" s="838"/>
      <c r="AM124" s="838"/>
      <c r="AN124" s="838"/>
      <c r="AO124" s="839"/>
      <c r="AP124" s="885" t="s">
        <v>427</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72.3</v>
      </c>
      <c r="BR124" s="892"/>
      <c r="BS124" s="892"/>
      <c r="BT124" s="892"/>
      <c r="BU124" s="892"/>
      <c r="BV124" s="892">
        <v>59.6</v>
      </c>
      <c r="BW124" s="892"/>
      <c r="BX124" s="892"/>
      <c r="BY124" s="892"/>
      <c r="BZ124" s="892"/>
      <c r="CA124" s="892">
        <v>36.200000000000003</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t="s">
        <v>470</v>
      </c>
      <c r="DH124" s="821"/>
      <c r="DI124" s="821"/>
      <c r="DJ124" s="821"/>
      <c r="DK124" s="822"/>
      <c r="DL124" s="823" t="s">
        <v>471</v>
      </c>
      <c r="DM124" s="821"/>
      <c r="DN124" s="821"/>
      <c r="DO124" s="821"/>
      <c r="DP124" s="822"/>
      <c r="DQ124" s="823" t="s">
        <v>470</v>
      </c>
      <c r="DR124" s="821"/>
      <c r="DS124" s="821"/>
      <c r="DT124" s="821"/>
      <c r="DU124" s="822"/>
      <c r="DV124" s="909" t="s">
        <v>472</v>
      </c>
      <c r="DW124" s="910"/>
      <c r="DX124" s="910"/>
      <c r="DY124" s="910"/>
      <c r="DZ124" s="911"/>
    </row>
    <row r="125" spans="1:130" s="226" customFormat="1" ht="26.25" customHeight="1">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473</v>
      </c>
      <c r="AB125" s="838"/>
      <c r="AC125" s="838"/>
      <c r="AD125" s="838"/>
      <c r="AE125" s="839"/>
      <c r="AF125" s="840" t="s">
        <v>385</v>
      </c>
      <c r="AG125" s="838"/>
      <c r="AH125" s="838"/>
      <c r="AI125" s="838"/>
      <c r="AJ125" s="839"/>
      <c r="AK125" s="840" t="s">
        <v>473</v>
      </c>
      <c r="AL125" s="838"/>
      <c r="AM125" s="838"/>
      <c r="AN125" s="838"/>
      <c r="AO125" s="839"/>
      <c r="AP125" s="885" t="s">
        <v>470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8"/>
      <c r="CR125" s="868"/>
      <c r="CS125" s="868"/>
      <c r="CT125" s="868"/>
      <c r="CU125" s="868"/>
      <c r="CV125" s="868"/>
      <c r="CW125" s="868"/>
      <c r="CX125" s="868"/>
      <c r="CY125" s="868"/>
      <c r="CZ125" s="868"/>
      <c r="DA125" s="868"/>
      <c r="DB125" s="868"/>
      <c r="DC125" s="868"/>
      <c r="DD125" s="868"/>
      <c r="DE125" s="868"/>
      <c r="DF125" s="869"/>
      <c r="DG125" s="922" t="s">
        <v>472</v>
      </c>
      <c r="DH125" s="903"/>
      <c r="DI125" s="903"/>
      <c r="DJ125" s="903"/>
      <c r="DK125" s="903"/>
      <c r="DL125" s="903" t="s">
        <v>476</v>
      </c>
      <c r="DM125" s="903"/>
      <c r="DN125" s="903"/>
      <c r="DO125" s="903"/>
      <c r="DP125" s="903"/>
      <c r="DQ125" s="903" t="s">
        <v>472</v>
      </c>
      <c r="DR125" s="903"/>
      <c r="DS125" s="903"/>
      <c r="DT125" s="903"/>
      <c r="DU125" s="903"/>
      <c r="DV125" s="904" t="s">
        <v>124</v>
      </c>
      <c r="DW125" s="904"/>
      <c r="DX125" s="904"/>
      <c r="DY125" s="904"/>
      <c r="DZ125" s="905"/>
    </row>
    <row r="126" spans="1:130" s="226" customFormat="1" ht="26.25" customHeight="1" thickBot="1">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473</v>
      </c>
      <c r="AB126" s="838"/>
      <c r="AC126" s="838"/>
      <c r="AD126" s="838"/>
      <c r="AE126" s="839"/>
      <c r="AF126" s="840" t="s">
        <v>470</v>
      </c>
      <c r="AG126" s="838"/>
      <c r="AH126" s="838"/>
      <c r="AI126" s="838"/>
      <c r="AJ126" s="839"/>
      <c r="AK126" s="840" t="s">
        <v>427</v>
      </c>
      <c r="AL126" s="838"/>
      <c r="AM126" s="838"/>
      <c r="AN126" s="838"/>
      <c r="AO126" s="839"/>
      <c r="AP126" s="885" t="s">
        <v>472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5" t="s">
        <v>477</v>
      </c>
      <c r="CQ126" s="808"/>
      <c r="CR126" s="808"/>
      <c r="CS126" s="808"/>
      <c r="CT126" s="808"/>
      <c r="CU126" s="808"/>
      <c r="CV126" s="808"/>
      <c r="CW126" s="808"/>
      <c r="CX126" s="808"/>
      <c r="CY126" s="808"/>
      <c r="CZ126" s="808"/>
      <c r="DA126" s="808"/>
      <c r="DB126" s="808"/>
      <c r="DC126" s="808"/>
      <c r="DD126" s="808"/>
      <c r="DE126" s="808"/>
      <c r="DF126" s="809"/>
      <c r="DG126" s="847">
        <v>60455</v>
      </c>
      <c r="DH126" s="848"/>
      <c r="DI126" s="848"/>
      <c r="DJ126" s="848"/>
      <c r="DK126" s="848"/>
      <c r="DL126" s="848">
        <v>54016</v>
      </c>
      <c r="DM126" s="848"/>
      <c r="DN126" s="848"/>
      <c r="DO126" s="848"/>
      <c r="DP126" s="848"/>
      <c r="DQ126" s="848">
        <v>36258</v>
      </c>
      <c r="DR126" s="848"/>
      <c r="DS126" s="848"/>
      <c r="DT126" s="848"/>
      <c r="DU126" s="848"/>
      <c r="DV126" s="854">
        <v>0.7</v>
      </c>
      <c r="DW126" s="854"/>
      <c r="DX126" s="854"/>
      <c r="DY126" s="854"/>
      <c r="DZ126" s="855"/>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470</v>
      </c>
      <c r="AB127" s="838"/>
      <c r="AC127" s="838"/>
      <c r="AD127" s="838"/>
      <c r="AE127" s="839"/>
      <c r="AF127" s="840" t="s">
        <v>385</v>
      </c>
      <c r="AG127" s="838"/>
      <c r="AH127" s="838"/>
      <c r="AI127" s="838"/>
      <c r="AJ127" s="839"/>
      <c r="AK127" s="840" t="s">
        <v>427</v>
      </c>
      <c r="AL127" s="838"/>
      <c r="AM127" s="838"/>
      <c r="AN127" s="838"/>
      <c r="AO127" s="839"/>
      <c r="AP127" s="885" t="s">
        <v>473</v>
      </c>
      <c r="AQ127" s="886"/>
      <c r="AR127" s="886"/>
      <c r="AS127" s="886"/>
      <c r="AT127" s="887"/>
      <c r="AU127" s="262"/>
      <c r="AV127" s="262"/>
      <c r="AW127" s="262"/>
      <c r="AX127" s="902" t="s">
        <v>479</v>
      </c>
      <c r="AY127" s="872"/>
      <c r="AZ127" s="872"/>
      <c r="BA127" s="872"/>
      <c r="BB127" s="872"/>
      <c r="BC127" s="872"/>
      <c r="BD127" s="872"/>
      <c r="BE127" s="873"/>
      <c r="BF127" s="871" t="s">
        <v>480</v>
      </c>
      <c r="BG127" s="872"/>
      <c r="BH127" s="872"/>
      <c r="BI127" s="872"/>
      <c r="BJ127" s="872"/>
      <c r="BK127" s="872"/>
      <c r="BL127" s="873"/>
      <c r="BM127" s="871" t="s">
        <v>481</v>
      </c>
      <c r="BN127" s="872"/>
      <c r="BO127" s="872"/>
      <c r="BP127" s="872"/>
      <c r="BQ127" s="872"/>
      <c r="BR127" s="872"/>
      <c r="BS127" s="873"/>
      <c r="BT127" s="871" t="s">
        <v>482</v>
      </c>
      <c r="BU127" s="872"/>
      <c r="BV127" s="872"/>
      <c r="BW127" s="872"/>
      <c r="BX127" s="872"/>
      <c r="BY127" s="872"/>
      <c r="BZ127" s="874"/>
      <c r="CA127" s="262"/>
      <c r="CB127" s="262"/>
      <c r="CC127" s="262"/>
      <c r="CD127" s="263"/>
      <c r="CE127" s="263"/>
      <c r="CF127" s="263"/>
      <c r="CG127" s="260"/>
      <c r="CH127" s="260"/>
      <c r="CI127" s="260"/>
      <c r="CJ127" s="261"/>
      <c r="CK127" s="915"/>
      <c r="CL127" s="916"/>
      <c r="CM127" s="916"/>
      <c r="CN127" s="916"/>
      <c r="CO127" s="917"/>
      <c r="CP127" s="875" t="s">
        <v>483</v>
      </c>
      <c r="CQ127" s="808"/>
      <c r="CR127" s="808"/>
      <c r="CS127" s="808"/>
      <c r="CT127" s="808"/>
      <c r="CU127" s="808"/>
      <c r="CV127" s="808"/>
      <c r="CW127" s="808"/>
      <c r="CX127" s="808"/>
      <c r="CY127" s="808"/>
      <c r="CZ127" s="808"/>
      <c r="DA127" s="808"/>
      <c r="DB127" s="808"/>
      <c r="DC127" s="808"/>
      <c r="DD127" s="808"/>
      <c r="DE127" s="808"/>
      <c r="DF127" s="809"/>
      <c r="DG127" s="847" t="s">
        <v>471</v>
      </c>
      <c r="DH127" s="848"/>
      <c r="DI127" s="848"/>
      <c r="DJ127" s="848"/>
      <c r="DK127" s="848"/>
      <c r="DL127" s="848" t="s">
        <v>124</v>
      </c>
      <c r="DM127" s="848"/>
      <c r="DN127" s="848"/>
      <c r="DO127" s="848"/>
      <c r="DP127" s="848"/>
      <c r="DQ127" s="848" t="s">
        <v>484</v>
      </c>
      <c r="DR127" s="848"/>
      <c r="DS127" s="848"/>
      <c r="DT127" s="848"/>
      <c r="DU127" s="848"/>
      <c r="DV127" s="854" t="s">
        <v>484</v>
      </c>
      <c r="DW127" s="854"/>
      <c r="DX127" s="854"/>
      <c r="DY127" s="854"/>
      <c r="DZ127" s="855"/>
    </row>
    <row r="128" spans="1:130" s="226" customFormat="1" ht="26.25" customHeight="1" thickBot="1">
      <c r="A128" s="856" t="s">
        <v>485</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486</v>
      </c>
      <c r="X128" s="858"/>
      <c r="Y128" s="858"/>
      <c r="Z128" s="859"/>
      <c r="AA128" s="860">
        <v>282242</v>
      </c>
      <c r="AB128" s="861"/>
      <c r="AC128" s="861"/>
      <c r="AD128" s="861"/>
      <c r="AE128" s="862"/>
      <c r="AF128" s="863">
        <v>401892</v>
      </c>
      <c r="AG128" s="861"/>
      <c r="AH128" s="861"/>
      <c r="AI128" s="861"/>
      <c r="AJ128" s="862"/>
      <c r="AK128" s="863">
        <v>280860</v>
      </c>
      <c r="AL128" s="861"/>
      <c r="AM128" s="861"/>
      <c r="AN128" s="861"/>
      <c r="AO128" s="862"/>
      <c r="AP128" s="864"/>
      <c r="AQ128" s="865"/>
      <c r="AR128" s="865"/>
      <c r="AS128" s="865"/>
      <c r="AT128" s="866"/>
      <c r="AU128" s="262"/>
      <c r="AV128" s="262"/>
      <c r="AW128" s="262"/>
      <c r="AX128" s="867" t="s">
        <v>487</v>
      </c>
      <c r="AY128" s="868"/>
      <c r="AZ128" s="868"/>
      <c r="BA128" s="868"/>
      <c r="BB128" s="868"/>
      <c r="BC128" s="868"/>
      <c r="BD128" s="868"/>
      <c r="BE128" s="869"/>
      <c r="BF128" s="844" t="s">
        <v>473</v>
      </c>
      <c r="BG128" s="845"/>
      <c r="BH128" s="845"/>
      <c r="BI128" s="845"/>
      <c r="BJ128" s="845"/>
      <c r="BK128" s="845"/>
      <c r="BL128" s="870"/>
      <c r="BM128" s="844">
        <v>14.15</v>
      </c>
      <c r="BN128" s="845"/>
      <c r="BO128" s="845"/>
      <c r="BP128" s="845"/>
      <c r="BQ128" s="845"/>
      <c r="BR128" s="845"/>
      <c r="BS128" s="870"/>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9" t="s">
        <v>488</v>
      </c>
      <c r="CQ128" s="786"/>
      <c r="CR128" s="786"/>
      <c r="CS128" s="786"/>
      <c r="CT128" s="786"/>
      <c r="CU128" s="786"/>
      <c r="CV128" s="786"/>
      <c r="CW128" s="786"/>
      <c r="CX128" s="786"/>
      <c r="CY128" s="786"/>
      <c r="CZ128" s="786"/>
      <c r="DA128" s="786"/>
      <c r="DB128" s="786"/>
      <c r="DC128" s="786"/>
      <c r="DD128" s="786"/>
      <c r="DE128" s="786"/>
      <c r="DF128" s="787"/>
      <c r="DG128" s="850" t="s">
        <v>385</v>
      </c>
      <c r="DH128" s="851"/>
      <c r="DI128" s="851"/>
      <c r="DJ128" s="851"/>
      <c r="DK128" s="851"/>
      <c r="DL128" s="851" t="s">
        <v>489</v>
      </c>
      <c r="DM128" s="851"/>
      <c r="DN128" s="851"/>
      <c r="DO128" s="851"/>
      <c r="DP128" s="851"/>
      <c r="DQ128" s="851" t="s">
        <v>470</v>
      </c>
      <c r="DR128" s="851"/>
      <c r="DS128" s="851"/>
      <c r="DT128" s="851"/>
      <c r="DU128" s="851"/>
      <c r="DV128" s="852" t="s">
        <v>470</v>
      </c>
      <c r="DW128" s="852"/>
      <c r="DX128" s="852"/>
      <c r="DY128" s="852"/>
      <c r="DZ128" s="853"/>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6883787</v>
      </c>
      <c r="AB129" s="838"/>
      <c r="AC129" s="838"/>
      <c r="AD129" s="838"/>
      <c r="AE129" s="839"/>
      <c r="AF129" s="840">
        <v>6832694</v>
      </c>
      <c r="AG129" s="838"/>
      <c r="AH129" s="838"/>
      <c r="AI129" s="838"/>
      <c r="AJ129" s="839"/>
      <c r="AK129" s="840">
        <v>6712829</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473</v>
      </c>
      <c r="BG129" s="828"/>
      <c r="BH129" s="828"/>
      <c r="BI129" s="828"/>
      <c r="BJ129" s="828"/>
      <c r="BK129" s="828"/>
      <c r="BL129" s="829"/>
      <c r="BM129" s="827">
        <v>19.149999999999999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1394615</v>
      </c>
      <c r="AB130" s="838"/>
      <c r="AC130" s="838"/>
      <c r="AD130" s="838"/>
      <c r="AE130" s="839"/>
      <c r="AF130" s="840">
        <v>1368536</v>
      </c>
      <c r="AG130" s="838"/>
      <c r="AH130" s="838"/>
      <c r="AI130" s="838"/>
      <c r="AJ130" s="839"/>
      <c r="AK130" s="840">
        <v>1314540</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11.6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5489172</v>
      </c>
      <c r="AB131" s="821"/>
      <c r="AC131" s="821"/>
      <c r="AD131" s="821"/>
      <c r="AE131" s="822"/>
      <c r="AF131" s="823">
        <v>5464158</v>
      </c>
      <c r="AG131" s="821"/>
      <c r="AH131" s="821"/>
      <c r="AI131" s="821"/>
      <c r="AJ131" s="822"/>
      <c r="AK131" s="823">
        <v>5398289</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v>36.200000000000003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10.28816368</v>
      </c>
      <c r="AB132" s="801"/>
      <c r="AC132" s="801"/>
      <c r="AD132" s="801"/>
      <c r="AE132" s="802"/>
      <c r="AF132" s="803">
        <v>13.75750848</v>
      </c>
      <c r="AG132" s="801"/>
      <c r="AH132" s="801"/>
      <c r="AI132" s="801"/>
      <c r="AJ132" s="802"/>
      <c r="AK132" s="803">
        <v>10.93531673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13.7</v>
      </c>
      <c r="AB133" s="780"/>
      <c r="AC133" s="780"/>
      <c r="AD133" s="780"/>
      <c r="AE133" s="781"/>
      <c r="AF133" s="779">
        <v>12.8</v>
      </c>
      <c r="AG133" s="780"/>
      <c r="AH133" s="780"/>
      <c r="AI133" s="780"/>
      <c r="AJ133" s="781"/>
      <c r="AK133" s="779">
        <v>11.6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LvPAEiJ3QTdoqekVE7L8e7vc1PLXYnNvbE1d8Qo9foIOAdW1ngAseyatKnTp4CEXkixtuuBR20oPFj89iJ1fw==" saltValue="X2t4y3wc/+YQ47AlCHt36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6" zoomScaleNormal="85" zoomScaleSheetLayoutView="100" workbookViewId="0">
      <selection activeCell="CR8" sqref="CR8"/>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X/RsrZap8LZUQcLjg9DFr+CphNet8z3H1LlrzVblI7+CAUPxewT2FkFYgVVRWZpz6GQlLH+1JztbeJl5m6TDQ==" saltValue="rpxChVyEjK2Sgej0j4AW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4"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nSZK2tAKYJv9aBi3ZMkL8W8ei4tP2xuBZGt1YXYp76mlVNJJZUY/VKKc+xBwMyYhGlT11BAcU5NQrGXOiUtPg==" saltValue="fqGX/B5TusE60FJGpqwf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508</v>
      </c>
      <c r="AL9" s="1207"/>
      <c r="AM9" s="1207"/>
      <c r="AN9" s="1208"/>
      <c r="AO9" s="292">
        <v>1311152</v>
      </c>
      <c r="AP9" s="292">
        <v>59360</v>
      </c>
      <c r="AQ9" s="293">
        <v>69000</v>
      </c>
      <c r="AR9" s="294">
        <v>-14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509</v>
      </c>
      <c r="AL10" s="1207"/>
      <c r="AM10" s="1207"/>
      <c r="AN10" s="1208"/>
      <c r="AO10" s="295">
        <v>165386</v>
      </c>
      <c r="AP10" s="295">
        <v>7488</v>
      </c>
      <c r="AQ10" s="296">
        <v>7980</v>
      </c>
      <c r="AR10" s="297">
        <v>-6.2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510</v>
      </c>
      <c r="AL11" s="1207"/>
      <c r="AM11" s="1207"/>
      <c r="AN11" s="1208"/>
      <c r="AO11" s="295">
        <v>297309</v>
      </c>
      <c r="AP11" s="295">
        <v>13460</v>
      </c>
      <c r="AQ11" s="296">
        <v>8263</v>
      </c>
      <c r="AR11" s="297">
        <v>62.9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511</v>
      </c>
      <c r="AL12" s="1207"/>
      <c r="AM12" s="1207"/>
      <c r="AN12" s="1208"/>
      <c r="AO12" s="295">
        <v>14727</v>
      </c>
      <c r="AP12" s="295">
        <v>667</v>
      </c>
      <c r="AQ12" s="296">
        <v>1174</v>
      </c>
      <c r="AR12" s="297">
        <v>-43.2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513</v>
      </c>
      <c r="AP13" s="295" t="s">
        <v>513</v>
      </c>
      <c r="AQ13" s="296">
        <v>18</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514</v>
      </c>
      <c r="AL14" s="1207"/>
      <c r="AM14" s="1207"/>
      <c r="AN14" s="1208"/>
      <c r="AO14" s="295" t="s">
        <v>513</v>
      </c>
      <c r="AP14" s="295" t="s">
        <v>513</v>
      </c>
      <c r="AQ14" s="296">
        <v>2909</v>
      </c>
      <c r="AR14" s="297" t="s">
        <v>513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515</v>
      </c>
      <c r="AL15" s="1207"/>
      <c r="AM15" s="1207"/>
      <c r="AN15" s="1208"/>
      <c r="AO15" s="295">
        <v>19763</v>
      </c>
      <c r="AP15" s="295">
        <v>895</v>
      </c>
      <c r="AQ15" s="296">
        <v>1519</v>
      </c>
      <c r="AR15" s="297">
        <v>-41.1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516</v>
      </c>
      <c r="AL16" s="1210"/>
      <c r="AM16" s="1210"/>
      <c r="AN16" s="1211"/>
      <c r="AO16" s="295">
        <v>-185557</v>
      </c>
      <c r="AP16" s="295">
        <v>-8401</v>
      </c>
      <c r="AQ16" s="296">
        <v>-6242</v>
      </c>
      <c r="AR16" s="297">
        <v>34.6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1622780</v>
      </c>
      <c r="AP17" s="295">
        <v>73469</v>
      </c>
      <c r="AQ17" s="296">
        <v>84621</v>
      </c>
      <c r="AR17" s="297">
        <v>-13.2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521</v>
      </c>
      <c r="AL21" s="1204"/>
      <c r="AM21" s="1204"/>
      <c r="AN21" s="1205"/>
      <c r="AO21" s="307">
        <v>6.52</v>
      </c>
      <c r="AP21" s="308">
        <v>8.0399999999999991</v>
      </c>
      <c r="AQ21" s="309">
        <v>-1.52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522</v>
      </c>
      <c r="AL22" s="1204"/>
      <c r="AM22" s="1204"/>
      <c r="AN22" s="1205"/>
      <c r="AO22" s="312">
        <v>94</v>
      </c>
      <c r="AP22" s="313">
        <v>97.7</v>
      </c>
      <c r="AQ22" s="314">
        <v>-3.7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527</v>
      </c>
      <c r="AL32" s="1195"/>
      <c r="AM32" s="1195"/>
      <c r="AN32" s="1196"/>
      <c r="AO32" s="322">
        <v>1399676</v>
      </c>
      <c r="AP32" s="322">
        <v>63368</v>
      </c>
      <c r="AQ32" s="323">
        <v>49627</v>
      </c>
      <c r="AR32" s="324">
        <v>27.7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528</v>
      </c>
      <c r="AL33" s="1195"/>
      <c r="AM33" s="1195"/>
      <c r="AN33" s="1196"/>
      <c r="AO33" s="322" t="s">
        <v>513</v>
      </c>
      <c r="AP33" s="322" t="s">
        <v>513</v>
      </c>
      <c r="AQ33" s="323" t="s">
        <v>513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529</v>
      </c>
      <c r="AL34" s="1195"/>
      <c r="AM34" s="1195"/>
      <c r="AN34" s="1196"/>
      <c r="AO34" s="322" t="s">
        <v>513</v>
      </c>
      <c r="AP34" s="322" t="s">
        <v>513</v>
      </c>
      <c r="AQ34" s="323">
        <v>64</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530</v>
      </c>
      <c r="AL35" s="1195"/>
      <c r="AM35" s="1195"/>
      <c r="AN35" s="1196"/>
      <c r="AO35" s="322">
        <v>545351</v>
      </c>
      <c r="AP35" s="322">
        <v>24690</v>
      </c>
      <c r="AQ35" s="323">
        <v>20466</v>
      </c>
      <c r="AR35" s="324">
        <v>20.6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531</v>
      </c>
      <c r="AL36" s="1195"/>
      <c r="AM36" s="1195"/>
      <c r="AN36" s="1196"/>
      <c r="AO36" s="322">
        <v>197490</v>
      </c>
      <c r="AP36" s="322">
        <v>8941</v>
      </c>
      <c r="AQ36" s="323">
        <v>2860</v>
      </c>
      <c r="AR36" s="324">
        <v>212.6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532</v>
      </c>
      <c r="AL37" s="1195"/>
      <c r="AM37" s="1195"/>
      <c r="AN37" s="1196"/>
      <c r="AO37" s="322">
        <v>43141</v>
      </c>
      <c r="AP37" s="322">
        <v>1953</v>
      </c>
      <c r="AQ37" s="323">
        <v>677</v>
      </c>
      <c r="AR37" s="324">
        <v>188.5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533</v>
      </c>
      <c r="AL38" s="1198"/>
      <c r="AM38" s="1198"/>
      <c r="AN38" s="1199"/>
      <c r="AO38" s="325">
        <v>62</v>
      </c>
      <c r="AP38" s="325">
        <v>3</v>
      </c>
      <c r="AQ38" s="326">
        <v>4</v>
      </c>
      <c r="AR38" s="314">
        <v>-25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534</v>
      </c>
      <c r="AL39" s="1198"/>
      <c r="AM39" s="1198"/>
      <c r="AN39" s="1199"/>
      <c r="AO39" s="322">
        <v>-280860</v>
      </c>
      <c r="AP39" s="322">
        <v>-12716</v>
      </c>
      <c r="AQ39" s="323">
        <v>-4704</v>
      </c>
      <c r="AR39" s="324">
        <v>170.3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535</v>
      </c>
      <c r="AL40" s="1195"/>
      <c r="AM40" s="1195"/>
      <c r="AN40" s="1196"/>
      <c r="AO40" s="322">
        <v>-1314540</v>
      </c>
      <c r="AP40" s="322">
        <v>-59514</v>
      </c>
      <c r="AQ40" s="323">
        <v>-47177</v>
      </c>
      <c r="AR40" s="324">
        <v>26.2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590320</v>
      </c>
      <c r="AP41" s="322">
        <v>26726</v>
      </c>
      <c r="AQ41" s="323">
        <v>21817</v>
      </c>
      <c r="AR41" s="324">
        <v>22.5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503</v>
      </c>
      <c r="AN49" s="1189" t="s">
        <v>539</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2881448</v>
      </c>
      <c r="AN51" s="344">
        <v>124560</v>
      </c>
      <c r="AO51" s="345">
        <v>219.5</v>
      </c>
      <c r="AP51" s="346">
        <v>90961</v>
      </c>
      <c r="AQ51" s="347">
        <v>20.100000000000001</v>
      </c>
      <c r="AR51" s="348">
        <v>199.4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930624</v>
      </c>
      <c r="AN52" s="352">
        <v>40229</v>
      </c>
      <c r="AO52" s="353">
        <v>225.4</v>
      </c>
      <c r="AP52" s="354">
        <v>37720</v>
      </c>
      <c r="AQ52" s="355">
        <v>7.1</v>
      </c>
      <c r="AR52" s="356">
        <v>218.3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2636679</v>
      </c>
      <c r="AN53" s="344">
        <v>115487</v>
      </c>
      <c r="AO53" s="345">
        <v>-7.3</v>
      </c>
      <c r="AP53" s="346">
        <v>106614</v>
      </c>
      <c r="AQ53" s="347">
        <v>17.2</v>
      </c>
      <c r="AR53" s="348">
        <v>-24.5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937693</v>
      </c>
      <c r="AN54" s="352">
        <v>41071</v>
      </c>
      <c r="AO54" s="353">
        <v>2.1</v>
      </c>
      <c r="AP54" s="354">
        <v>45545</v>
      </c>
      <c r="AQ54" s="355">
        <v>20.7</v>
      </c>
      <c r="AR54" s="356">
        <v>-18.600000000000001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1022243</v>
      </c>
      <c r="AN55" s="344">
        <v>45276</v>
      </c>
      <c r="AO55" s="345">
        <v>-60.8</v>
      </c>
      <c r="AP55" s="346">
        <v>81768</v>
      </c>
      <c r="AQ55" s="347">
        <v>-23.3</v>
      </c>
      <c r="AR55" s="348">
        <v>-37.5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186049</v>
      </c>
      <c r="AN56" s="352">
        <v>8240</v>
      </c>
      <c r="AO56" s="353">
        <v>-79.900000000000006</v>
      </c>
      <c r="AP56" s="354">
        <v>37917</v>
      </c>
      <c r="AQ56" s="355">
        <v>-16.7</v>
      </c>
      <c r="AR56" s="356">
        <v>-63.2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1261631</v>
      </c>
      <c r="AN57" s="344">
        <v>56320</v>
      </c>
      <c r="AO57" s="345">
        <v>24.4</v>
      </c>
      <c r="AP57" s="346">
        <v>65876</v>
      </c>
      <c r="AQ57" s="347">
        <v>-19.399999999999999</v>
      </c>
      <c r="AR57" s="348">
        <v>43.8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246282</v>
      </c>
      <c r="AN58" s="352">
        <v>10994</v>
      </c>
      <c r="AO58" s="353">
        <v>33.4</v>
      </c>
      <c r="AP58" s="354">
        <v>36484</v>
      </c>
      <c r="AQ58" s="355">
        <v>-3.8</v>
      </c>
      <c r="AR58" s="356">
        <v>37.200000000000003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1712110</v>
      </c>
      <c r="AN59" s="344">
        <v>77513</v>
      </c>
      <c r="AO59" s="345">
        <v>37.6</v>
      </c>
      <c r="AP59" s="346">
        <v>68468</v>
      </c>
      <c r="AQ59" s="347">
        <v>3.9</v>
      </c>
      <c r="AR59" s="348">
        <v>33.700000000000003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781631</v>
      </c>
      <c r="AN60" s="352">
        <v>35387</v>
      </c>
      <c r="AO60" s="353">
        <v>221.9</v>
      </c>
      <c r="AP60" s="354">
        <v>34140</v>
      </c>
      <c r="AQ60" s="355">
        <v>-6.4</v>
      </c>
      <c r="AR60" s="356">
        <v>228.3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1902822</v>
      </c>
      <c r="AN61" s="359">
        <v>83831</v>
      </c>
      <c r="AO61" s="360">
        <v>42.7</v>
      </c>
      <c r="AP61" s="361">
        <v>82737</v>
      </c>
      <c r="AQ61" s="362">
        <v>-0.3</v>
      </c>
      <c r="AR61" s="348">
        <v>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616456</v>
      </c>
      <c r="AN62" s="352">
        <v>27184</v>
      </c>
      <c r="AO62" s="353">
        <v>80.599999999999994</v>
      </c>
      <c r="AP62" s="354">
        <v>38361</v>
      </c>
      <c r="AQ62" s="355">
        <v>0.2</v>
      </c>
      <c r="AR62" s="356">
        <v>80.400000000000006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OsfNGDeYYNPkT7YrDvxrq4Baw4AXhixA+30JJ8p7cuODWZc8mPgVH7FvxJsSG8/2Ppx+h/9BwOWXpnpdZLOXww==" saltValue="C6qqhjImqbBDgGHYQzKL9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5"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MPfNId7B2JdqqVNB1oQ+yKldUTZWmW48nvmg1tG/yNLFDchuH+aLcD7i6sMcGsViIAX8yPYqsaQvPvwzOHMFA==" saltValue="93zGcHqDs9hTTbLaOnTa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KINOMZHOMlPLU0RS4t4/H5ESnIBUk3Xck+lWNKJ86cFk3YrFt3Z01gQDZHe4BGSKmnOuzgnhFDx1T6+cRPHQg==" saltValue="cVmriZ0wOC98g6khaV3hZ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6"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4.6100000000000003</v>
      </c>
      <c r="G47" s="12">
        <v>4.72</v>
      </c>
      <c r="H47" s="12">
        <v>5.28</v>
      </c>
      <c r="I47" s="12">
        <v>6.27</v>
      </c>
      <c r="J47" s="13">
        <v>7.81</v>
      </c>
    </row>
    <row r="48" spans="2:10" ht="57.75" customHeight="1">
      <c r="B48" s="14"/>
      <c r="C48" s="1214" t="s">
        <v>4</v>
      </c>
      <c r="D48" s="1214"/>
      <c r="E48" s="1215"/>
      <c r="F48" s="15">
        <v>1.03</v>
      </c>
      <c r="G48" s="16">
        <v>0.8</v>
      </c>
      <c r="H48" s="16">
        <v>1.74</v>
      </c>
      <c r="I48" s="16">
        <v>1.28</v>
      </c>
      <c r="J48" s="17">
        <v>1.25</v>
      </c>
    </row>
    <row r="49" spans="2:10" ht="57.75" customHeight="1" thickBot="1">
      <c r="B49" s="18"/>
      <c r="C49" s="1216" t="s">
        <v>5</v>
      </c>
      <c r="D49" s="1216"/>
      <c r="E49" s="1217"/>
      <c r="F49" s="19">
        <v>1.18</v>
      </c>
      <c r="G49" s="20">
        <v>1.46</v>
      </c>
      <c r="H49" s="20">
        <v>3.55</v>
      </c>
      <c r="I49" s="20">
        <v>4.09</v>
      </c>
      <c r="J49" s="21">
        <v>4.3499999999999996</v>
      </c>
    </row>
    <row r="50" spans="2:10" ht="13.5" customHeight="1"/>
    <row r="51" spans="2:10" ht="13.5" hidden="1" customHeight="1"/>
    <row r="52" spans="2:10" ht="13.5" hidden="1" customHeight="1"/>
    <row r="53" spans="2:10" ht="13.5" hidden="1" customHeight="1"/>
  </sheetData>
  <sheetProtection algorithmName="SHA-512" hashValue="b7vYjP4BIHMjfJn2BT6HCEs3RDvREGVYVikQfisYYloJBa4qO0PSYEysPp029cM1VVu2+oyBsc+3uz+71Q4sLg==" saltValue="4wjRwBNjLuqSmBBGOCR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干場　聖司</cp:lastModifiedBy>
  <dcterms:created xsi:type="dcterms:W3CDTF">2019-06-06T05:56:24Z</dcterms:created>
  <dcterms:modified xsi:type="dcterms:W3CDTF">2019-12-02T05:39:53Z</dcterms:modified>
  <cp:category/>
</cp:coreProperties>
</file>