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AA7" i="11" l="1"/>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C35" i="9"/>
  <c r="BE34" i="9"/>
  <c r="C34" i="9"/>
  <c r="U34" i="9" s="1"/>
  <c r="U35" i="9" s="1"/>
  <c r="U36" i="9" s="1"/>
  <c r="AM34" i="9" l="1"/>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CO34" i="9" l="1"/>
</calcChain>
</file>

<file path=xl/sharedStrings.xml><?xml version="1.0" encoding="utf-8"?>
<sst xmlns="http://schemas.openxmlformats.org/spreadsheetml/2006/main" count="990" uniqueCount="565">
  <si>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</si>
  <si>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</si>
  <si>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</si>
  <si>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</si>
  <si>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</si>
  <si>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</si>
  <si>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</si>
  <si>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</si>
  <si>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</si>
  <si>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</si>
  <si>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</si>
  <si>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</si>
  <si>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</si>
  <si>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</si>
  <si>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</si>
  <si>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</si>
  <si>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</si>
  <si>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</si>
  <si>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</si>
  <si>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</si>
  <si>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</si>
  <si>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</si>
  <si>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</si>
  <si>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</si>
  <si>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</si>
  <si>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</si>
  <si>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</si>
  <si>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</si>
  <si>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</si>
  <si>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</si>
  <si>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</si>
  <si>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</si>
  <si>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</si>
  <si>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</si>
  <si>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</si>
  <si>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</si>
  <si>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</si>
  <si>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</si>
  <si>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</si>
  <si>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</si>
  <si>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</si>
  <si>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</si>
  <si>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</si>
  <si>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</si>
  <si>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</si>
  <si>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</si>
  <si>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</si>
  <si>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</si>
  <si>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</si>
  <si>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</si>
  <si>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</si>
  <si>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</si>
  <si>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</si>
  <si>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</si>
  <si>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</si>
  <si>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</si>
  <si>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</si>
  <si>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</si>
  <si>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</si>
  <si>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</si>
  <si>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</si>
  <si>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</si>
  <si>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</si>
  <si>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</si>
  <si>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</si>
  <si>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</si>
  <si>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</si>
  <si>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</si>
  <si>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</si>
  <si>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</si>
  <si>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</si>
  <si>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</si>
  <si>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</si>
  <si>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</si>
  <si>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</si>
  <si>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</si>
  <si>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</si>
  <si>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</si>
  <si>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</si>
  <si>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</si>
  <si>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</si>
  <si>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</si>
  <si>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羽咋市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</si>
  <si>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</si>
  <si>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</si>
  <si>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</si>
  <si>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</si>
  <si>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</si>
  <si>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</si>
  <si>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</si>
  <si>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</si>
  <si>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</si>
  <si>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</si>
  <si>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</si>
  <si>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</si>
  <si>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</si>
  <si>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</si>
  <si>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</si>
  <si>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</si>
  <si>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</si>
  <si>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</si>
  <si>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</si>
  <si>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</si>
  <si>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</si>
  <si>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</si>
  <si>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</si>
  <si>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</si>
  <si>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</si>
  <si>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</si>
  <si>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</si>
  <si>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</si>
  <si>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</si>
  <si>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</si>
  <si>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</si>
  <si>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</si>
  <si>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</si>
  <si>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</si>
  <si>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</si>
  <si>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</si>
  <si>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</si>
  <si>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</si>
  <si>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</si>
  <si>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</si>
  <si>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</si>
  <si>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</si>
  <si>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</si>
  <si>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</si>
  <si>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</si>
  <si>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</si>
  <si>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</si>
  <si>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</si>
  <si>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</si>
  <si>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</si>
  <si>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</si>
  <si>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</si>
  <si>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</si>
  <si>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</si>
  <si>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</si>
  <si>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</si>
  <si>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</si>
  <si>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</si>
  <si>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</si>
  <si>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</si>
  <si>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</si>
  <si>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</si>
  <si>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</si>
  <si>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</si>
  <si>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</si>
  <si>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</si>
  <si>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</si>
  <si>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</si>
  <si>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</si>
  <si>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</si>
  <si>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</si>
  <si>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</si>
  <si>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</si>
  <si>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</si>
  <si>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</si>
  <si>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</si>
  <si>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</si>
  <si>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</si>
  <si>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</si>
  <si>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</si>
  <si>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</si>
  <si>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</si>
  <si>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</si>
  <si>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</si>
  <si>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</si>
  <si>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</si>
  <si>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</si>
  <si>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</si>
  <si>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</si>
  <si>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</si>
  <si>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</si>
  <si>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</si>
  <si>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</si>
  <si>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</si>
  <si>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</si>
  <si>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</si>
  <si>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</si>
  <si>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</si>
  <si>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</si>
  <si>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</si>
  <si>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</si>
  <si>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</si>
  <si>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</si>
  <si>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</si>
  <si>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</si>
  <si>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</si>
  <si>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</si>
  <si>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</si>
  <si>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</si>
  <si>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</si>
  <si>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</si>
  <si>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石川県羽咋市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</si>
  <si>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</si>
  <si>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</si>
  <si>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</si>
  <si>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</si>
  <si>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</si>
  <si>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</si>
  <si>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</si>
  <si>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</si>
  <si>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</si>
  <si>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</si>
  <si>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</si>
  <si>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</si>
  <si>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</si>
  <si>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</si>
  <si>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</si>
  <si>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</si>
  <si>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</si>
  <si>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</si>
  <si>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</si>
  <si>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</si>
  <si>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</si>
  <si>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</si>
  <si>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</si>
  <si>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</si>
  <si>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</si>
  <si>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</si>
  <si>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</si>
  <si>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</si>
  <si>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</si>
  <si>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</si>
  <si>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</si>
  <si>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</si>
  <si>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</si>
  <si>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</si>
  <si>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</si>
  <si>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</si>
  <si>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</si>
  <si>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</si>
  <si>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</si>
  <si>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</si>
  <si>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</si>
  <si>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</si>
  <si>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</si>
  <si>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</si>
  <si>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</si>
  <si>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</si>
  <si>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</si>
  <si>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</si>
  <si>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</si>
  <si>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</si>
  <si>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</si>
  <si>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</si>
  <si>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</si>
  <si>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</si>
  <si>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</si>
  <si>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</si>
  <si>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</si>
  <si>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</si>
  <si>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</si>
  <si>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</si>
  <si>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</si>
  <si>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</si>
  <si>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</si>
  <si>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</si>
  <si>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</si>
  <si>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</si>
  <si>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</si>
  <si>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</si>
  <si>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</si>
  <si>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</si>
  <si>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</si>
  <si>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</si>
  <si>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</si>
  <si>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</si>
  <si>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</si>
  <si>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</si>
  <si>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</si>
  <si>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</si>
  <si>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</si>
  <si>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</si>
  <si>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</si>
  <si>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</si>
  <si>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</si>
  <si>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</si>
  <si>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</si>
  <si>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</si>
  <si>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</si>
  <si>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</si>
  <si>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</si>
  <si>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</si>
  <si>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</si>
  <si>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</si>
  <si>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</si>
  <si>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</si>
  <si>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</si>
  <si>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</si>
  <si>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</si>
  <si>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</si>
  <si>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</si>
  <si>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</si>
  <si>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</si>
  <si>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</si>
  <si>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</si>
  <si>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</si>
  <si>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</si>
  <si>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</si>
  <si>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</si>
  <si>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</si>
  <si>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</si>
  <si>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</si>
  <si>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</si>
  <si>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</si>
  <si>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</si>
  <si>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</si>
  <si>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</si>
  <si>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</si>
  <si>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</si>
  <si>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</si>
  <si>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</si>
  <si>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</si>
  <si>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</si>
  <si>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</si>
  <si>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</si>
  <si>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</si>
  <si>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</si>
  <si>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</si>
  <si>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</si>
  <si>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</si>
  <si>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</si>
  <si>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</si>
  <si>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</si>
  <si>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</si>
  <si>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</si>
  <si>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</si>
  <si>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</si>
  <si>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</si>
  <si>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</si>
  <si>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</si>
  <si>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</si>
  <si>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</si>
  <si>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</si>
  <si>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</si>
  <si>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</si>
  <si>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</si>
  <si>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</si>
  <si>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</si>
  <si>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</si>
  <si>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石川県羽咋市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</si>
  <si>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</si>
  <si>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</si>
  <si>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</si>
  <si>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</si>
  <si>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</si>
  <si>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</si>
  <si>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</si>
  <si>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</si>
  <si>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</si>
  <si>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</si>
  <si>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</si>
  <si>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</si>
  <si>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</si>
  <si>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</si>
  <si>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</si>
  <si>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</si>
  <si>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</si>
  <si>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</si>
  <si>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</si>
  <si>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</si>
  <si>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</si>
  <si>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</si>
  <si>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</si>
  <si>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</si>
  <si>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</si>
  <si>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</si>
  <si>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</si>
  <si>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</si>
  <si>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</si>
  <si>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</si>
  <si>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</si>
  <si>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</si>
  <si>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</si>
  <si>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</si>
  <si>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羽咋市国民健康保険特別会計</t>
    <phoneticPr fontId="5"/>
  </si>
  <si>
    <t>羽咋市介護保険特別会計</t>
    <phoneticPr fontId="5"/>
  </si>
  <si>
    <t>羽咋市後期高齢者医療特別会計</t>
    <phoneticPr fontId="5"/>
  </si>
  <si>
    <t>羽咋市水道事業会計</t>
    <phoneticPr fontId="5"/>
  </si>
  <si>
    <t>法適用企業</t>
    <phoneticPr fontId="5"/>
  </si>
  <si>
    <t>羽咋市下水道事業会計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</si>
  <si>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</si>
  <si>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</si>
  <si>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</si>
  <si>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</si>
  <si>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</si>
  <si>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</si>
  <si>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</si>
  <si>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</si>
  <si>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</si>
  <si>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</si>
  <si>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</si>
  <si>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</si>
  <si>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</si>
  <si>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</si>
  <si>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</si>
  <si>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</si>
  <si>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</si>
  <si>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</si>
  <si>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</si>
  <si>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</si>
  <si>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</si>
  <si>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</si>
  <si>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</si>
  <si>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</si>
  <si>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</si>
  <si>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</si>
  <si>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</si>
  <si>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</si>
  <si>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</si>
  <si>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</si>
  <si>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</si>
  <si>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</si>
  <si>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</si>
  <si>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</si>
  <si>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</si>
  <si>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</si>
  <si>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</si>
  <si>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</si>
  <si>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</si>
  <si>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</si>
  <si>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</si>
  <si>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</si>
  <si>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</si>
  <si>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</si>
  <si>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</si>
  <si>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</si>
  <si>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</si>
  <si>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</si>
  <si>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</si>
  <si>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</si>
  <si>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</si>
  <si>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</si>
  <si>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</si>
  <si>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</si>
  <si>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</si>
  <si>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</si>
  <si>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</si>
  <si>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羽咋市下水道事業会計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</si>
  <si>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</si>
  <si>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</si>
  <si>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羽咋市水道事業会計</t>
    <phoneticPr fontId="5"/>
  </si>
  <si>
    <t>(Ｆ)</t>
    <phoneticPr fontId="5"/>
  </si>
  <si>
    <t>羽咋市介護保険特別会計</t>
    <phoneticPr fontId="5"/>
  </si>
  <si>
    <t>将来負担比率（(Ｅ)－(Ｆ)）／（(Ｃ)－(Ｄ)）×１００</t>
    <rPh sb="0" eb="2">
      <t>ショウライ</t>
    </rPh>
    <rPh sb="2" eb="4">
      <t>フタン</t>
    </rPh>
    <rPh sb="4" eb="6">
      <t>ヒリツ</t>
    </rPh>
    <phoneticPr fontId="5"/>
  </si>
  <si>
    <t>羽咋市後期高齢者医療特別会計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</si>
  <si>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</si>
  <si>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</si>
  <si>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</si>
  <si>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</si>
  <si>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</si>
  <si>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</si>
  <si>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</si>
  <si>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</si>
  <si>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</si>
  <si>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</si>
  <si>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</si>
  <si>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</si>
  <si>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</si>
  <si>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</si>
  <si>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</si>
  <si>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</si>
  <si>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</si>
  <si>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</si>
  <si>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</si>
  <si>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</si>
  <si>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</si>
  <si>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</si>
  <si>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</si>
  <si>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</si>
  <si>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</si>
  <si>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</si>
  <si>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</si>
  <si>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</si>
  <si>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</si>
  <si>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</si>
  <si>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</si>
  <si>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</si>
  <si>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</si>
  <si>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</si>
  <si>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</si>
  <si>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</si>
  <si>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</si>
  <si>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</si>
  <si>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</si>
  <si>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</si>
  <si>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</si>
  <si>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</si>
  <si>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</si>
  <si>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</si>
  <si>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</si>
  <si>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</si>
  <si>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</si>
  <si>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</si>
  <si>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</si>
  <si>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</si>
  <si>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</si>
  <si>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</si>
  <si>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</si>
  <si>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</si>
  <si>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</si>
  <si>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</si>
  <si>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</si>
  <si>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</si>
  <si>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</si>
  <si>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</si>
  <si>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</si>
  <si>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</si>
  <si>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</si>
  <si>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</si>
  <si>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</si>
  <si>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</si>
  <si>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</si>
  <si>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</si>
  <si>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</si>
  <si>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</si>
  <si>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</si>
  <si>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</si>
  <si>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</si>
  <si>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</si>
  <si>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</si>
  <si>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</si>
  <si>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</si>
  <si>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</si>
  <si>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</si>
  <si>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</si>
  <si>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</si>
  <si>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</si>
  <si>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羽咋市水道事業会計</t>
  </si>
  <si>
    <t>一般会計</t>
  </si>
  <si>
    <t>羽咋市介護保険特別会計</t>
  </si>
  <si>
    <t>羽咋市下水道事業会計</t>
  </si>
  <si>
    <t>羽咋市国民健康保険特別会計</t>
  </si>
  <si>
    <t>羽咋市後期高齢者医療特別会計</t>
  </si>
  <si>
    <t>その他会計（赤字）</t>
  </si>
  <si>
    <t>その他会計（黒字）</t>
  </si>
  <si>
    <t>羽咋市土地開発公社</t>
  </si>
  <si>
    <t>〇</t>
    <phoneticPr fontId="2"/>
  </si>
  <si>
    <t>羽咋郡市広域圏事務組合（一般会計）</t>
    <rPh sb="0" eb="2">
      <t>ハクイ</t>
    </rPh>
    <rPh sb="2" eb="3">
      <t>グン</t>
    </rPh>
    <rPh sb="3" eb="4">
      <t>シ</t>
    </rPh>
    <rPh sb="4" eb="7">
      <t>コウイキケン</t>
    </rPh>
    <rPh sb="7" eb="9">
      <t>ジム</t>
    </rPh>
    <rPh sb="9" eb="11">
      <t>クミアイ</t>
    </rPh>
    <rPh sb="12" eb="14">
      <t>イッパン</t>
    </rPh>
    <rPh sb="14" eb="16">
      <t>カイケイ</t>
    </rPh>
    <phoneticPr fontId="24"/>
  </si>
  <si>
    <t>-</t>
    <phoneticPr fontId="2"/>
  </si>
  <si>
    <t>羽咋郡市広域圏事務組合（公立羽咋病院事業特別会計）</t>
    <rPh sb="0" eb="2">
      <t>ハクイ</t>
    </rPh>
    <rPh sb="2" eb="3">
      <t>グン</t>
    </rPh>
    <rPh sb="3" eb="4">
      <t>シ</t>
    </rPh>
    <rPh sb="4" eb="7">
      <t>コウイキケン</t>
    </rPh>
    <rPh sb="7" eb="9">
      <t>ジム</t>
    </rPh>
    <rPh sb="9" eb="11">
      <t>クミアイ</t>
    </rPh>
    <rPh sb="12" eb="14">
      <t>コウリツ</t>
    </rPh>
    <rPh sb="14" eb="16">
      <t>ハクイ</t>
    </rPh>
    <rPh sb="16" eb="18">
      <t>ビョウイン</t>
    </rPh>
    <rPh sb="18" eb="20">
      <t>ジギョウ</t>
    </rPh>
    <rPh sb="20" eb="22">
      <t>トクベツ</t>
    </rPh>
    <rPh sb="22" eb="24">
      <t>カイケイ</t>
    </rPh>
    <phoneticPr fontId="24"/>
  </si>
  <si>
    <t>羽咋郡市広域圏事務組合（ふるさと振興事業特別会計）</t>
    <rPh sb="0" eb="3">
      <t>ハクイグン</t>
    </rPh>
    <rPh sb="3" eb="4">
      <t>シ</t>
    </rPh>
    <rPh sb="4" eb="7">
      <t>コウイキケン</t>
    </rPh>
    <rPh sb="7" eb="9">
      <t>ジム</t>
    </rPh>
    <rPh sb="9" eb="11">
      <t>クミアイ</t>
    </rPh>
    <rPh sb="16" eb="18">
      <t>シンコウ</t>
    </rPh>
    <rPh sb="18" eb="20">
      <t>ジギョウ</t>
    </rPh>
    <rPh sb="20" eb="22">
      <t>トクベツ</t>
    </rPh>
    <rPh sb="22" eb="24">
      <t>カイケイ</t>
    </rPh>
    <phoneticPr fontId="24"/>
  </si>
  <si>
    <t>石川県後期高齢者医療特別会計(一般会計）</t>
    <rPh sb="0" eb="3">
      <t>イシカワケン</t>
    </rPh>
    <rPh sb="3" eb="5">
      <t>コウキ</t>
    </rPh>
    <rPh sb="5" eb="8">
      <t>コウレイシャ</t>
    </rPh>
    <rPh sb="8" eb="10">
      <t>イリョウ</t>
    </rPh>
    <rPh sb="10" eb="12">
      <t>トクベツ</t>
    </rPh>
    <rPh sb="12" eb="14">
      <t>カイケイ</t>
    </rPh>
    <rPh sb="15" eb="17">
      <t>イッパン</t>
    </rPh>
    <rPh sb="17" eb="19">
      <t>カイケイ</t>
    </rPh>
    <phoneticPr fontId="24"/>
  </si>
  <si>
    <t>石川県後期高齢者医療特別会計(後期高齢者医療特別会計）</t>
    <rPh sb="0" eb="3">
      <t>イシカワケン</t>
    </rPh>
    <rPh sb="3" eb="5">
      <t>コウキ</t>
    </rPh>
    <rPh sb="5" eb="8">
      <t>コウレイシャ</t>
    </rPh>
    <rPh sb="8" eb="10">
      <t>イリョウ</t>
    </rPh>
    <rPh sb="10" eb="12">
      <t>トクベツ</t>
    </rPh>
    <rPh sb="12" eb="14">
      <t>カイケイ</t>
    </rPh>
    <rPh sb="15" eb="17">
      <t>コウキ</t>
    </rPh>
    <rPh sb="17" eb="20">
      <t>コウレイシャ</t>
    </rPh>
    <rPh sb="20" eb="22">
      <t>イリョウ</t>
    </rPh>
    <rPh sb="22" eb="24">
      <t>トクベツ</t>
    </rPh>
    <rPh sb="24" eb="26">
      <t>カイケイ</t>
    </rPh>
    <phoneticPr fontId="24"/>
  </si>
  <si>
    <t>子浦川水防事務組合</t>
    <rPh sb="0" eb="1">
      <t>コ</t>
    </rPh>
    <rPh sb="1" eb="2">
      <t>ウラ</t>
    </rPh>
    <rPh sb="2" eb="3">
      <t>カワ</t>
    </rPh>
    <rPh sb="3" eb="5">
      <t>スイボウ</t>
    </rPh>
    <rPh sb="5" eb="7">
      <t>ジム</t>
    </rPh>
    <rPh sb="7" eb="9">
      <t>クミアイ</t>
    </rPh>
    <phoneticPr fontId="24"/>
  </si>
  <si>
    <t>長曽川水防事務組合</t>
    <rPh sb="0" eb="1">
      <t>ナガ</t>
    </rPh>
    <rPh sb="1" eb="2">
      <t>ソ</t>
    </rPh>
    <rPh sb="2" eb="3">
      <t>カワ</t>
    </rPh>
    <rPh sb="3" eb="5">
      <t>スイボウ</t>
    </rPh>
    <rPh sb="5" eb="7">
      <t>ジム</t>
    </rPh>
    <rPh sb="7" eb="9">
      <t>クミアイ</t>
    </rPh>
    <phoneticPr fontId="24"/>
  </si>
  <si>
    <t>石川県市町村消防団員等公務災害補償等組合</t>
    <rPh sb="0" eb="3">
      <t>イシカワケン</t>
    </rPh>
    <rPh sb="3" eb="6">
      <t>シチョウソン</t>
    </rPh>
    <rPh sb="6" eb="9">
      <t>ショウボウダン</t>
    </rPh>
    <rPh sb="9" eb="10">
      <t>イン</t>
    </rPh>
    <rPh sb="10" eb="11">
      <t>トウ</t>
    </rPh>
    <rPh sb="11" eb="13">
      <t>コウム</t>
    </rPh>
    <rPh sb="13" eb="15">
      <t>サイガイ</t>
    </rPh>
    <rPh sb="15" eb="18">
      <t>ホショウトウ</t>
    </rPh>
    <rPh sb="18" eb="20">
      <t>クミアイ</t>
    </rPh>
    <phoneticPr fontId="24"/>
  </si>
  <si>
    <t>-</t>
    <phoneticPr fontId="2"/>
  </si>
  <si>
    <t>-</t>
    <phoneticPr fontId="24"/>
  </si>
  <si>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</si>
  <si>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</si>
  <si>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</si>
  <si>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ここに入力</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</si>
  <si>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</si>
  <si>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</si>
  <si>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</si>
  <si>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</si>
  <si>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</si>
  <si>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</si>
  <si>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</si>
  <si>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</si>
  <si>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</si>
  <si>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過疎対策事業債の活用や繰上償還などの実施により将来負担比率・実質公債費比率ともに減少してきている。　　　  
　ただ、今後は羽咋中学校の建設事業や道の駅建設などの大型事業の影響もあり、公債費が上昇する見込みであるため、引き続き繰上償還を行い公債費負担の軽減に努める。</t>
    <rPh sb="1" eb="3">
      <t>カソ</t>
    </rPh>
    <rPh sb="3" eb="5">
      <t>タイサク</t>
    </rPh>
    <rPh sb="5" eb="7">
      <t>ジギョウ</t>
    </rPh>
    <rPh sb="7" eb="8">
      <t>サイ</t>
    </rPh>
    <rPh sb="9" eb="11">
      <t>カツヨウ</t>
    </rPh>
    <rPh sb="12" eb="14">
      <t>クリアゲ</t>
    </rPh>
    <rPh sb="14" eb="16">
      <t>ショウカン</t>
    </rPh>
    <rPh sb="19" eb="21">
      <t>ジッシ</t>
    </rPh>
    <rPh sb="24" eb="26">
      <t>ショウライ</t>
    </rPh>
    <rPh sb="26" eb="28">
      <t>フタン</t>
    </rPh>
    <rPh sb="28" eb="30">
      <t>ヒリツ</t>
    </rPh>
    <rPh sb="31" eb="33">
      <t>ジッシツ</t>
    </rPh>
    <rPh sb="33" eb="36">
      <t>コウサイヒ</t>
    </rPh>
    <rPh sb="36" eb="38">
      <t>ヒリツ</t>
    </rPh>
    <rPh sb="82" eb="84">
      <t>オオガタ</t>
    </rPh>
    <rPh sb="84" eb="86">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</si>
</sst>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81768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22159</c:v>
                </c:pt>
                <c:pt idx="1">
                  <c:v>38981</c:v>
                </c:pt>
                <c:pt idx="2">
                  <c:v>124560</c:v>
                </c:pt>
                <c:pt idx="3">
                  <c:v>115487</c:v>
                </c:pt>
                <c:pt idx="4">
                  <c:v>45276</c:v>
                </c:pt>
              </c:numCache>
            </c:numRef>
          </c:val>
          <c:smooth val="0"/>
        </c:ser>
        <c:dLbls>
          <c:showLegendKey val="0"/>
          <c:showVal val="0"/>
          <c:showCatName val="0"/>
          <c:showSerName val="0"/>
          <c:showPercent val="0"/>
          <c:showBubbleSize val="0"/>
        </c:dLbls>
        <c:marker val="1"/>
        <c:smooth val="0"/>
        <c:axId val="118252288"/>
        <c:axId val="118254208"/>
      </c:lineChart>
      <c:catAx>
        <c:axId val="1182522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254208"/>
        <c:crosses val="autoZero"/>
        <c:auto val="1"/>
        <c:lblAlgn val="ctr"/>
        <c:lblOffset val="100"/>
        <c:tickLblSkip val="1"/>
        <c:tickMarkSkip val="1"/>
        <c:noMultiLvlLbl val="0"/>
      </c:catAx>
      <c:valAx>
        <c:axId val="11825420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2522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0.9</c:v>
                </c:pt>
                <c:pt idx="1">
                  <c:v>1.29</c:v>
                </c:pt>
                <c:pt idx="2">
                  <c:v>1.03</c:v>
                </c:pt>
                <c:pt idx="3">
                  <c:v>0.8</c:v>
                </c:pt>
                <c:pt idx="4">
                  <c:v>1.74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4.18</c:v>
                </c:pt>
                <c:pt idx="1">
                  <c:v>4.51</c:v>
                </c:pt>
                <c:pt idx="2">
                  <c:v>4.6100000000000003</c:v>
                </c:pt>
                <c:pt idx="3">
                  <c:v>4.72</c:v>
                </c:pt>
                <c:pt idx="4">
                  <c:v>5.28</c:v>
                </c:pt>
              </c:numCache>
            </c:numRef>
          </c:val>
        </c:ser>
        <c:dLbls>
          <c:showLegendKey val="0"/>
          <c:showVal val="0"/>
          <c:showCatName val="0"/>
          <c:showSerName val="0"/>
          <c:showPercent val="0"/>
          <c:showBubbleSize val="0"/>
        </c:dLbls>
        <c:gapWidth val="250"/>
        <c:overlap val="100"/>
        <c:axId val="128178816"/>
        <c:axId val="1281850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2.7</c:v>
                </c:pt>
                <c:pt idx="1">
                  <c:v>2.15</c:v>
                </c:pt>
                <c:pt idx="2">
                  <c:v>1.18</c:v>
                </c:pt>
                <c:pt idx="3">
                  <c:v>1.46</c:v>
                </c:pt>
                <c:pt idx="4">
                  <c:v>3.55</c:v>
                </c:pt>
              </c:numCache>
            </c:numRef>
          </c:val>
          <c:smooth val="0"/>
        </c:ser>
        <c:dLbls>
          <c:showLegendKey val="0"/>
          <c:showVal val="0"/>
          <c:showCatName val="0"/>
          <c:showSerName val="0"/>
          <c:showPercent val="0"/>
          <c:showBubbleSize val="0"/>
        </c:dLbls>
        <c:marker val="1"/>
        <c:smooth val="0"/>
        <c:axId val="128178816"/>
        <c:axId val="128185088"/>
      </c:lineChart>
      <c:catAx>
        <c:axId val="128178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8185088"/>
        <c:crosses val="autoZero"/>
        <c:auto val="1"/>
        <c:lblAlgn val="ctr"/>
        <c:lblOffset val="100"/>
        <c:tickLblSkip val="1"/>
        <c:tickMarkSkip val="1"/>
        <c:noMultiLvlLbl val="0"/>
      </c:catAx>
      <c:valAx>
        <c:axId val="128185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178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羽咋市後期高齢者医療特別会計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c:v>
                </c:pt>
                <c:pt idx="4">
                  <c:v>#N/A</c:v>
                </c:pt>
                <c:pt idx="5">
                  <c:v>0.01</c:v>
                </c:pt>
                <c:pt idx="6">
                  <c:v>#N/A</c:v>
                </c:pt>
                <c:pt idx="7">
                  <c:v>0</c:v>
                </c:pt>
                <c:pt idx="8">
                  <c:v>#N/A</c:v>
                </c:pt>
                <c:pt idx="9">
                  <c:v>0.03</c:v>
                </c:pt>
              </c:numCache>
            </c:numRef>
          </c:val>
        </c:ser>
        <c:ser>
          <c:idx val="5"/>
          <c:order val="5"/>
          <c:tx>
            <c:strRef>
              <c:f>データシート!$A$32</c:f>
              <c:strCache>
                <c:ptCount val="1"/>
                <c:pt idx="0">
                  <c:v>羽咋市国民健康保険特別会計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7.0000000000000007E-2</c:v>
                </c:pt>
                <c:pt idx="2">
                  <c:v>#N/A</c:v>
                </c:pt>
                <c:pt idx="3">
                  <c:v>0.09</c:v>
                </c:pt>
                <c:pt idx="4">
                  <c:v>#N/A</c:v>
                </c:pt>
                <c:pt idx="5">
                  <c:v>0.09</c:v>
                </c:pt>
                <c:pt idx="6">
                  <c:v>#N/A</c:v>
                </c:pt>
                <c:pt idx="7">
                  <c:v>0.2</c:v>
                </c:pt>
                <c:pt idx="8">
                  <c:v>#N/A</c:v>
                </c:pt>
                <c:pt idx="9">
                  <c:v>0.06</c:v>
                </c:pt>
              </c:numCache>
            </c:numRef>
          </c:val>
        </c:ser>
        <c:ser>
          <c:idx val="6"/>
          <c:order val="6"/>
          <c:tx>
            <c:strRef>
              <c:f>データシート!$A$33</c:f>
              <c:strCache>
                <c:ptCount val="1"/>
                <c:pt idx="0">
                  <c:v>羽咋市下水道事業会計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1.65</c:v>
                </c:pt>
                <c:pt idx="2">
                  <c:v>#N/A</c:v>
                </c:pt>
                <c:pt idx="3">
                  <c:v>1.61</c:v>
                </c:pt>
                <c:pt idx="4">
                  <c:v>#N/A</c:v>
                </c:pt>
                <c:pt idx="5">
                  <c:v>1.6</c:v>
                </c:pt>
                <c:pt idx="6">
                  <c:v>#N/A</c:v>
                </c:pt>
                <c:pt idx="7">
                  <c:v>1.7</c:v>
                </c:pt>
                <c:pt idx="8">
                  <c:v>#N/A</c:v>
                </c:pt>
                <c:pt idx="9">
                  <c:v>0.17</c:v>
                </c:pt>
              </c:numCache>
            </c:numRef>
          </c:val>
        </c:ser>
        <c:ser>
          <c:idx val="7"/>
          <c:order val="7"/>
          <c:tx>
            <c:strRef>
              <c:f>データシート!$A$34</c:f>
              <c:strCache>
                <c:ptCount val="1"/>
                <c:pt idx="0">
                  <c:v>羽咋市介護保険特別会計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0.5</c:v>
                </c:pt>
                <c:pt idx="2">
                  <c:v>#N/A</c:v>
                </c:pt>
                <c:pt idx="3">
                  <c:v>0.46</c:v>
                </c:pt>
                <c:pt idx="4">
                  <c:v>#N/A</c:v>
                </c:pt>
                <c:pt idx="5">
                  <c:v>0.05</c:v>
                </c:pt>
                <c:pt idx="6">
                  <c:v>#N/A</c:v>
                </c:pt>
                <c:pt idx="7">
                  <c:v>0.33</c:v>
                </c:pt>
                <c:pt idx="8">
                  <c:v>#N/A</c:v>
                </c:pt>
                <c:pt idx="9">
                  <c:v>0.5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0.9</c:v>
                </c:pt>
                <c:pt idx="2">
                  <c:v>#N/A</c:v>
                </c:pt>
                <c:pt idx="3">
                  <c:v>1.29</c:v>
                </c:pt>
                <c:pt idx="4">
                  <c:v>#N/A</c:v>
                </c:pt>
                <c:pt idx="5">
                  <c:v>1.02</c:v>
                </c:pt>
                <c:pt idx="6">
                  <c:v>#N/A</c:v>
                </c:pt>
                <c:pt idx="7">
                  <c:v>0.8</c:v>
                </c:pt>
                <c:pt idx="8">
                  <c:v>#N/A</c:v>
                </c:pt>
                <c:pt idx="9">
                  <c:v>1.73</c:v>
                </c:pt>
              </c:numCache>
            </c:numRef>
          </c:val>
        </c:ser>
        <c:ser>
          <c:idx val="9"/>
          <c:order val="9"/>
          <c:tx>
            <c:strRef>
              <c:f>データシート!$A$36</c:f>
              <c:strCache>
                <c:ptCount val="1"/>
                <c:pt idx="0">
                  <c:v>羽咋市水道事業会計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9.4</c:v>
                </c:pt>
                <c:pt idx="2">
                  <c:v>#N/A</c:v>
                </c:pt>
                <c:pt idx="3">
                  <c:v>8.73</c:v>
                </c:pt>
                <c:pt idx="4">
                  <c:v>#N/A</c:v>
                </c:pt>
                <c:pt idx="5">
                  <c:v>7.76</c:v>
                </c:pt>
                <c:pt idx="6">
                  <c:v>#N/A</c:v>
                </c:pt>
                <c:pt idx="7">
                  <c:v>7.23</c:v>
                </c:pt>
                <c:pt idx="8">
                  <c:v>#N/A</c:v>
                </c:pt>
                <c:pt idx="9">
                  <c:v>7.1</c:v>
                </c:pt>
              </c:numCache>
            </c:numRef>
          </c:val>
        </c:ser>
        <c:dLbls>
          <c:showLegendKey val="0"/>
          <c:showVal val="0"/>
          <c:showCatName val="0"/>
          <c:showSerName val="0"/>
          <c:showPercent val="0"/>
          <c:showBubbleSize val="0"/>
        </c:dLbls>
        <c:gapWidth val="150"/>
        <c:overlap val="100"/>
        <c:axId val="131023232"/>
        <c:axId val="131024768"/>
      </c:barChart>
      <c:catAx>
        <c:axId val="131023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024768"/>
        <c:crosses val="autoZero"/>
        <c:auto val="1"/>
        <c:lblAlgn val="ctr"/>
        <c:lblOffset val="100"/>
        <c:tickLblSkip val="1"/>
        <c:tickMarkSkip val="1"/>
        <c:noMultiLvlLbl val="0"/>
      </c:catAx>
      <c:valAx>
        <c:axId val="131024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0232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1483</c:v>
                </c:pt>
                <c:pt idx="5">
                  <c:v>1461</c:v>
                </c:pt>
                <c:pt idx="8">
                  <c:v>1449</c:v>
                </c:pt>
                <c:pt idx="11">
                  <c:v>1520</c:v>
                </c:pt>
                <c:pt idx="14">
                  <c:v>1677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47</c:v>
                </c:pt>
                <c:pt idx="3">
                  <c:v>46</c:v>
                </c:pt>
                <c:pt idx="6">
                  <c:v>46</c:v>
                </c:pt>
                <c:pt idx="9">
                  <c:v>46</c:v>
                </c:pt>
                <c:pt idx="12">
                  <c:v>46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316</c:v>
                </c:pt>
                <c:pt idx="3">
                  <c:v>304</c:v>
                </c:pt>
                <c:pt idx="6">
                  <c:v>252</c:v>
                </c:pt>
                <c:pt idx="9">
                  <c:v>273</c:v>
                </c:pt>
                <c:pt idx="12">
                  <c:v>261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571</c:v>
                </c:pt>
                <c:pt idx="3">
                  <c:v>589</c:v>
                </c:pt>
                <c:pt idx="6">
                  <c:v>587</c:v>
                </c:pt>
                <c:pt idx="9">
                  <c:v>592</c:v>
                </c:pt>
                <c:pt idx="12">
                  <c:v>572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1471</c:v>
                </c:pt>
                <c:pt idx="3">
                  <c:v>1458</c:v>
                </c:pt>
                <c:pt idx="6">
                  <c:v>1448</c:v>
                </c:pt>
                <c:pt idx="9">
                  <c:v>1364</c:v>
                </c:pt>
                <c:pt idx="12">
                  <c:v>1362</c:v>
                </c:pt>
              </c:numCache>
            </c:numRef>
          </c:val>
        </c:ser>
        <c:dLbls>
          <c:showLegendKey val="0"/>
          <c:showVal val="0"/>
          <c:showCatName val="0"/>
          <c:showSerName val="0"/>
          <c:showPercent val="0"/>
          <c:showBubbleSize val="0"/>
        </c:dLbls>
        <c:gapWidth val="100"/>
        <c:overlap val="100"/>
        <c:axId val="130923520"/>
        <c:axId val="130925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922</c:v>
                </c:pt>
                <c:pt idx="2">
                  <c:v>#N/A</c:v>
                </c:pt>
                <c:pt idx="3">
                  <c:v>#N/A</c:v>
                </c:pt>
                <c:pt idx="4">
                  <c:v>936</c:v>
                </c:pt>
                <c:pt idx="5">
                  <c:v>#N/A</c:v>
                </c:pt>
                <c:pt idx="6">
                  <c:v>#N/A</c:v>
                </c:pt>
                <c:pt idx="7">
                  <c:v>884</c:v>
                </c:pt>
                <c:pt idx="8">
                  <c:v>#N/A</c:v>
                </c:pt>
                <c:pt idx="9">
                  <c:v>#N/A</c:v>
                </c:pt>
                <c:pt idx="10">
                  <c:v>755</c:v>
                </c:pt>
                <c:pt idx="11">
                  <c:v>#N/A</c:v>
                </c:pt>
                <c:pt idx="12">
                  <c:v>#N/A</c:v>
                </c:pt>
                <c:pt idx="13">
                  <c:v>564</c:v>
                </c:pt>
                <c:pt idx="14">
                  <c:v>#N/A</c:v>
                </c:pt>
              </c:numCache>
            </c:numRef>
          </c:val>
          <c:smooth val="0"/>
        </c:ser>
        <c:dLbls>
          <c:showLegendKey val="0"/>
          <c:showVal val="0"/>
          <c:showCatName val="0"/>
          <c:showSerName val="0"/>
          <c:showPercent val="0"/>
          <c:showBubbleSize val="0"/>
        </c:dLbls>
        <c:marker val="1"/>
        <c:smooth val="0"/>
        <c:axId val="130923520"/>
        <c:axId val="130925696"/>
      </c:lineChart>
      <c:catAx>
        <c:axId val="130923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925696"/>
        <c:crosses val="autoZero"/>
        <c:auto val="1"/>
        <c:lblAlgn val="ctr"/>
        <c:lblOffset val="100"/>
        <c:tickLblSkip val="1"/>
        <c:tickMarkSkip val="1"/>
        <c:noMultiLvlLbl val="0"/>
      </c:catAx>
      <c:valAx>
        <c:axId val="130925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923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14985</c:v>
                </c:pt>
                <c:pt idx="5">
                  <c:v>15622</c:v>
                </c:pt>
                <c:pt idx="8">
                  <c:v>15710</c:v>
                </c:pt>
                <c:pt idx="11">
                  <c:v>15218</c:v>
                </c:pt>
                <c:pt idx="14">
                  <c:v>15049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3050</c:v>
                </c:pt>
                <c:pt idx="5">
                  <c:v>2888</c:v>
                </c:pt>
                <c:pt idx="8">
                  <c:v>3000</c:v>
                </c:pt>
                <c:pt idx="11">
                  <c:v>3493</c:v>
                </c:pt>
                <c:pt idx="14">
                  <c:v>3334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2462</c:v>
                </c:pt>
                <c:pt idx="5">
                  <c:v>2389</c:v>
                </c:pt>
                <c:pt idx="8">
                  <c:v>2455</c:v>
                </c:pt>
                <c:pt idx="11">
                  <c:v>2359</c:v>
                </c:pt>
                <c:pt idx="14">
                  <c:v>2974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812</c:v>
                </c:pt>
                <c:pt idx="3">
                  <c:v>631</c:v>
                </c:pt>
                <c:pt idx="6">
                  <c:v>458</c:v>
                </c:pt>
                <c:pt idx="9">
                  <c:v>261</c:v>
                </c:pt>
                <c:pt idx="12">
                  <c:v>60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1796</c:v>
                </c:pt>
                <c:pt idx="3">
                  <c:v>1572</c:v>
                </c:pt>
                <c:pt idx="6">
                  <c:v>1504</c:v>
                </c:pt>
                <c:pt idx="9">
                  <c:v>1307</c:v>
                </c:pt>
                <c:pt idx="12">
                  <c:v>1182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1655</c:v>
                </c:pt>
                <c:pt idx="3">
                  <c:v>1636</c:v>
                </c:pt>
                <c:pt idx="6">
                  <c:v>1463</c:v>
                </c:pt>
                <c:pt idx="9">
                  <c:v>1306</c:v>
                </c:pt>
                <c:pt idx="12">
                  <c:v>1088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10091</c:v>
                </c:pt>
                <c:pt idx="3">
                  <c:v>10040</c:v>
                </c:pt>
                <c:pt idx="6">
                  <c:v>9668</c:v>
                </c:pt>
                <c:pt idx="9">
                  <c:v>9532</c:v>
                </c:pt>
                <c:pt idx="12">
                  <c:v>9156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291</c:v>
                </c:pt>
                <c:pt idx="3">
                  <c:v>251</c:v>
                </c:pt>
                <c:pt idx="6">
                  <c:v>209</c:v>
                </c:pt>
                <c:pt idx="9">
                  <c:v>167</c:v>
                </c:pt>
                <c:pt idx="12">
                  <c:v>125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11791</c:v>
                </c:pt>
                <c:pt idx="3">
                  <c:v>11575</c:v>
                </c:pt>
                <c:pt idx="6">
                  <c:v>12798</c:v>
                </c:pt>
                <c:pt idx="9">
                  <c:v>13869</c:v>
                </c:pt>
                <c:pt idx="12">
                  <c:v>13716</c:v>
                </c:pt>
              </c:numCache>
            </c:numRef>
          </c:val>
        </c:ser>
        <c:dLbls>
          <c:showLegendKey val="0"/>
          <c:showVal val="0"/>
          <c:showCatName val="0"/>
          <c:showSerName val="0"/>
          <c:showPercent val="0"/>
          <c:showBubbleSize val="0"/>
        </c:dLbls>
        <c:gapWidth val="100"/>
        <c:overlap val="100"/>
        <c:axId val="131204224"/>
        <c:axId val="1312061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5939</c:v>
                </c:pt>
                <c:pt idx="2">
                  <c:v>#N/A</c:v>
                </c:pt>
                <c:pt idx="3">
                  <c:v>#N/A</c:v>
                </c:pt>
                <c:pt idx="4">
                  <c:v>4806</c:v>
                </c:pt>
                <c:pt idx="5">
                  <c:v>#N/A</c:v>
                </c:pt>
                <c:pt idx="6">
                  <c:v>#N/A</c:v>
                </c:pt>
                <c:pt idx="7">
                  <c:v>4936</c:v>
                </c:pt>
                <c:pt idx="8">
                  <c:v>#N/A</c:v>
                </c:pt>
                <c:pt idx="9">
                  <c:v>#N/A</c:v>
                </c:pt>
                <c:pt idx="10">
                  <c:v>5373</c:v>
                </c:pt>
                <c:pt idx="11">
                  <c:v>#N/A</c:v>
                </c:pt>
                <c:pt idx="12">
                  <c:v>#N/A</c:v>
                </c:pt>
                <c:pt idx="13">
                  <c:v>3971</c:v>
                </c:pt>
                <c:pt idx="14">
                  <c:v>#N/A</c:v>
                </c:pt>
              </c:numCache>
            </c:numRef>
          </c:val>
          <c:smooth val="0"/>
        </c:ser>
        <c:dLbls>
          <c:showLegendKey val="0"/>
          <c:showVal val="0"/>
          <c:showCatName val="0"/>
          <c:showSerName val="0"/>
          <c:showPercent val="0"/>
          <c:showBubbleSize val="0"/>
        </c:dLbls>
        <c:marker val="1"/>
        <c:smooth val="0"/>
        <c:axId val="131204224"/>
        <c:axId val="131206144"/>
      </c:lineChart>
      <c:catAx>
        <c:axId val="131204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1206144"/>
        <c:crosses val="autoZero"/>
        <c:auto val="1"/>
        <c:lblAlgn val="ctr"/>
        <c:lblOffset val="100"/>
        <c:tickLblSkip val="1"/>
        <c:tickMarkSkip val="1"/>
        <c:noMultiLvlLbl val="0"/>
      </c:catAx>
      <c:valAx>
        <c:axId val="131206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204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{664D4AE0-3015-4768-AE9B-4535C9EDBBC4}</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{B160D92C-B7C1-45B3-B351-B4020D82200F}</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{812B96DE-0397-4ED4-A04F-9C3B21302660}</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{E1A1BCB9-87B8-4124-97AC-FBDE18DF39E3}</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{C6068BBF-8460-4872-94D9-65568629002C}</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{9321B124-2310-4C67-9458-6271660B580D}</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{03C3DFF3-1D01-4CD5-8783-94AD28A3742D}</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{264C4CC3-FBCB-4E7C-9533-34E924BFD2DF}</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{A7288680-FA50-47F5-A368-9C2C3E149687}</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{05E8AFE3-FC59-444A-97B7-DC78E2C9F928}</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7906432"/>
        <c:axId val="117912704"/>
      </c:scatterChart>
      <c:valAx>
        <c:axId val="11790643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7912704"/>
        <c:crosses val="autoZero"/>
        <c:crossBetween val="midCat"/>
      </c:valAx>
      <c:valAx>
        <c:axId val="11791270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79064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{3B58C77F-A141-438F-832F-C1D6D8A14275}</c15:txfldGUID>
                      <c15:f>公会計指標分析・財政指標組合せ分析表!$K$72</c15:f>
                      <c15:dlblFieldTableCache>
                        <c:ptCount val="1"/>
                        <c:pt idx="0">
                          <c:v>H23</c:v>
                        </c:pt>
                      </c15:dlblFieldTableCache>
                    </c15:dlblFTEntry>
                  </c15:dlblFieldTable>
                  <c15:showDataLabelsRange val="0"/>
                </c:ext>
              </c:extLst>
            </c:dLbl>
            <c:dLbl>
              <c:idx val="1"/>
              <c:layout>
                <c:manualLayout>
                  <c:x val="-2.8089231664099445E-2"/>
                  <c:y val="-6.2527233115468414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{18801C51-6646-425D-A093-74D12CE12515}</c15:txfldGUID>
                      <c15:f>公会計指標分析・財政指標組合せ分析表!$L$72</c15:f>
                      <c15:dlblFieldTableCache>
                        <c:ptCount val="1"/>
                        <c:pt idx="0">
                          <c:v>H24</c:v>
                        </c:pt>
                      </c15:dlblFieldTableCache>
                    </c15:dlblFTEntry>
                  </c15:dlblFieldTable>
                  <c15:showDataLabelsRange val="0"/>
                </c:ext>
              </c:extLst>
            </c:dLbl>
            <c:dLbl>
              <c:idx val="2"/>
              <c:layout>
                <c:manualLayout>
                  <c:x val="-3.5321692859527992E-2"/>
                  <c:y val="-6.2527233115468414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{54647FF6-0308-4270-9C9A-79D652FE8776}</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{F5E8FBF9-C378-489F-8150-F460120FB042}</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{E79140B6-1D1C-458C-9F9A-D2DD207BDE97}</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17.600000000000001</c:v>
                </c:pt>
                <c:pt idx="1">
                  <c:v>17.3</c:v>
                </c:pt>
                <c:pt idx="2">
                  <c:v>17.100000000000001</c:v>
                </c:pt>
                <c:pt idx="3">
                  <c:v>16.2</c:v>
                </c:pt>
                <c:pt idx="4">
                  <c:v>13.7</c:v>
                </c:pt>
              </c:numCache>
            </c:numRef>
          </c:xVal>
          <c:yVal>
            <c:numRef>
              <c:f>公会計指標分析・財政指標組合せ分析表!$K$73:$O$73</c:f>
              <c:numCache>
                <c:formatCode>#,##0.0;"▲ "#,##0.0</c:formatCode>
                <c:ptCount val="5"/>
                <c:pt idx="0">
                  <c:v>110.1</c:v>
                </c:pt>
                <c:pt idx="1">
                  <c:v>91.1</c:v>
                </c:pt>
                <c:pt idx="2">
                  <c:v>92.4</c:v>
                </c:pt>
                <c:pt idx="3">
                  <c:v>102.3</c:v>
                </c:pt>
                <c:pt idx="4">
                  <c:v>72.3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{01B71C2D-568D-4622-9471-1E63EE87B59F}</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{F0A51DD1-05AC-4693-857F-96E0784FC8B1}</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{1A635CA1-A1C4-4E6F-9FE4-97510EC1736B}</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{F124FA1F-0FD1-4A68-9450-E42C91E9A2C1}</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{77A8CB0E-9752-4C21-B556-EC725C37B592}</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13.8</c:v>
                </c:pt>
                <c:pt idx="1">
                  <c:v>12.8</c:v>
                </c:pt>
                <c:pt idx="2">
                  <c:v>12</c:v>
                </c:pt>
                <c:pt idx="3">
                  <c:v>11.1</c:v>
                </c:pt>
                <c:pt idx="4">
                  <c:v>10.199999999999999</c:v>
                </c:pt>
              </c:numCache>
            </c:numRef>
          </c:xVal>
          <c:yVal>
            <c:numRef>
              <c:f>公会計指標分析・財政指標組合せ分析表!$K$77:$O$77</c:f>
              <c:numCache>
                <c:formatCode>#,##0.0;"▲ "#,##0.0</c:formatCode>
                <c:ptCount val="5"/>
                <c:pt idx="0">
                  <c:v>88.3</c:v>
                </c:pt>
                <c:pt idx="1">
                  <c:v>76.2</c:v>
                </c:pt>
                <c:pt idx="2">
                  <c:v>65.3</c:v>
                </c:pt>
                <c:pt idx="3">
                  <c:v>60.8</c:v>
                </c:pt>
                <c:pt idx="4">
                  <c:v>56.8</c:v>
                </c:pt>
              </c:numCache>
            </c:numRef>
          </c:yVal>
          <c:smooth val="0"/>
        </c:ser>
        <c:dLbls>
          <c:showLegendKey val="0"/>
          <c:showVal val="0"/>
          <c:showCatName val="0"/>
          <c:showSerName val="0"/>
          <c:showPercent val="0"/>
          <c:showBubbleSize val="0"/>
        </c:dLbls>
        <c:axId val="131070208"/>
        <c:axId val="131256704"/>
      </c:scatterChart>
      <c:valAx>
        <c:axId val="131070208"/>
        <c:scaling>
          <c:orientation val="minMax"/>
          <c:max val="18.3"/>
          <c:min val="9.6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256704"/>
        <c:crosses val="autoZero"/>
        <c:crossBetween val="midCat"/>
      </c:valAx>
      <c:valAx>
        <c:axId val="131256704"/>
        <c:scaling>
          <c:orientation val="minMax"/>
          <c:max val="119"/>
          <c:min val="5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07020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石川県羽咋市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a:t>
          </a:r>
          <a:r>
            <a:rPr kumimoji="1" lang="ja-JP" altLang="ja-JP" sz="1100">
              <a:solidFill>
                <a:schemeClr val="dk1"/>
              </a:solidFill>
              <a:effectLst/>
              <a:latin typeface="+mn-ea"/>
              <a:ea typeface="+mn-ea"/>
              <a:cs typeface="+mn-cs"/>
            </a:rPr>
            <a:t>一般会計の元利償還金については、元利償還金から充当財源や交付税算入額を引いた実質負担については、減少傾向である。　　　  </a:t>
          </a:r>
          <a:endParaRPr lang="ja-JP" altLang="ja-JP" sz="1100">
            <a:effectLst/>
            <a:latin typeface="+mn-ea"/>
            <a:ea typeface="+mn-ea"/>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今後は羽咋中学校の</a:t>
          </a:r>
          <a:r>
            <a:rPr kumimoji="1" lang="ja-JP" altLang="en-US" sz="1100">
              <a:solidFill>
                <a:schemeClr val="dk1"/>
              </a:solidFill>
              <a:effectLst/>
              <a:latin typeface="+mn-ea"/>
              <a:ea typeface="+mn-ea"/>
              <a:cs typeface="+mn-cs"/>
            </a:rPr>
            <a:t>建設事業や道の駅建設</a:t>
          </a:r>
          <a:r>
            <a:rPr kumimoji="1" lang="ja-JP" altLang="ja-JP" sz="1100">
              <a:solidFill>
                <a:schemeClr val="dk1"/>
              </a:solidFill>
              <a:effectLst/>
              <a:latin typeface="+mn-ea"/>
              <a:ea typeface="+mn-ea"/>
              <a:cs typeface="+mn-cs"/>
            </a:rPr>
            <a:t>などの影響もあり、</a:t>
          </a:r>
          <a:r>
            <a:rPr kumimoji="1" lang="ja-JP" altLang="en-US"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28</a:t>
          </a:r>
          <a:r>
            <a:rPr kumimoji="1" lang="ja-JP" altLang="en-US" sz="1100">
              <a:solidFill>
                <a:schemeClr val="dk1"/>
              </a:solidFill>
              <a:effectLst/>
              <a:latin typeface="+mn-ea"/>
              <a:ea typeface="+mn-ea"/>
              <a:cs typeface="+mn-cs"/>
            </a:rPr>
            <a:t>年度の</a:t>
          </a:r>
          <a:r>
            <a:rPr kumimoji="1" lang="ja-JP" altLang="ja-JP" sz="1100">
              <a:solidFill>
                <a:schemeClr val="dk1"/>
              </a:solidFill>
              <a:effectLst/>
              <a:latin typeface="+mn-ea"/>
              <a:ea typeface="+mn-ea"/>
              <a:cs typeface="+mn-cs"/>
            </a:rPr>
            <a:t>ピークに向けて公債費は大幅に上昇する見込であるため</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引き続き繰上償還を行い公債費負担の軽減に努める。</a:t>
          </a:r>
          <a:endParaRPr lang="ja-JP" altLang="ja-JP" sz="1100">
            <a:effectLst/>
            <a:latin typeface="+mn-ea"/>
            <a:ea typeface="+mn-ea"/>
          </a:endParaRPr>
        </a:p>
        <a:p>
          <a:endParaRPr kumimoji="1" lang="ja-JP" altLang="en-US" sz="1400">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石川県羽咋市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　</a:t>
          </a:r>
          <a:r>
            <a:rPr kumimoji="1" lang="ja-JP" altLang="ja-JP" sz="1100">
              <a:solidFill>
                <a:schemeClr val="dk1"/>
              </a:solidFill>
              <a:effectLst/>
              <a:latin typeface="+mn-ea"/>
              <a:ea typeface="+mn-ea"/>
              <a:cs typeface="+mn-cs"/>
            </a:rPr>
            <a:t>中期財政計画にもとづき事業を厳選し、地方債の発行を抑制する一方、繰上償還などの公債費負担軽減の</a:t>
          </a:r>
          <a:r>
            <a:rPr kumimoji="1" lang="ja-JP" altLang="en-US" sz="1100">
              <a:solidFill>
                <a:schemeClr val="dk1"/>
              </a:solidFill>
              <a:effectLst/>
              <a:latin typeface="+mn-ea"/>
              <a:ea typeface="+mn-ea"/>
              <a:cs typeface="+mn-cs"/>
            </a:rPr>
            <a:t>取り組み</a:t>
          </a:r>
          <a:r>
            <a:rPr kumimoji="1" lang="ja-JP" altLang="ja-JP" sz="1100">
              <a:solidFill>
                <a:schemeClr val="dk1"/>
              </a:solidFill>
              <a:effectLst/>
              <a:latin typeface="+mn-ea"/>
              <a:ea typeface="+mn-ea"/>
              <a:cs typeface="+mn-cs"/>
            </a:rPr>
            <a:t>や職員削減による退職手当の負担見込</a:t>
          </a:r>
          <a:r>
            <a:rPr kumimoji="1" lang="ja-JP" altLang="en-US" sz="1100">
              <a:solidFill>
                <a:schemeClr val="dk1"/>
              </a:solidFill>
              <a:effectLst/>
              <a:latin typeface="+mn-ea"/>
              <a:ea typeface="+mn-ea"/>
              <a:cs typeface="+mn-cs"/>
            </a:rPr>
            <a:t>み</a:t>
          </a:r>
          <a:r>
            <a:rPr kumimoji="1" lang="ja-JP" altLang="ja-JP" sz="1100">
              <a:solidFill>
                <a:schemeClr val="dk1"/>
              </a:solidFill>
              <a:effectLst/>
              <a:latin typeface="+mn-ea"/>
              <a:ea typeface="+mn-ea"/>
              <a:cs typeface="+mn-cs"/>
            </a:rPr>
            <a:t>の減</a:t>
          </a:r>
          <a:r>
            <a:rPr kumimoji="1" lang="ja-JP" altLang="en-US" sz="1100">
              <a:solidFill>
                <a:schemeClr val="dk1"/>
              </a:solidFill>
              <a:effectLst/>
              <a:latin typeface="+mn-ea"/>
              <a:ea typeface="+mn-ea"/>
              <a:cs typeface="+mn-cs"/>
            </a:rPr>
            <a:t>など</a:t>
          </a:r>
          <a:r>
            <a:rPr kumimoji="1" lang="ja-JP" altLang="ja-JP" sz="1100">
              <a:solidFill>
                <a:schemeClr val="dk1"/>
              </a:solidFill>
              <a:effectLst/>
              <a:latin typeface="+mn-ea"/>
              <a:ea typeface="+mn-ea"/>
              <a:cs typeface="+mn-cs"/>
            </a:rPr>
            <a:t>により、将来負担見込の分子は減少した。</a:t>
          </a:r>
          <a:endParaRPr lang="ja-JP" altLang="ja-JP" sz="1100">
            <a:effectLst/>
            <a:latin typeface="+mn-ea"/>
            <a:ea typeface="+mn-ea"/>
          </a:endParaRPr>
        </a:p>
        <a:p>
          <a:r>
            <a:rPr kumimoji="1" lang="ja-JP" altLang="ja-JP" sz="1100">
              <a:solidFill>
                <a:schemeClr val="dk1"/>
              </a:solidFill>
              <a:effectLst/>
              <a:latin typeface="+mn-ea"/>
              <a:ea typeface="+mn-ea"/>
              <a:cs typeface="+mn-cs"/>
            </a:rPr>
            <a:t>　市ではそのほかにも、</a:t>
          </a:r>
          <a:r>
            <a:rPr kumimoji="1" lang="ja-JP" altLang="en-US" sz="1100">
              <a:solidFill>
                <a:schemeClr val="dk1"/>
              </a:solidFill>
              <a:effectLst/>
              <a:latin typeface="+mn-ea"/>
              <a:ea typeface="+mn-ea"/>
              <a:cs typeface="+mn-cs"/>
            </a:rPr>
            <a:t>これまで</a:t>
          </a:r>
          <a:r>
            <a:rPr kumimoji="1" lang="ja-JP" altLang="ja-JP" sz="1100">
              <a:solidFill>
                <a:schemeClr val="dk1"/>
              </a:solidFill>
              <a:effectLst/>
              <a:latin typeface="+mn-ea"/>
              <a:ea typeface="+mn-ea"/>
              <a:cs typeface="+mn-cs"/>
            </a:rPr>
            <a:t>土地開発公社へ不良債務解消のための補助金の支出</a:t>
          </a:r>
          <a:r>
            <a:rPr kumimoji="1" lang="ja-JP" altLang="en-US" sz="1100">
              <a:solidFill>
                <a:schemeClr val="dk1"/>
              </a:solidFill>
              <a:effectLst/>
              <a:latin typeface="+mn-ea"/>
              <a:ea typeface="+mn-ea"/>
              <a:cs typeface="+mn-cs"/>
            </a:rPr>
            <a:t>など、</a:t>
          </a:r>
          <a:r>
            <a:rPr kumimoji="1" lang="ja-JP" altLang="ja-JP" sz="1100">
              <a:solidFill>
                <a:schemeClr val="dk1"/>
              </a:solidFill>
              <a:effectLst/>
              <a:latin typeface="+mn-ea"/>
              <a:ea typeface="+mn-ea"/>
              <a:cs typeface="+mn-cs"/>
            </a:rPr>
            <a:t>将来負担の軽減に努め</a:t>
          </a:r>
          <a:r>
            <a:rPr kumimoji="1" lang="ja-JP" altLang="en-US"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27</a:t>
          </a:r>
          <a:r>
            <a:rPr kumimoji="1" lang="ja-JP" altLang="en-US" sz="1100">
              <a:solidFill>
                <a:schemeClr val="dk1"/>
              </a:solidFill>
              <a:effectLst/>
              <a:latin typeface="+mn-ea"/>
              <a:ea typeface="+mn-ea"/>
              <a:cs typeface="+mn-cs"/>
            </a:rPr>
            <a:t>年度に債務超過が解消した。</a:t>
          </a:r>
          <a:endParaRPr lang="ja-JP" altLang="ja-JP" sz="1100">
            <a:effectLst/>
            <a:latin typeface="+mn-ea"/>
            <a:ea typeface="+mn-ea"/>
          </a:endParaRPr>
        </a:p>
        <a:p>
          <a:r>
            <a:rPr kumimoji="1" lang="ja-JP" altLang="ja-JP" sz="1100">
              <a:solidFill>
                <a:schemeClr val="dk1"/>
              </a:solidFill>
              <a:effectLst/>
              <a:latin typeface="+mn-ea"/>
              <a:ea typeface="+mn-ea"/>
              <a:cs typeface="+mn-cs"/>
            </a:rPr>
            <a:t>　しかし、今後の道の駅建設などの大型建設事業がにより大幅な上昇が予測されるため、より計画的な財政運営を行う必要がある。</a:t>
          </a:r>
          <a:endParaRPr lang="ja-JP" altLang="ja-JP" sz="1100">
            <a:effectLst/>
            <a:latin typeface="+mn-ea"/>
            <a:ea typeface="+mn-ea"/>
          </a:endParaRPr>
        </a:p>
        <a:p>
          <a:endParaRPr kumimoji="1" lang="ja-JP" altLang="en-US" sz="1100">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石川県羽咋市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22,578
22,490
81.85
11,173,690
11,000,810
119,573
6,883,787
13,668,805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72.3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石川県羽咋市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22,578
22,490
81.85
11,173,690
11,000,810
119,573
6,883,787
13,668,805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72.3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石川県羽咋市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22,578
22,490
81.85
11,173,690
11,000,810
119,573
6,883,787
13,668,805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72.3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石川県羽咋市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22,578
22,490
81.85
11,173,690
11,000,810
119,573
6,883,787
13,668,805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72.3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羽咋中学校建設に係る公債費が算入され基準財政需要額が伸びたこと</a:t>
          </a:r>
          <a:r>
            <a:rPr kumimoji="1" lang="ja-JP" altLang="ja-JP" sz="1100">
              <a:solidFill>
                <a:schemeClr val="dk1"/>
              </a:solidFill>
              <a:effectLst/>
              <a:latin typeface="+mn-lt"/>
              <a:ea typeface="+mn-ea"/>
              <a:cs typeface="+mn-cs"/>
            </a:rPr>
            <a:t>により、前年度より指数</a:t>
          </a:r>
          <a:r>
            <a:rPr kumimoji="1" lang="ja-JP" altLang="en-US"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0.01</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下が</a:t>
          </a:r>
          <a:r>
            <a:rPr kumimoji="1" lang="ja-JP" altLang="en-US" sz="1100">
              <a:solidFill>
                <a:schemeClr val="dk1"/>
              </a:solidFill>
              <a:effectLst/>
              <a:latin typeface="+mn-lt"/>
              <a:ea typeface="+mn-ea"/>
              <a:cs typeface="+mn-cs"/>
            </a:rPr>
            <a:t>り</a:t>
          </a:r>
          <a:r>
            <a:rPr kumimoji="1" lang="en-US" altLang="ja-JP" sz="1100">
              <a:solidFill>
                <a:schemeClr val="dk1"/>
              </a:solidFill>
              <a:effectLst/>
              <a:latin typeface="+mn-lt"/>
              <a:ea typeface="+mn-ea"/>
              <a:cs typeface="+mn-cs"/>
            </a:rPr>
            <a:t>0.42</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なり</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　　</a:t>
          </a:r>
          <a:endParaRPr lang="ja-JP" altLang="ja-JP" sz="1400">
            <a:effectLst/>
          </a:endParaRPr>
        </a:p>
        <a:p>
          <a:r>
            <a:rPr kumimoji="1" lang="ja-JP" altLang="ja-JP" sz="1100">
              <a:solidFill>
                <a:schemeClr val="dk1"/>
              </a:solidFill>
              <a:effectLst/>
              <a:latin typeface="+mn-lt"/>
              <a:ea typeface="+mn-ea"/>
              <a:cs typeface="+mn-cs"/>
            </a:rPr>
            <a:t>　今後も休日訪問や預貯金など債権差押え強化、差押え物件のインターネット公売の実施などの市税収納率向上の対策や経常経費の削減など財政の健全化に努める。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44</xdr:row>
      <xdr:rowOff>144992</xdr:rowOff>
    </xdr:to>
    <xdr:cxnSp macro="">
      <xdr:nvCxnSpPr>
        <xdr:cNvPr id="63" name="直線コネクタ 62"/>
        <xdr:cNvCxnSpPr/>
      </xdr:nvCxnSpPr>
      <xdr:spPr>
        <a:xfrm flipV="1">
          <a:off x="4953000" y="622088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125942</xdr:rowOff>
    </xdr:from>
    <xdr:to>
      <xdr:col>7</xdr:col>
      <xdr:colOff>152400</xdr:colOff>
      <xdr:row>42</xdr:row>
      <xdr:rowOff>146050</xdr:rowOff>
    </xdr:to>
    <xdr:cxnSp macro="">
      <xdr:nvCxnSpPr>
        <xdr:cNvPr id="68" name="直線コネクタ 67"/>
        <xdr:cNvCxnSpPr/>
      </xdr:nvCxnSpPr>
      <xdr:spPr>
        <a:xfrm>
          <a:off x="4114800" y="73268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21819</xdr:rowOff>
    </xdr:from>
    <xdr:ext cx="762000" cy="259045"/>
    <xdr:sp macro="" textlink="">
      <xdr:nvSpPr>
        <xdr:cNvPr id="69" name="財政力平均値テキスト"/>
        <xdr:cNvSpPr txBox="1"/>
      </xdr:nvSpPr>
      <xdr:spPr>
        <a:xfrm>
          <a:off x="5041900" y="6879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5292</xdr:rowOff>
    </xdr:from>
    <xdr:to>
      <xdr:col>7</xdr:col>
      <xdr:colOff>203200</xdr:colOff>
      <xdr:row>41</xdr:row>
      <xdr:rowOff>106892</xdr:rowOff>
    </xdr:to>
    <xdr:sp macro="" textlink="">
      <xdr:nvSpPr>
        <xdr:cNvPr id="70" name="フローチャート : 判断 69"/>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105833</xdr:rowOff>
    </xdr:from>
    <xdr:to>
      <xdr:col>6</xdr:col>
      <xdr:colOff>0</xdr:colOff>
      <xdr:row>42</xdr:row>
      <xdr:rowOff>125942</xdr:rowOff>
    </xdr:to>
    <xdr:cxnSp macro="">
      <xdr:nvCxnSpPr>
        <xdr:cNvPr id="71" name="直線コネクタ 70"/>
        <xdr:cNvCxnSpPr/>
      </xdr:nvCxnSpPr>
      <xdr:spPr>
        <a:xfrm>
          <a:off x="3225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3" name="テキスト ボックス 72"/>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105833</xdr:rowOff>
    </xdr:from>
    <xdr:to>
      <xdr:col>4</xdr:col>
      <xdr:colOff>482600</xdr:colOff>
      <xdr:row>42</xdr:row>
      <xdr:rowOff>105833</xdr:rowOff>
    </xdr:to>
    <xdr:cxnSp macro="">
      <xdr:nvCxnSpPr>
        <xdr:cNvPr id="74" name="直線コネクタ 73"/>
        <xdr:cNvCxnSpPr/>
      </xdr:nvCxnSpPr>
      <xdr:spPr>
        <a:xfrm>
          <a:off x="2336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85725</xdr:rowOff>
    </xdr:from>
    <xdr:to>
      <xdr:col>3</xdr:col>
      <xdr:colOff>279400</xdr:colOff>
      <xdr:row>42</xdr:row>
      <xdr:rowOff>105833</xdr:rowOff>
    </xdr:to>
    <xdr:cxnSp macro="">
      <xdr:nvCxnSpPr>
        <xdr:cNvPr id="77" name="直線コネクタ 76"/>
        <xdr:cNvCxnSpPr/>
      </xdr:nvCxnSpPr>
      <xdr:spPr>
        <a:xfrm>
          <a:off x="1447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87" name="円/楕円 86"/>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67327</xdr:rowOff>
    </xdr:from>
    <xdr:ext cx="762000" cy="259045"/>
    <xdr:sp macro="" textlink="">
      <xdr:nvSpPr>
        <xdr:cNvPr id="88"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75142</xdr:rowOff>
    </xdr:from>
    <xdr:to>
      <xdr:col>6</xdr:col>
      <xdr:colOff>50800</xdr:colOff>
      <xdr:row>43</xdr:row>
      <xdr:rowOff>5292</xdr:rowOff>
    </xdr:to>
    <xdr:sp macro="" textlink="">
      <xdr:nvSpPr>
        <xdr:cNvPr id="89" name="円/楕円 88"/>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15469</xdr:rowOff>
    </xdr:from>
    <xdr:ext cx="736600" cy="259045"/>
    <xdr:sp macro="" textlink="">
      <xdr:nvSpPr>
        <xdr:cNvPr id="90" name="テキスト ボックス 89"/>
        <xdr:cNvSpPr txBox="1"/>
      </xdr:nvSpPr>
      <xdr:spPr>
        <a:xfrm>
          <a:off x="3733800" y="7044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55033</xdr:rowOff>
    </xdr:from>
    <xdr:to>
      <xdr:col>4</xdr:col>
      <xdr:colOff>533400</xdr:colOff>
      <xdr:row>42</xdr:row>
      <xdr:rowOff>156633</xdr:rowOff>
    </xdr:to>
    <xdr:sp macro="" textlink="">
      <xdr:nvSpPr>
        <xdr:cNvPr id="91" name="円/楕円 90"/>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92" name="テキスト ボックス 91"/>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55033</xdr:rowOff>
    </xdr:from>
    <xdr:to>
      <xdr:col>3</xdr:col>
      <xdr:colOff>330200</xdr:colOff>
      <xdr:row>42</xdr:row>
      <xdr:rowOff>156633</xdr:rowOff>
    </xdr:to>
    <xdr:sp macro="" textlink="">
      <xdr:nvSpPr>
        <xdr:cNvPr id="93" name="円/楕円 92"/>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166810</xdr:rowOff>
    </xdr:from>
    <xdr:ext cx="762000" cy="259045"/>
    <xdr:sp macro="" textlink="">
      <xdr:nvSpPr>
        <xdr:cNvPr id="94" name="テキスト ボックス 93"/>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95" name="円/楕円 94"/>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96" name="テキスト ボックス 95"/>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人件費の削減や</a:t>
          </a:r>
          <a:r>
            <a:rPr kumimoji="1" lang="ja-JP" altLang="ja-JP" sz="1100">
              <a:solidFill>
                <a:schemeClr val="dk1"/>
              </a:solidFill>
              <a:effectLst/>
              <a:latin typeface="+mn-lt"/>
              <a:ea typeface="+mn-ea"/>
              <a:cs typeface="+mn-cs"/>
            </a:rPr>
            <a:t>公債費の減額などにより、</a:t>
          </a:r>
          <a:r>
            <a:rPr kumimoji="1" lang="ja-JP" altLang="en-US" sz="1100">
              <a:solidFill>
                <a:schemeClr val="dk1"/>
              </a:solidFill>
              <a:effectLst/>
              <a:latin typeface="+mn-lt"/>
              <a:ea typeface="+mn-ea"/>
              <a:cs typeface="+mn-cs"/>
            </a:rPr>
            <a:t>前</a:t>
          </a:r>
          <a:r>
            <a:rPr kumimoji="1" lang="ja-JP" altLang="ja-JP"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5.3</a:t>
          </a:r>
          <a:r>
            <a:rPr kumimoji="1" lang="ja-JP" altLang="ja-JP" sz="1100">
              <a:solidFill>
                <a:schemeClr val="dk1"/>
              </a:solidFill>
              <a:effectLst/>
              <a:latin typeface="+mn-lt"/>
              <a:ea typeface="+mn-ea"/>
              <a:cs typeface="+mn-cs"/>
            </a:rPr>
            <a:t>ポイント改善した。</a:t>
          </a:r>
          <a:endParaRPr kumimoji="0" lang="en-US" altLang="ja-JP" sz="1400">
            <a:solidFill>
              <a:schemeClr val="dk1"/>
            </a:solidFill>
            <a:effectLst/>
            <a:latin typeface="+mn-lt"/>
            <a:ea typeface="+mn-ea"/>
            <a:cs typeface="+mn-cs"/>
          </a:endParaRPr>
        </a:p>
        <a:p>
          <a:r>
            <a:rPr kumimoji="0" lang="ja-JP" altLang="en-US" sz="14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しかし、補助費等経常経費の負担金が大きく類似団体平均を上回っている。</a:t>
          </a:r>
          <a:endParaRPr lang="ja-JP" altLang="ja-JP" sz="1400">
            <a:effectLst/>
          </a:endParaRPr>
        </a:p>
        <a:p>
          <a:r>
            <a:rPr kumimoji="1" lang="ja-JP" altLang="ja-JP" sz="1100">
              <a:solidFill>
                <a:schemeClr val="dk1"/>
              </a:solidFill>
              <a:effectLst/>
              <a:latin typeface="+mn-lt"/>
              <a:ea typeface="+mn-ea"/>
              <a:cs typeface="+mn-cs"/>
            </a:rPr>
            <a:t>　今後も人件費の縮減や事業見直しによる経費縮減、建設事業の抑制による公債費</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の削減により、適正な水準となるよう努める。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116205</xdr:rowOff>
    </xdr:to>
    <xdr:cxnSp macro="">
      <xdr:nvCxnSpPr>
        <xdr:cNvPr id="126" name="直線コネクタ 125"/>
        <xdr:cNvCxnSpPr/>
      </xdr:nvCxnSpPr>
      <xdr:spPr>
        <a:xfrm flipV="1">
          <a:off x="4953000" y="10248054"/>
          <a:ext cx="0" cy="1355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88282</xdr:rowOff>
    </xdr:from>
    <xdr:ext cx="762000" cy="259045"/>
    <xdr:sp macro="" textlink="">
      <xdr:nvSpPr>
        <xdr:cNvPr id="127" name="財政構造の弾力性最小値テキスト"/>
        <xdr:cNvSpPr txBox="1"/>
      </xdr:nvSpPr>
      <xdr:spPr>
        <a:xfrm>
          <a:off x="5041900" y="11575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7</xdr:col>
      <xdr:colOff>63500</xdr:colOff>
      <xdr:row>67</xdr:row>
      <xdr:rowOff>116205</xdr:rowOff>
    </xdr:from>
    <xdr:to>
      <xdr:col>7</xdr:col>
      <xdr:colOff>241300</xdr:colOff>
      <xdr:row>67</xdr:row>
      <xdr:rowOff>116205</xdr:rowOff>
    </xdr:to>
    <xdr:cxnSp macro="">
      <xdr:nvCxnSpPr>
        <xdr:cNvPr id="128" name="直線コネクタ 127"/>
        <xdr:cNvCxnSpPr/>
      </xdr:nvCxnSpPr>
      <xdr:spPr>
        <a:xfrm>
          <a:off x="4864100" y="1160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66.4</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24765</xdr:rowOff>
    </xdr:from>
    <xdr:to>
      <xdr:col>7</xdr:col>
      <xdr:colOff>152400</xdr:colOff>
      <xdr:row>66</xdr:row>
      <xdr:rowOff>66463</xdr:rowOff>
    </xdr:to>
    <xdr:cxnSp macro="">
      <xdr:nvCxnSpPr>
        <xdr:cNvPr id="131" name="直線コネクタ 130"/>
        <xdr:cNvCxnSpPr/>
      </xdr:nvCxnSpPr>
      <xdr:spPr>
        <a:xfrm flipV="1">
          <a:off x="4114800" y="11169015"/>
          <a:ext cx="838200" cy="21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121725</xdr:rowOff>
    </xdr:from>
    <xdr:ext cx="762000" cy="259045"/>
    <xdr:sp macro="" textlink="">
      <xdr:nvSpPr>
        <xdr:cNvPr id="132" name="財政構造の弾力性平均値テキスト"/>
        <xdr:cNvSpPr txBox="1"/>
      </xdr:nvSpPr>
      <xdr:spPr>
        <a:xfrm>
          <a:off x="5041900" y="109230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105198</xdr:rowOff>
    </xdr:from>
    <xdr:to>
      <xdr:col>7</xdr:col>
      <xdr:colOff>203200</xdr:colOff>
      <xdr:row>65</xdr:row>
      <xdr:rowOff>35348</xdr:rowOff>
    </xdr:to>
    <xdr:sp macro="" textlink="">
      <xdr:nvSpPr>
        <xdr:cNvPr id="133" name="フローチャート : 判断 132"/>
        <xdr:cNvSpPr/>
      </xdr:nvSpPr>
      <xdr:spPr>
        <a:xfrm>
          <a:off x="4902200" y="1107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66463</xdr:rowOff>
    </xdr:from>
    <xdr:to>
      <xdr:col>6</xdr:col>
      <xdr:colOff>0</xdr:colOff>
      <xdr:row>66</xdr:row>
      <xdr:rowOff>78529</xdr:rowOff>
    </xdr:to>
    <xdr:cxnSp macro="">
      <xdr:nvCxnSpPr>
        <xdr:cNvPr id="134" name="直線コネクタ 133"/>
        <xdr:cNvCxnSpPr/>
      </xdr:nvCxnSpPr>
      <xdr:spPr>
        <a:xfrm flipV="1">
          <a:off x="3225800" y="11382163"/>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6138</xdr:rowOff>
    </xdr:from>
    <xdr:to>
      <xdr:col>6</xdr:col>
      <xdr:colOff>50800</xdr:colOff>
      <xdr:row>65</xdr:row>
      <xdr:rowOff>107738</xdr:rowOff>
    </xdr:to>
    <xdr:sp macro="" textlink="">
      <xdr:nvSpPr>
        <xdr:cNvPr id="135" name="フローチャート : 判断 134"/>
        <xdr:cNvSpPr/>
      </xdr:nvSpPr>
      <xdr:spPr>
        <a:xfrm>
          <a:off x="4064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117915</xdr:rowOff>
    </xdr:from>
    <xdr:ext cx="736600" cy="259045"/>
    <xdr:sp macro="" textlink="">
      <xdr:nvSpPr>
        <xdr:cNvPr id="136" name="テキスト ボックス 135"/>
        <xdr:cNvSpPr txBox="1"/>
      </xdr:nvSpPr>
      <xdr:spPr>
        <a:xfrm>
          <a:off x="3733800" y="1091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78529</xdr:rowOff>
    </xdr:from>
    <xdr:to>
      <xdr:col>4</xdr:col>
      <xdr:colOff>482600</xdr:colOff>
      <xdr:row>67</xdr:row>
      <xdr:rowOff>43815</xdr:rowOff>
    </xdr:to>
    <xdr:cxnSp macro="">
      <xdr:nvCxnSpPr>
        <xdr:cNvPr id="137" name="直線コネクタ 136"/>
        <xdr:cNvCxnSpPr/>
      </xdr:nvCxnSpPr>
      <xdr:spPr>
        <a:xfrm flipV="1">
          <a:off x="2336800" y="11394229"/>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121285</xdr:rowOff>
    </xdr:from>
    <xdr:to>
      <xdr:col>4</xdr:col>
      <xdr:colOff>533400</xdr:colOff>
      <xdr:row>65</xdr:row>
      <xdr:rowOff>51435</xdr:rowOff>
    </xdr:to>
    <xdr:sp macro="" textlink="">
      <xdr:nvSpPr>
        <xdr:cNvPr id="138" name="フローチャート : 判断 137"/>
        <xdr:cNvSpPr/>
      </xdr:nvSpPr>
      <xdr:spPr>
        <a:xfrm>
          <a:off x="3175000" y="1109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61612</xdr:rowOff>
    </xdr:from>
    <xdr:ext cx="762000" cy="259045"/>
    <xdr:sp macro="" textlink="">
      <xdr:nvSpPr>
        <xdr:cNvPr id="139" name="テキスト ボックス 138"/>
        <xdr:cNvSpPr txBox="1"/>
      </xdr:nvSpPr>
      <xdr:spPr>
        <a:xfrm>
          <a:off x="2844800" y="1086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94615</xdr:rowOff>
    </xdr:from>
    <xdr:to>
      <xdr:col>3</xdr:col>
      <xdr:colOff>279400</xdr:colOff>
      <xdr:row>67</xdr:row>
      <xdr:rowOff>43815</xdr:rowOff>
    </xdr:to>
    <xdr:cxnSp macro="">
      <xdr:nvCxnSpPr>
        <xdr:cNvPr id="140" name="直線コネクタ 139"/>
        <xdr:cNvCxnSpPr/>
      </xdr:nvCxnSpPr>
      <xdr:spPr>
        <a:xfrm>
          <a:off x="1447800" y="1141031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157480</xdr:rowOff>
    </xdr:from>
    <xdr:to>
      <xdr:col>3</xdr:col>
      <xdr:colOff>330200</xdr:colOff>
      <xdr:row>65</xdr:row>
      <xdr:rowOff>87630</xdr:rowOff>
    </xdr:to>
    <xdr:sp macro="" textlink="">
      <xdr:nvSpPr>
        <xdr:cNvPr id="141" name="フローチャート : 判断 140"/>
        <xdr:cNvSpPr/>
      </xdr:nvSpPr>
      <xdr:spPr>
        <a:xfrm>
          <a:off x="2286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97807</xdr:rowOff>
    </xdr:from>
    <xdr:ext cx="762000" cy="259045"/>
    <xdr:sp macro="" textlink="">
      <xdr:nvSpPr>
        <xdr:cNvPr id="142" name="テキスト ボックス 141"/>
        <xdr:cNvSpPr txBox="1"/>
      </xdr:nvSpPr>
      <xdr:spPr>
        <a:xfrm>
          <a:off x="1955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3" name="フローチャート : 判断 142"/>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73677</xdr:rowOff>
    </xdr:from>
    <xdr:ext cx="762000" cy="259045"/>
    <xdr:sp macro="" textlink="">
      <xdr:nvSpPr>
        <xdr:cNvPr id="144" name="テキスト ボックス 143"/>
        <xdr:cNvSpPr txBox="1"/>
      </xdr:nvSpPr>
      <xdr:spPr>
        <a:xfrm>
          <a:off x="10668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145415</xdr:rowOff>
    </xdr:from>
    <xdr:to>
      <xdr:col>7</xdr:col>
      <xdr:colOff>203200</xdr:colOff>
      <xdr:row>65</xdr:row>
      <xdr:rowOff>75565</xdr:rowOff>
    </xdr:to>
    <xdr:sp macro="" textlink="">
      <xdr:nvSpPr>
        <xdr:cNvPr id="150" name="円/楕円 149"/>
        <xdr:cNvSpPr/>
      </xdr:nvSpPr>
      <xdr:spPr>
        <a:xfrm>
          <a:off x="49022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117492</xdr:rowOff>
    </xdr:from>
    <xdr:ext cx="762000" cy="259045"/>
    <xdr:sp macro="" textlink="">
      <xdr:nvSpPr>
        <xdr:cNvPr id="151" name="財政構造の弾力性該当値テキスト"/>
        <xdr:cNvSpPr txBox="1"/>
      </xdr:nvSpPr>
      <xdr:spPr>
        <a:xfrm>
          <a:off x="5041900" y="11090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15663</xdr:rowOff>
    </xdr:from>
    <xdr:to>
      <xdr:col>6</xdr:col>
      <xdr:colOff>50800</xdr:colOff>
      <xdr:row>66</xdr:row>
      <xdr:rowOff>117263</xdr:rowOff>
    </xdr:to>
    <xdr:sp macro="" textlink="">
      <xdr:nvSpPr>
        <xdr:cNvPr id="152" name="円/楕円 151"/>
        <xdr:cNvSpPr/>
      </xdr:nvSpPr>
      <xdr:spPr>
        <a:xfrm>
          <a:off x="4064000" y="113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102040</xdr:rowOff>
    </xdr:from>
    <xdr:ext cx="736600" cy="259045"/>
    <xdr:sp macro="" textlink="">
      <xdr:nvSpPr>
        <xdr:cNvPr id="153" name="テキスト ボックス 152"/>
        <xdr:cNvSpPr txBox="1"/>
      </xdr:nvSpPr>
      <xdr:spPr>
        <a:xfrm>
          <a:off x="3733800" y="11417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27729</xdr:rowOff>
    </xdr:from>
    <xdr:to>
      <xdr:col>4</xdr:col>
      <xdr:colOff>533400</xdr:colOff>
      <xdr:row>66</xdr:row>
      <xdr:rowOff>129329</xdr:rowOff>
    </xdr:to>
    <xdr:sp macro="" textlink="">
      <xdr:nvSpPr>
        <xdr:cNvPr id="154" name="円/楕円 153"/>
        <xdr:cNvSpPr/>
      </xdr:nvSpPr>
      <xdr:spPr>
        <a:xfrm>
          <a:off x="3175000" y="1134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114106</xdr:rowOff>
    </xdr:from>
    <xdr:ext cx="762000" cy="259045"/>
    <xdr:sp macro="" textlink="">
      <xdr:nvSpPr>
        <xdr:cNvPr id="155" name="テキスト ボックス 154"/>
        <xdr:cNvSpPr txBox="1"/>
      </xdr:nvSpPr>
      <xdr:spPr>
        <a:xfrm>
          <a:off x="2844800" y="1142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164465</xdr:rowOff>
    </xdr:from>
    <xdr:to>
      <xdr:col>3</xdr:col>
      <xdr:colOff>330200</xdr:colOff>
      <xdr:row>67</xdr:row>
      <xdr:rowOff>94615</xdr:rowOff>
    </xdr:to>
    <xdr:sp macro="" textlink="">
      <xdr:nvSpPr>
        <xdr:cNvPr id="156" name="円/楕円 155"/>
        <xdr:cNvSpPr/>
      </xdr:nvSpPr>
      <xdr:spPr>
        <a:xfrm>
          <a:off x="2286000" y="1148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67</xdr:row>
      <xdr:rowOff>79392</xdr:rowOff>
    </xdr:from>
    <xdr:ext cx="762000" cy="259045"/>
    <xdr:sp macro="" textlink="">
      <xdr:nvSpPr>
        <xdr:cNvPr id="157" name="テキスト ボックス 156"/>
        <xdr:cNvSpPr txBox="1"/>
      </xdr:nvSpPr>
      <xdr:spPr>
        <a:xfrm>
          <a:off x="1955800" y="1156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43815</xdr:rowOff>
    </xdr:from>
    <xdr:to>
      <xdr:col>2</xdr:col>
      <xdr:colOff>127000</xdr:colOff>
      <xdr:row>66</xdr:row>
      <xdr:rowOff>145415</xdr:rowOff>
    </xdr:to>
    <xdr:sp macro="" textlink="">
      <xdr:nvSpPr>
        <xdr:cNvPr id="158" name="円/楕円 157"/>
        <xdr:cNvSpPr/>
      </xdr:nvSpPr>
      <xdr:spPr>
        <a:xfrm>
          <a:off x="1397000" y="1135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130192</xdr:rowOff>
    </xdr:from>
    <xdr:ext cx="762000" cy="259045"/>
    <xdr:sp macro="" textlink="">
      <xdr:nvSpPr>
        <xdr:cNvPr id="159" name="テキスト ボックス 158"/>
        <xdr:cNvSpPr txBox="1"/>
      </xdr:nvSpPr>
      <xdr:spPr>
        <a:xfrm>
          <a:off x="1066800" y="1144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[108,438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114,527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ごみ処理業務や消防業務を一部事務組合で行っていることから、類似団体と比較して低くなっている。</a:t>
          </a:r>
          <a:endParaRPr lang="ja-JP" altLang="ja-JP" sz="1400">
            <a:effectLst/>
          </a:endParaRPr>
        </a:p>
        <a:p>
          <a:r>
            <a:rPr kumimoji="1" lang="ja-JP" altLang="ja-JP" sz="1100">
              <a:solidFill>
                <a:schemeClr val="dk1"/>
              </a:solidFill>
              <a:effectLst/>
              <a:latin typeface="+mn-lt"/>
              <a:ea typeface="+mn-ea"/>
              <a:cs typeface="+mn-cs"/>
            </a:rPr>
            <a:t>　今後も職員の退職により人件費は減少するものの、指定管理制度の拡大や業務の民間委託推進により物件費の増加が見込まれるため、施設の統廃合など維持管理費の抑制に努める。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85044</xdr:rowOff>
    </xdr:from>
    <xdr:to>
      <xdr:col>7</xdr:col>
      <xdr:colOff>152400</xdr:colOff>
      <xdr:row>89</xdr:row>
      <xdr:rowOff>49416</xdr:rowOff>
    </xdr:to>
    <xdr:cxnSp macro="">
      <xdr:nvCxnSpPr>
        <xdr:cNvPr id="189" name="直線コネクタ 188"/>
        <xdr:cNvCxnSpPr/>
      </xdr:nvCxnSpPr>
      <xdr:spPr>
        <a:xfrm flipV="1">
          <a:off x="4953000" y="13801044"/>
          <a:ext cx="0" cy="1507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21493</xdr:rowOff>
    </xdr:from>
    <xdr:ext cx="762000" cy="259045"/>
    <xdr:sp macro="" textlink="">
      <xdr:nvSpPr>
        <xdr:cNvPr id="190" name="人件費・物件費等の状況最小値テキスト"/>
        <xdr:cNvSpPr txBox="1"/>
      </xdr:nvSpPr>
      <xdr:spPr>
        <a:xfrm>
          <a:off x="5041900" y="1528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474,919</a:t>
          </a:r>
          <a:endParaRPr kumimoji="1" lang="ja-JP" altLang="en-US" sz="1000" b="1">
            <a:latin typeface="ＭＳ Ｐゴシック"/>
          </a:endParaRPr>
        </a:p>
      </xdr:txBody>
    </xdr:sp>
    <xdr:clientData/>
  </xdr:oneCellAnchor>
  <xdr:twoCellAnchor>
    <xdr:from>
      <xdr:col>7</xdr:col>
      <xdr:colOff>63500</xdr:colOff>
      <xdr:row>89</xdr:row>
      <xdr:rowOff>49416</xdr:rowOff>
    </xdr:from>
    <xdr:to>
      <xdr:col>7</xdr:col>
      <xdr:colOff>241300</xdr:colOff>
      <xdr:row>89</xdr:row>
      <xdr:rowOff>49416</xdr:rowOff>
    </xdr:to>
    <xdr:cxnSp macro="">
      <xdr:nvCxnSpPr>
        <xdr:cNvPr id="191" name="直線コネクタ 190"/>
        <xdr:cNvCxnSpPr/>
      </xdr:nvCxnSpPr>
      <xdr:spPr>
        <a:xfrm>
          <a:off x="4864100" y="1530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171421</xdr:rowOff>
    </xdr:from>
    <xdr:ext cx="762000" cy="259045"/>
    <xdr:sp macro="" textlink="">
      <xdr:nvSpPr>
        <xdr:cNvPr id="192" name="人件費・物件費等の状況最大値テキスト"/>
        <xdr:cNvSpPr txBox="1"/>
      </xdr:nvSpPr>
      <xdr:spPr>
        <a:xfrm>
          <a:off x="5041900" y="1354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100,094</a:t>
          </a:r>
          <a:endParaRPr kumimoji="1" lang="ja-JP" altLang="en-US" sz="1000" b="1">
            <a:latin typeface="ＭＳ Ｐゴシック"/>
          </a:endParaRPr>
        </a:p>
      </xdr:txBody>
    </xdr:sp>
    <xdr:clientData/>
  </xdr:oneCellAnchor>
  <xdr:twoCellAnchor>
    <xdr:from>
      <xdr:col>7</xdr:col>
      <xdr:colOff>63500</xdr:colOff>
      <xdr:row>80</xdr:row>
      <xdr:rowOff>85044</xdr:rowOff>
    </xdr:from>
    <xdr:to>
      <xdr:col>7</xdr:col>
      <xdr:colOff>241300</xdr:colOff>
      <xdr:row>80</xdr:row>
      <xdr:rowOff>85044</xdr:rowOff>
    </xdr:to>
    <xdr:cxnSp macro="">
      <xdr:nvCxnSpPr>
        <xdr:cNvPr id="193" name="直線コネクタ 192"/>
        <xdr:cNvCxnSpPr/>
      </xdr:nvCxnSpPr>
      <xdr:spPr>
        <a:xfrm>
          <a:off x="4864100" y="1380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118602</xdr:rowOff>
    </xdr:from>
    <xdr:to>
      <xdr:col>7</xdr:col>
      <xdr:colOff>152400</xdr:colOff>
      <xdr:row>80</xdr:row>
      <xdr:rowOff>122664</xdr:rowOff>
    </xdr:to>
    <xdr:cxnSp macro="">
      <xdr:nvCxnSpPr>
        <xdr:cNvPr id="194" name="直線コネクタ 193"/>
        <xdr:cNvCxnSpPr/>
      </xdr:nvCxnSpPr>
      <xdr:spPr>
        <a:xfrm flipV="1">
          <a:off x="4114800" y="13834602"/>
          <a:ext cx="838200" cy="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2695</xdr:rowOff>
    </xdr:from>
    <xdr:ext cx="762000" cy="259045"/>
    <xdr:sp macro="" textlink="">
      <xdr:nvSpPr>
        <xdr:cNvPr id="195" name="人件費・物件費等の状況平均値テキスト"/>
        <xdr:cNvSpPr txBox="1"/>
      </xdr:nvSpPr>
      <xdr:spPr>
        <a:xfrm>
          <a:off x="5041900" y="13890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30618</xdr:rowOff>
    </xdr:from>
    <xdr:to>
      <xdr:col>7</xdr:col>
      <xdr:colOff>203200</xdr:colOff>
      <xdr:row>81</xdr:row>
      <xdr:rowOff>132218</xdr:rowOff>
    </xdr:to>
    <xdr:sp macro="" textlink="">
      <xdr:nvSpPr>
        <xdr:cNvPr id="196" name="フローチャート : 判断 195"/>
        <xdr:cNvSpPr/>
      </xdr:nvSpPr>
      <xdr:spPr>
        <a:xfrm>
          <a:off x="49022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111857</xdr:rowOff>
    </xdr:from>
    <xdr:to>
      <xdr:col>6</xdr:col>
      <xdr:colOff>0</xdr:colOff>
      <xdr:row>80</xdr:row>
      <xdr:rowOff>122664</xdr:rowOff>
    </xdr:to>
    <xdr:cxnSp macro="">
      <xdr:nvCxnSpPr>
        <xdr:cNvPr id="197" name="直線コネクタ 196"/>
        <xdr:cNvCxnSpPr/>
      </xdr:nvCxnSpPr>
      <xdr:spPr>
        <a:xfrm>
          <a:off x="3225800" y="13827857"/>
          <a:ext cx="889000" cy="1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72183</xdr:rowOff>
    </xdr:from>
    <xdr:to>
      <xdr:col>6</xdr:col>
      <xdr:colOff>50800</xdr:colOff>
      <xdr:row>82</xdr:row>
      <xdr:rowOff>2333</xdr:rowOff>
    </xdr:to>
    <xdr:sp macro="" textlink="">
      <xdr:nvSpPr>
        <xdr:cNvPr id="198" name="フローチャート : 判断 197"/>
        <xdr:cNvSpPr/>
      </xdr:nvSpPr>
      <xdr:spPr>
        <a:xfrm>
          <a:off x="4064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158560</xdr:rowOff>
    </xdr:from>
    <xdr:ext cx="736600" cy="259045"/>
    <xdr:sp macro="" textlink="">
      <xdr:nvSpPr>
        <xdr:cNvPr id="199" name="テキスト ボックス 198"/>
        <xdr:cNvSpPr txBox="1"/>
      </xdr:nvSpPr>
      <xdr:spPr>
        <a:xfrm>
          <a:off x="3733800" y="14046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111857</xdr:rowOff>
    </xdr:from>
    <xdr:to>
      <xdr:col>4</xdr:col>
      <xdr:colOff>482600</xdr:colOff>
      <xdr:row>80</xdr:row>
      <xdr:rowOff>121758</xdr:rowOff>
    </xdr:to>
    <xdr:cxnSp macro="">
      <xdr:nvCxnSpPr>
        <xdr:cNvPr id="200" name="直線コネクタ 199"/>
        <xdr:cNvCxnSpPr/>
      </xdr:nvCxnSpPr>
      <xdr:spPr>
        <a:xfrm flipV="1">
          <a:off x="2336800" y="13827857"/>
          <a:ext cx="889000" cy="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53232</xdr:rowOff>
    </xdr:from>
    <xdr:to>
      <xdr:col>4</xdr:col>
      <xdr:colOff>533400</xdr:colOff>
      <xdr:row>81</xdr:row>
      <xdr:rowOff>154832</xdr:rowOff>
    </xdr:to>
    <xdr:sp macro="" textlink="">
      <xdr:nvSpPr>
        <xdr:cNvPr id="201" name="フローチャート : 判断 200"/>
        <xdr:cNvSpPr/>
      </xdr:nvSpPr>
      <xdr:spPr>
        <a:xfrm>
          <a:off x="3175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139609</xdr:rowOff>
    </xdr:from>
    <xdr:ext cx="762000" cy="259045"/>
    <xdr:sp macro="" textlink="">
      <xdr:nvSpPr>
        <xdr:cNvPr id="202" name="テキスト ボックス 201"/>
        <xdr:cNvSpPr txBox="1"/>
      </xdr:nvSpPr>
      <xdr:spPr>
        <a:xfrm>
          <a:off x="2844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121758</xdr:rowOff>
    </xdr:from>
    <xdr:to>
      <xdr:col>3</xdr:col>
      <xdr:colOff>279400</xdr:colOff>
      <xdr:row>81</xdr:row>
      <xdr:rowOff>7906</xdr:rowOff>
    </xdr:to>
    <xdr:cxnSp macro="">
      <xdr:nvCxnSpPr>
        <xdr:cNvPr id="203" name="直線コネクタ 202"/>
        <xdr:cNvCxnSpPr/>
      </xdr:nvCxnSpPr>
      <xdr:spPr>
        <a:xfrm flipV="1">
          <a:off x="1447800" y="13837758"/>
          <a:ext cx="889000" cy="5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60713</xdr:rowOff>
    </xdr:from>
    <xdr:to>
      <xdr:col>3</xdr:col>
      <xdr:colOff>330200</xdr:colOff>
      <xdr:row>81</xdr:row>
      <xdr:rowOff>162313</xdr:rowOff>
    </xdr:to>
    <xdr:sp macro="" textlink="">
      <xdr:nvSpPr>
        <xdr:cNvPr id="204" name="フローチャート : 判断 203"/>
        <xdr:cNvSpPr/>
      </xdr:nvSpPr>
      <xdr:spPr>
        <a:xfrm>
          <a:off x="2286000" y="1394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147090</xdr:rowOff>
    </xdr:from>
    <xdr:ext cx="762000" cy="259045"/>
    <xdr:sp macro="" textlink="">
      <xdr:nvSpPr>
        <xdr:cNvPr id="205" name="テキスト ボックス 204"/>
        <xdr:cNvSpPr txBox="1"/>
      </xdr:nvSpPr>
      <xdr:spPr>
        <a:xfrm>
          <a:off x="1955800" y="1403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91639</xdr:rowOff>
    </xdr:from>
    <xdr:to>
      <xdr:col>2</xdr:col>
      <xdr:colOff>127000</xdr:colOff>
      <xdr:row>82</xdr:row>
      <xdr:rowOff>21789</xdr:rowOff>
    </xdr:to>
    <xdr:sp macro="" textlink="">
      <xdr:nvSpPr>
        <xdr:cNvPr id="206" name="フローチャート : 判断 205"/>
        <xdr:cNvSpPr/>
      </xdr:nvSpPr>
      <xdr:spPr>
        <a:xfrm>
          <a:off x="1397000" y="139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6566</xdr:rowOff>
    </xdr:from>
    <xdr:ext cx="762000" cy="259045"/>
    <xdr:sp macro="" textlink="">
      <xdr:nvSpPr>
        <xdr:cNvPr id="207" name="テキスト ボックス 206"/>
        <xdr:cNvSpPr txBox="1"/>
      </xdr:nvSpPr>
      <xdr:spPr>
        <a:xfrm>
          <a:off x="1066800" y="1406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67802</xdr:rowOff>
    </xdr:from>
    <xdr:to>
      <xdr:col>7</xdr:col>
      <xdr:colOff>203200</xdr:colOff>
      <xdr:row>80</xdr:row>
      <xdr:rowOff>169402</xdr:rowOff>
    </xdr:to>
    <xdr:sp macro="" textlink="">
      <xdr:nvSpPr>
        <xdr:cNvPr id="213" name="円/楕円 212"/>
        <xdr:cNvSpPr/>
      </xdr:nvSpPr>
      <xdr:spPr>
        <a:xfrm>
          <a:off x="4902200" y="1378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160529</xdr:rowOff>
    </xdr:from>
    <xdr:ext cx="762000" cy="259045"/>
    <xdr:sp macro="" textlink="">
      <xdr:nvSpPr>
        <xdr:cNvPr id="214" name="人件費・物件費等の状況該当値テキスト"/>
        <xdr:cNvSpPr txBox="1"/>
      </xdr:nvSpPr>
      <xdr:spPr>
        <a:xfrm>
          <a:off x="5041900" y="13705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108,438</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71864</xdr:rowOff>
    </xdr:from>
    <xdr:to>
      <xdr:col>6</xdr:col>
      <xdr:colOff>50800</xdr:colOff>
      <xdr:row>81</xdr:row>
      <xdr:rowOff>2014</xdr:rowOff>
    </xdr:to>
    <xdr:sp macro="" textlink="">
      <xdr:nvSpPr>
        <xdr:cNvPr id="215" name="円/楕円 214"/>
        <xdr:cNvSpPr/>
      </xdr:nvSpPr>
      <xdr:spPr>
        <a:xfrm>
          <a:off x="4064000" y="137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12191</xdr:rowOff>
    </xdr:from>
    <xdr:ext cx="736600" cy="259045"/>
    <xdr:sp macro="" textlink="">
      <xdr:nvSpPr>
        <xdr:cNvPr id="216" name="テキスト ボックス 215"/>
        <xdr:cNvSpPr txBox="1"/>
      </xdr:nvSpPr>
      <xdr:spPr>
        <a:xfrm>
          <a:off x="3733800" y="13556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109,448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61057</xdr:rowOff>
    </xdr:from>
    <xdr:to>
      <xdr:col>4</xdr:col>
      <xdr:colOff>533400</xdr:colOff>
      <xdr:row>80</xdr:row>
      <xdr:rowOff>162657</xdr:rowOff>
    </xdr:to>
    <xdr:sp macro="" textlink="">
      <xdr:nvSpPr>
        <xdr:cNvPr id="217" name="円/楕円 216"/>
        <xdr:cNvSpPr/>
      </xdr:nvSpPr>
      <xdr:spPr>
        <a:xfrm>
          <a:off x="3175000" y="1377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1384</xdr:rowOff>
    </xdr:from>
    <xdr:ext cx="762000" cy="259045"/>
    <xdr:sp macro="" textlink="">
      <xdr:nvSpPr>
        <xdr:cNvPr id="218" name="テキスト ボックス 217"/>
        <xdr:cNvSpPr txBox="1"/>
      </xdr:nvSpPr>
      <xdr:spPr>
        <a:xfrm>
          <a:off x="2844800" y="1354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106,761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70958</xdr:rowOff>
    </xdr:from>
    <xdr:to>
      <xdr:col>3</xdr:col>
      <xdr:colOff>330200</xdr:colOff>
      <xdr:row>81</xdr:row>
      <xdr:rowOff>1108</xdr:rowOff>
    </xdr:to>
    <xdr:sp macro="" textlink="">
      <xdr:nvSpPr>
        <xdr:cNvPr id="219" name="円/楕円 218"/>
        <xdr:cNvSpPr/>
      </xdr:nvSpPr>
      <xdr:spPr>
        <a:xfrm>
          <a:off x="2286000" y="1378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11285</xdr:rowOff>
    </xdr:from>
    <xdr:ext cx="762000" cy="259045"/>
    <xdr:sp macro="" textlink="">
      <xdr:nvSpPr>
        <xdr:cNvPr id="220" name="テキスト ボックス 219"/>
        <xdr:cNvSpPr txBox="1"/>
      </xdr:nvSpPr>
      <xdr:spPr>
        <a:xfrm>
          <a:off x="1955800" y="1355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109,223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128556</xdr:rowOff>
    </xdr:from>
    <xdr:to>
      <xdr:col>2</xdr:col>
      <xdr:colOff>127000</xdr:colOff>
      <xdr:row>81</xdr:row>
      <xdr:rowOff>58706</xdr:rowOff>
    </xdr:to>
    <xdr:sp macro="" textlink="">
      <xdr:nvSpPr>
        <xdr:cNvPr id="221" name="円/楕円 220"/>
        <xdr:cNvSpPr/>
      </xdr:nvSpPr>
      <xdr:spPr>
        <a:xfrm>
          <a:off x="1397000" y="1384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68883</xdr:rowOff>
    </xdr:from>
    <xdr:ext cx="762000" cy="259045"/>
    <xdr:sp macro="" textlink="">
      <xdr:nvSpPr>
        <xdr:cNvPr id="222" name="テキスト ボックス 221"/>
        <xdr:cNvSpPr txBox="1"/>
      </xdr:nvSpPr>
      <xdr:spPr>
        <a:xfrm>
          <a:off x="1066800" y="1361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123,545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ラスパイレス指数は</a:t>
          </a:r>
          <a:r>
            <a:rPr kumimoji="1" lang="ja-JP" altLang="en-US" sz="1100">
              <a:solidFill>
                <a:schemeClr val="dk1"/>
              </a:solidFill>
              <a:effectLst/>
              <a:latin typeface="+mn-lt"/>
              <a:ea typeface="+mn-ea"/>
              <a:cs typeface="+mn-cs"/>
            </a:rPr>
            <a:t>前年度同様</a:t>
          </a:r>
          <a:r>
            <a:rPr kumimoji="1" lang="en-US" altLang="ja-JP" sz="1100">
              <a:solidFill>
                <a:schemeClr val="dk1"/>
              </a:solidFill>
              <a:effectLst/>
              <a:latin typeface="+mn-lt"/>
              <a:ea typeface="+mn-ea"/>
              <a:cs typeface="+mn-cs"/>
            </a:rPr>
            <a:t>93.6</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国と比較しても低い水準となっている。</a:t>
          </a:r>
          <a:endParaRPr lang="ja-JP" altLang="ja-JP" sz="1400">
            <a:effectLst/>
          </a:endParaRPr>
        </a:p>
        <a:p>
          <a:r>
            <a:rPr kumimoji="1" lang="ja-JP" altLang="ja-JP" sz="1100">
              <a:solidFill>
                <a:schemeClr val="dk1"/>
              </a:solidFill>
              <a:effectLst/>
              <a:latin typeface="+mn-lt"/>
              <a:ea typeface="+mn-ea"/>
              <a:cs typeface="+mn-cs"/>
            </a:rPr>
            <a:t>　今後も勤務評定にもとづいた給与の適正化に努める。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61686</xdr:rowOff>
    </xdr:from>
    <xdr:to>
      <xdr:col>24</xdr:col>
      <xdr:colOff>558800</xdr:colOff>
      <xdr:row>88</xdr:row>
      <xdr:rowOff>80434</xdr:rowOff>
    </xdr:to>
    <xdr:cxnSp macro="">
      <xdr:nvCxnSpPr>
        <xdr:cNvPr id="253" name="直線コネクタ 252"/>
        <xdr:cNvCxnSpPr/>
      </xdr:nvCxnSpPr>
      <xdr:spPr>
        <a:xfrm flipV="1">
          <a:off x="17018000" y="13777686"/>
          <a:ext cx="0" cy="139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52511</xdr:rowOff>
    </xdr:from>
    <xdr:ext cx="762000" cy="259045"/>
    <xdr:sp macro="" textlink="">
      <xdr:nvSpPr>
        <xdr:cNvPr id="254"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88</xdr:row>
      <xdr:rowOff>80434</xdr:rowOff>
    </xdr:from>
    <xdr:to>
      <xdr:col>24</xdr:col>
      <xdr:colOff>647700</xdr:colOff>
      <xdr:row>88</xdr:row>
      <xdr:rowOff>80434</xdr:rowOff>
    </xdr:to>
    <xdr:cxnSp macro="">
      <xdr:nvCxnSpPr>
        <xdr:cNvPr id="255" name="直線コネクタ 254"/>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148063</xdr:rowOff>
    </xdr:from>
    <xdr:ext cx="762000" cy="259045"/>
    <xdr:sp macro="" textlink="">
      <xdr:nvSpPr>
        <xdr:cNvPr id="256"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24</xdr:col>
      <xdr:colOff>469900</xdr:colOff>
      <xdr:row>80</xdr:row>
      <xdr:rowOff>61686</xdr:rowOff>
    </xdr:from>
    <xdr:to>
      <xdr:col>24</xdr:col>
      <xdr:colOff>647700</xdr:colOff>
      <xdr:row>80</xdr:row>
      <xdr:rowOff>61686</xdr:rowOff>
    </xdr:to>
    <xdr:cxnSp macro="">
      <xdr:nvCxnSpPr>
        <xdr:cNvPr id="257" name="直線コネクタ 256"/>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97971</xdr:rowOff>
    </xdr:from>
    <xdr:to>
      <xdr:col>24</xdr:col>
      <xdr:colOff>558800</xdr:colOff>
      <xdr:row>82</xdr:row>
      <xdr:rowOff>97971</xdr:rowOff>
    </xdr:to>
    <xdr:cxnSp macro="">
      <xdr:nvCxnSpPr>
        <xdr:cNvPr id="258" name="直線コネクタ 257"/>
        <xdr:cNvCxnSpPr/>
      </xdr:nvCxnSpPr>
      <xdr:spPr>
        <a:xfrm>
          <a:off x="16179800" y="141568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67025</xdr:rowOff>
    </xdr:from>
    <xdr:ext cx="762000" cy="259045"/>
    <xdr:sp macro="" textlink="">
      <xdr:nvSpPr>
        <xdr:cNvPr id="259" name="給与水準   （国との比較）平均値テキスト"/>
        <xdr:cNvSpPr txBox="1"/>
      </xdr:nvSpPr>
      <xdr:spPr>
        <a:xfrm>
          <a:off x="17106900" y="14468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60" name="フローチャート : 判断 259"/>
        <xdr:cNvSpPr/>
      </xdr:nvSpPr>
      <xdr:spPr>
        <a:xfrm>
          <a:off x="169672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6048</xdr:rowOff>
    </xdr:from>
    <xdr:to>
      <xdr:col>23</xdr:col>
      <xdr:colOff>406400</xdr:colOff>
      <xdr:row>82</xdr:row>
      <xdr:rowOff>97971</xdr:rowOff>
    </xdr:to>
    <xdr:cxnSp macro="">
      <xdr:nvCxnSpPr>
        <xdr:cNvPr id="261" name="直線コネクタ 260"/>
        <xdr:cNvCxnSpPr/>
      </xdr:nvCxnSpPr>
      <xdr:spPr>
        <a:xfrm>
          <a:off x="15290800" y="14064948"/>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94948</xdr:rowOff>
    </xdr:from>
    <xdr:to>
      <xdr:col>23</xdr:col>
      <xdr:colOff>457200</xdr:colOff>
      <xdr:row>85</xdr:row>
      <xdr:rowOff>25098</xdr:rowOff>
    </xdr:to>
    <xdr:sp macro="" textlink="">
      <xdr:nvSpPr>
        <xdr:cNvPr id="262" name="フローチャート : 判断 261"/>
        <xdr:cNvSpPr/>
      </xdr:nvSpPr>
      <xdr:spPr>
        <a:xfrm>
          <a:off x="16129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9875</xdr:rowOff>
    </xdr:from>
    <xdr:ext cx="736600" cy="259045"/>
    <xdr:sp macro="" textlink="">
      <xdr:nvSpPr>
        <xdr:cNvPr id="263" name="テキスト ボックス 262"/>
        <xdr:cNvSpPr txBox="1"/>
      </xdr:nvSpPr>
      <xdr:spPr>
        <a:xfrm>
          <a:off x="15798800" y="1458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6048</xdr:rowOff>
    </xdr:from>
    <xdr:to>
      <xdr:col>22</xdr:col>
      <xdr:colOff>203200</xdr:colOff>
      <xdr:row>88</xdr:row>
      <xdr:rowOff>11491</xdr:rowOff>
    </xdr:to>
    <xdr:cxnSp macro="">
      <xdr:nvCxnSpPr>
        <xdr:cNvPr id="264" name="直線コネクタ 263"/>
        <xdr:cNvCxnSpPr/>
      </xdr:nvCxnSpPr>
      <xdr:spPr>
        <a:xfrm flipV="1">
          <a:off x="14401800" y="14064948"/>
          <a:ext cx="889000" cy="103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5" name="フローチャート : 判断 264"/>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6" name="テキスト ボックス 265"/>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136979</xdr:rowOff>
    </xdr:from>
    <xdr:to>
      <xdr:col>21</xdr:col>
      <xdr:colOff>0</xdr:colOff>
      <xdr:row>88</xdr:row>
      <xdr:rowOff>11491</xdr:rowOff>
    </xdr:to>
    <xdr:cxnSp macro="">
      <xdr:nvCxnSpPr>
        <xdr:cNvPr id="267" name="直線コネクタ 266"/>
        <xdr:cNvCxnSpPr/>
      </xdr:nvCxnSpPr>
      <xdr:spPr>
        <a:xfrm>
          <a:off x="13512800" y="1505312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110973</xdr:rowOff>
    </xdr:from>
    <xdr:to>
      <xdr:col>21</xdr:col>
      <xdr:colOff>50800</xdr:colOff>
      <xdr:row>90</xdr:row>
      <xdr:rowOff>41123</xdr:rowOff>
    </xdr:to>
    <xdr:sp macro="" textlink="">
      <xdr:nvSpPr>
        <xdr:cNvPr id="268" name="フローチャート : 判断 267"/>
        <xdr:cNvSpPr/>
      </xdr:nvSpPr>
      <xdr:spPr>
        <a:xfrm>
          <a:off x="14351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25900</xdr:rowOff>
    </xdr:from>
    <xdr:ext cx="762000" cy="259045"/>
    <xdr:sp macro="" textlink="">
      <xdr:nvSpPr>
        <xdr:cNvPr id="269" name="テキスト ボックス 268"/>
        <xdr:cNvSpPr txBox="1"/>
      </xdr:nvSpPr>
      <xdr:spPr>
        <a:xfrm>
          <a:off x="14020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122464</xdr:rowOff>
    </xdr:from>
    <xdr:to>
      <xdr:col>19</xdr:col>
      <xdr:colOff>533400</xdr:colOff>
      <xdr:row>90</xdr:row>
      <xdr:rowOff>52614</xdr:rowOff>
    </xdr:to>
    <xdr:sp macro="" textlink="">
      <xdr:nvSpPr>
        <xdr:cNvPr id="270" name="フローチャート : 判断 269"/>
        <xdr:cNvSpPr/>
      </xdr:nvSpPr>
      <xdr:spPr>
        <a:xfrm>
          <a:off x="13462000" y="1538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37391</xdr:rowOff>
    </xdr:from>
    <xdr:ext cx="762000" cy="259045"/>
    <xdr:sp macro="" textlink="">
      <xdr:nvSpPr>
        <xdr:cNvPr id="271" name="テキスト ボックス 270"/>
        <xdr:cNvSpPr txBox="1"/>
      </xdr:nvSpPr>
      <xdr:spPr>
        <a:xfrm>
          <a:off x="13131800" y="154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47171</xdr:rowOff>
    </xdr:from>
    <xdr:to>
      <xdr:col>24</xdr:col>
      <xdr:colOff>609600</xdr:colOff>
      <xdr:row>82</xdr:row>
      <xdr:rowOff>148771</xdr:rowOff>
    </xdr:to>
    <xdr:sp macro="" textlink="">
      <xdr:nvSpPr>
        <xdr:cNvPr id="277" name="円/楕円 276"/>
        <xdr:cNvSpPr/>
      </xdr:nvSpPr>
      <xdr:spPr>
        <a:xfrm>
          <a:off x="169672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63698</xdr:rowOff>
    </xdr:from>
    <xdr:ext cx="762000" cy="259045"/>
    <xdr:sp macro="" textlink="">
      <xdr:nvSpPr>
        <xdr:cNvPr id="278" name="給与水準   （国との比較）該当値テキスト"/>
        <xdr:cNvSpPr txBox="1"/>
      </xdr:nvSpPr>
      <xdr:spPr>
        <a:xfrm>
          <a:off x="17106900" y="139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47171</xdr:rowOff>
    </xdr:from>
    <xdr:to>
      <xdr:col>23</xdr:col>
      <xdr:colOff>457200</xdr:colOff>
      <xdr:row>82</xdr:row>
      <xdr:rowOff>148771</xdr:rowOff>
    </xdr:to>
    <xdr:sp macro="" textlink="">
      <xdr:nvSpPr>
        <xdr:cNvPr id="279" name="円/楕円 278"/>
        <xdr:cNvSpPr/>
      </xdr:nvSpPr>
      <xdr:spPr>
        <a:xfrm>
          <a:off x="16129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158948</xdr:rowOff>
    </xdr:from>
    <xdr:ext cx="736600" cy="259045"/>
    <xdr:sp macro="" textlink="">
      <xdr:nvSpPr>
        <xdr:cNvPr id="280" name="テキスト ボックス 279"/>
        <xdr:cNvSpPr txBox="1"/>
      </xdr:nvSpPr>
      <xdr:spPr>
        <a:xfrm>
          <a:off x="15798800" y="13874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126698</xdr:rowOff>
    </xdr:from>
    <xdr:to>
      <xdr:col>22</xdr:col>
      <xdr:colOff>254000</xdr:colOff>
      <xdr:row>82</xdr:row>
      <xdr:rowOff>56848</xdr:rowOff>
    </xdr:to>
    <xdr:sp macro="" textlink="">
      <xdr:nvSpPr>
        <xdr:cNvPr id="281" name="円/楕円 280"/>
        <xdr:cNvSpPr/>
      </xdr:nvSpPr>
      <xdr:spPr>
        <a:xfrm>
          <a:off x="15240000" y="1401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67025</xdr:rowOff>
    </xdr:from>
    <xdr:ext cx="762000" cy="259045"/>
    <xdr:sp macro="" textlink="">
      <xdr:nvSpPr>
        <xdr:cNvPr id="282" name="テキスト ボックス 281"/>
        <xdr:cNvSpPr txBox="1"/>
      </xdr:nvSpPr>
      <xdr:spPr>
        <a:xfrm>
          <a:off x="14909800" y="1378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132141</xdr:rowOff>
    </xdr:from>
    <xdr:to>
      <xdr:col>21</xdr:col>
      <xdr:colOff>50800</xdr:colOff>
      <xdr:row>88</xdr:row>
      <xdr:rowOff>62291</xdr:rowOff>
    </xdr:to>
    <xdr:sp macro="" textlink="">
      <xdr:nvSpPr>
        <xdr:cNvPr id="283" name="円/楕円 282"/>
        <xdr:cNvSpPr/>
      </xdr:nvSpPr>
      <xdr:spPr>
        <a:xfrm>
          <a:off x="14351000" y="150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72468</xdr:rowOff>
    </xdr:from>
    <xdr:ext cx="762000" cy="259045"/>
    <xdr:sp macro="" textlink="">
      <xdr:nvSpPr>
        <xdr:cNvPr id="284" name="テキスト ボックス 283"/>
        <xdr:cNvSpPr txBox="1"/>
      </xdr:nvSpPr>
      <xdr:spPr>
        <a:xfrm>
          <a:off x="14020800" y="1481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86179</xdr:rowOff>
    </xdr:from>
    <xdr:to>
      <xdr:col>19</xdr:col>
      <xdr:colOff>533400</xdr:colOff>
      <xdr:row>88</xdr:row>
      <xdr:rowOff>16329</xdr:rowOff>
    </xdr:to>
    <xdr:sp macro="" textlink="">
      <xdr:nvSpPr>
        <xdr:cNvPr id="285" name="円/楕円 284"/>
        <xdr:cNvSpPr/>
      </xdr:nvSpPr>
      <xdr:spPr>
        <a:xfrm>
          <a:off x="13462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26506</xdr:rowOff>
    </xdr:from>
    <xdr:ext cx="762000" cy="259045"/>
    <xdr:sp macro="" textlink="">
      <xdr:nvSpPr>
        <xdr:cNvPr id="286" name="テキスト ボックス 285"/>
        <xdr:cNvSpPr txBox="1"/>
      </xdr:nvSpPr>
      <xdr:spPr>
        <a:xfrm>
          <a:off x="13131800" y="147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「職員定員管理適正化計画」に基づき職員数の削減を行っている。職員採用は退職予定者の</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％以内とし、</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331</a:t>
          </a:r>
          <a:r>
            <a:rPr kumimoji="1" lang="ja-JP" altLang="ja-JP" sz="1100">
              <a:solidFill>
                <a:schemeClr val="dk1"/>
              </a:solidFill>
              <a:effectLst/>
              <a:latin typeface="+mn-lt"/>
              <a:ea typeface="+mn-ea"/>
              <a:cs typeface="+mn-cs"/>
            </a:rPr>
            <a:t>人から</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168</a:t>
          </a:r>
          <a:r>
            <a:rPr kumimoji="1" lang="ja-JP" altLang="ja-JP" sz="1100">
              <a:solidFill>
                <a:schemeClr val="dk1"/>
              </a:solidFill>
              <a:effectLst/>
              <a:latin typeface="+mn-lt"/>
              <a:ea typeface="+mn-ea"/>
              <a:cs typeface="+mn-cs"/>
            </a:rPr>
            <a:t>人（実績）となり、人口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人当たりの職員数は類似団体と比較して著しく低くなっている。</a:t>
          </a:r>
          <a:endParaRPr lang="ja-JP" altLang="ja-JP" sz="1400">
            <a:effectLst/>
          </a:endParaRPr>
        </a:p>
        <a:p>
          <a:r>
            <a:rPr kumimoji="1" lang="ja-JP" altLang="ja-JP" sz="1100">
              <a:solidFill>
                <a:schemeClr val="dk1"/>
              </a:solidFill>
              <a:effectLst/>
              <a:latin typeface="+mn-lt"/>
              <a:ea typeface="+mn-ea"/>
              <a:cs typeface="+mn-cs"/>
            </a:rPr>
            <a:t>　事業の見直しや民間委託、市役所の機構改革などを進めることにより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引き続き総職員数の削減に努め</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121829</xdr:rowOff>
    </xdr:from>
    <xdr:to>
      <xdr:col>24</xdr:col>
      <xdr:colOff>558800</xdr:colOff>
      <xdr:row>66</xdr:row>
      <xdr:rowOff>142875</xdr:rowOff>
    </xdr:to>
    <xdr:cxnSp macro="">
      <xdr:nvCxnSpPr>
        <xdr:cNvPr id="318" name="直線コネクタ 317"/>
        <xdr:cNvCxnSpPr/>
      </xdr:nvCxnSpPr>
      <xdr:spPr>
        <a:xfrm flipV="1">
          <a:off x="17018000" y="10065929"/>
          <a:ext cx="0" cy="1392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114952</xdr:rowOff>
    </xdr:from>
    <xdr:ext cx="762000" cy="259045"/>
    <xdr:sp macro="" textlink="">
      <xdr:nvSpPr>
        <xdr:cNvPr id="319" name="定員管理の状況最小値テキスト"/>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12.85</a:t>
          </a:r>
          <a:endParaRPr kumimoji="1" lang="ja-JP" altLang="en-US" sz="1000" b="1">
            <a:latin typeface="ＭＳ Ｐゴシック"/>
          </a:endParaRPr>
        </a:p>
      </xdr:txBody>
    </xdr:sp>
    <xdr:clientData/>
  </xdr:oneCellAnchor>
  <xdr:twoCellAnchor>
    <xdr:from>
      <xdr:col>24</xdr:col>
      <xdr:colOff>469900</xdr:colOff>
      <xdr:row>66</xdr:row>
      <xdr:rowOff>142875</xdr:rowOff>
    </xdr:from>
    <xdr:to>
      <xdr:col>24</xdr:col>
      <xdr:colOff>647700</xdr:colOff>
      <xdr:row>66</xdr:row>
      <xdr:rowOff>142875</xdr:rowOff>
    </xdr:to>
    <xdr:cxnSp macro="">
      <xdr:nvCxnSpPr>
        <xdr:cNvPr id="320" name="直線コネクタ 319"/>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36756</xdr:rowOff>
    </xdr:from>
    <xdr:ext cx="762000" cy="259045"/>
    <xdr:sp macro="" textlink="">
      <xdr:nvSpPr>
        <xdr:cNvPr id="321" name="定員管理の状況最大値テキスト"/>
        <xdr:cNvSpPr txBox="1"/>
      </xdr:nvSpPr>
      <xdr:spPr>
        <a:xfrm>
          <a:off x="17106900" y="980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58</xdr:row>
      <xdr:rowOff>121829</xdr:rowOff>
    </xdr:from>
    <xdr:to>
      <xdr:col>24</xdr:col>
      <xdr:colOff>647700</xdr:colOff>
      <xdr:row>58</xdr:row>
      <xdr:rowOff>121829</xdr:rowOff>
    </xdr:to>
    <xdr:cxnSp macro="">
      <xdr:nvCxnSpPr>
        <xdr:cNvPr id="322" name="直線コネクタ 321"/>
        <xdr:cNvCxnSpPr/>
      </xdr:nvCxnSpPr>
      <xdr:spPr>
        <a:xfrm>
          <a:off x="16929100" y="10065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47806</xdr:rowOff>
    </xdr:from>
    <xdr:to>
      <xdr:col>24</xdr:col>
      <xdr:colOff>558800</xdr:colOff>
      <xdr:row>60</xdr:row>
      <xdr:rowOff>66766</xdr:rowOff>
    </xdr:to>
    <xdr:cxnSp macro="">
      <xdr:nvCxnSpPr>
        <xdr:cNvPr id="323" name="直線コネクタ 322"/>
        <xdr:cNvCxnSpPr/>
      </xdr:nvCxnSpPr>
      <xdr:spPr>
        <a:xfrm flipV="1">
          <a:off x="16179800" y="10334806"/>
          <a:ext cx="8382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121665</xdr:rowOff>
    </xdr:from>
    <xdr:ext cx="762000" cy="259045"/>
    <xdr:sp macro="" textlink="">
      <xdr:nvSpPr>
        <xdr:cNvPr id="324" name="定員管理の状況平均値テキスト"/>
        <xdr:cNvSpPr txBox="1"/>
      </xdr:nvSpPr>
      <xdr:spPr>
        <a:xfrm>
          <a:off x="17106900" y="10580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149588</xdr:rowOff>
    </xdr:from>
    <xdr:to>
      <xdr:col>24</xdr:col>
      <xdr:colOff>609600</xdr:colOff>
      <xdr:row>62</xdr:row>
      <xdr:rowOff>79738</xdr:rowOff>
    </xdr:to>
    <xdr:sp macro="" textlink="">
      <xdr:nvSpPr>
        <xdr:cNvPr id="325" name="フローチャート : 判断 324"/>
        <xdr:cNvSpPr/>
      </xdr:nvSpPr>
      <xdr:spPr>
        <a:xfrm>
          <a:off x="169672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66766</xdr:rowOff>
    </xdr:from>
    <xdr:to>
      <xdr:col>23</xdr:col>
      <xdr:colOff>406400</xdr:colOff>
      <xdr:row>60</xdr:row>
      <xdr:rowOff>82278</xdr:rowOff>
    </xdr:to>
    <xdr:cxnSp macro="">
      <xdr:nvCxnSpPr>
        <xdr:cNvPr id="326" name="直線コネクタ 325"/>
        <xdr:cNvCxnSpPr/>
      </xdr:nvCxnSpPr>
      <xdr:spPr>
        <a:xfrm flipV="1">
          <a:off x="15290800" y="10353766"/>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10069</xdr:rowOff>
    </xdr:from>
    <xdr:to>
      <xdr:col>23</xdr:col>
      <xdr:colOff>457200</xdr:colOff>
      <xdr:row>63</xdr:row>
      <xdr:rowOff>111669</xdr:rowOff>
    </xdr:to>
    <xdr:sp macro="" textlink="">
      <xdr:nvSpPr>
        <xdr:cNvPr id="327" name="フローチャート : 判断 326"/>
        <xdr:cNvSpPr/>
      </xdr:nvSpPr>
      <xdr:spPr>
        <a:xfrm>
          <a:off x="16129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96446</xdr:rowOff>
    </xdr:from>
    <xdr:ext cx="736600" cy="259045"/>
    <xdr:sp macro="" textlink="">
      <xdr:nvSpPr>
        <xdr:cNvPr id="328" name="テキスト ボックス 327"/>
        <xdr:cNvSpPr txBox="1"/>
      </xdr:nvSpPr>
      <xdr:spPr>
        <a:xfrm>
          <a:off x="15798800" y="10897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73660</xdr:rowOff>
    </xdr:from>
    <xdr:to>
      <xdr:col>22</xdr:col>
      <xdr:colOff>203200</xdr:colOff>
      <xdr:row>60</xdr:row>
      <xdr:rowOff>82278</xdr:rowOff>
    </xdr:to>
    <xdr:cxnSp macro="">
      <xdr:nvCxnSpPr>
        <xdr:cNvPr id="329" name="直線コネクタ 328"/>
        <xdr:cNvCxnSpPr/>
      </xdr:nvCxnSpPr>
      <xdr:spPr>
        <a:xfrm>
          <a:off x="14401800" y="10360660"/>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4899</xdr:rowOff>
    </xdr:from>
    <xdr:to>
      <xdr:col>22</xdr:col>
      <xdr:colOff>254000</xdr:colOff>
      <xdr:row>63</xdr:row>
      <xdr:rowOff>106499</xdr:rowOff>
    </xdr:to>
    <xdr:sp macro="" textlink="">
      <xdr:nvSpPr>
        <xdr:cNvPr id="330" name="フローチャート : 判断 329"/>
        <xdr:cNvSpPr/>
      </xdr:nvSpPr>
      <xdr:spPr>
        <a:xfrm>
          <a:off x="15240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91276</xdr:rowOff>
    </xdr:from>
    <xdr:ext cx="762000" cy="259045"/>
    <xdr:sp macro="" textlink="">
      <xdr:nvSpPr>
        <xdr:cNvPr id="331" name="テキスト ボックス 330"/>
        <xdr:cNvSpPr txBox="1"/>
      </xdr:nvSpPr>
      <xdr:spPr>
        <a:xfrm>
          <a:off x="14909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73660</xdr:rowOff>
    </xdr:from>
    <xdr:to>
      <xdr:col>21</xdr:col>
      <xdr:colOff>0</xdr:colOff>
      <xdr:row>60</xdr:row>
      <xdr:rowOff>163285</xdr:rowOff>
    </xdr:to>
    <xdr:cxnSp macro="">
      <xdr:nvCxnSpPr>
        <xdr:cNvPr id="332" name="直線コネクタ 331"/>
        <xdr:cNvCxnSpPr/>
      </xdr:nvCxnSpPr>
      <xdr:spPr>
        <a:xfrm flipV="1">
          <a:off x="13512800" y="10360660"/>
          <a:ext cx="8890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11793</xdr:rowOff>
    </xdr:from>
    <xdr:to>
      <xdr:col>21</xdr:col>
      <xdr:colOff>50800</xdr:colOff>
      <xdr:row>63</xdr:row>
      <xdr:rowOff>113393</xdr:rowOff>
    </xdr:to>
    <xdr:sp macro="" textlink="">
      <xdr:nvSpPr>
        <xdr:cNvPr id="333" name="フローチャート : 判断 332"/>
        <xdr:cNvSpPr/>
      </xdr:nvSpPr>
      <xdr:spPr>
        <a:xfrm>
          <a:off x="14351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98170</xdr:rowOff>
    </xdr:from>
    <xdr:ext cx="762000" cy="259045"/>
    <xdr:sp macro="" textlink="">
      <xdr:nvSpPr>
        <xdr:cNvPr id="334" name="テキスト ボックス 333"/>
        <xdr:cNvSpPr txBox="1"/>
      </xdr:nvSpPr>
      <xdr:spPr>
        <a:xfrm>
          <a:off x="14020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25581</xdr:rowOff>
    </xdr:from>
    <xdr:to>
      <xdr:col>19</xdr:col>
      <xdr:colOff>533400</xdr:colOff>
      <xdr:row>63</xdr:row>
      <xdr:rowOff>127181</xdr:rowOff>
    </xdr:to>
    <xdr:sp macro="" textlink="">
      <xdr:nvSpPr>
        <xdr:cNvPr id="335" name="フローチャート : 判断 334"/>
        <xdr:cNvSpPr/>
      </xdr:nvSpPr>
      <xdr:spPr>
        <a:xfrm>
          <a:off x="134620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111958</xdr:rowOff>
    </xdr:from>
    <xdr:ext cx="762000" cy="259045"/>
    <xdr:sp macro="" textlink="">
      <xdr:nvSpPr>
        <xdr:cNvPr id="336" name="テキスト ボックス 335"/>
        <xdr:cNvSpPr txBox="1"/>
      </xdr:nvSpPr>
      <xdr:spPr>
        <a:xfrm>
          <a:off x="13131800" y="1091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168456</xdr:rowOff>
    </xdr:from>
    <xdr:to>
      <xdr:col>24</xdr:col>
      <xdr:colOff>609600</xdr:colOff>
      <xdr:row>60</xdr:row>
      <xdr:rowOff>98606</xdr:rowOff>
    </xdr:to>
    <xdr:sp macro="" textlink="">
      <xdr:nvSpPr>
        <xdr:cNvPr id="342" name="円/楕円 341"/>
        <xdr:cNvSpPr/>
      </xdr:nvSpPr>
      <xdr:spPr>
        <a:xfrm>
          <a:off x="16967200" y="1028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13533</xdr:rowOff>
    </xdr:from>
    <xdr:ext cx="762000" cy="259045"/>
    <xdr:sp macro="" textlink="">
      <xdr:nvSpPr>
        <xdr:cNvPr id="343" name="定員管理の状況該当値テキスト"/>
        <xdr:cNvSpPr txBox="1"/>
      </xdr:nvSpPr>
      <xdr:spPr>
        <a:xfrm>
          <a:off x="17106900" y="10129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15966</xdr:rowOff>
    </xdr:from>
    <xdr:to>
      <xdr:col>23</xdr:col>
      <xdr:colOff>457200</xdr:colOff>
      <xdr:row>60</xdr:row>
      <xdr:rowOff>117566</xdr:rowOff>
    </xdr:to>
    <xdr:sp macro="" textlink="">
      <xdr:nvSpPr>
        <xdr:cNvPr id="344" name="円/楕円 343"/>
        <xdr:cNvSpPr/>
      </xdr:nvSpPr>
      <xdr:spPr>
        <a:xfrm>
          <a:off x="16129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127743</xdr:rowOff>
    </xdr:from>
    <xdr:ext cx="736600" cy="259045"/>
    <xdr:sp macro="" textlink="">
      <xdr:nvSpPr>
        <xdr:cNvPr id="345" name="テキスト ボックス 344"/>
        <xdr:cNvSpPr txBox="1"/>
      </xdr:nvSpPr>
      <xdr:spPr>
        <a:xfrm>
          <a:off x="15798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31478</xdr:rowOff>
    </xdr:from>
    <xdr:to>
      <xdr:col>22</xdr:col>
      <xdr:colOff>254000</xdr:colOff>
      <xdr:row>60</xdr:row>
      <xdr:rowOff>133078</xdr:rowOff>
    </xdr:to>
    <xdr:sp macro="" textlink="">
      <xdr:nvSpPr>
        <xdr:cNvPr id="346" name="円/楕円 345"/>
        <xdr:cNvSpPr/>
      </xdr:nvSpPr>
      <xdr:spPr>
        <a:xfrm>
          <a:off x="15240000" y="1031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143255</xdr:rowOff>
    </xdr:from>
    <xdr:ext cx="762000" cy="259045"/>
    <xdr:sp macro="" textlink="">
      <xdr:nvSpPr>
        <xdr:cNvPr id="347" name="テキスト ボックス 346"/>
        <xdr:cNvSpPr txBox="1"/>
      </xdr:nvSpPr>
      <xdr:spPr>
        <a:xfrm>
          <a:off x="14909800" y="1008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22860</xdr:rowOff>
    </xdr:from>
    <xdr:to>
      <xdr:col>21</xdr:col>
      <xdr:colOff>50800</xdr:colOff>
      <xdr:row>60</xdr:row>
      <xdr:rowOff>124460</xdr:rowOff>
    </xdr:to>
    <xdr:sp macro="" textlink="">
      <xdr:nvSpPr>
        <xdr:cNvPr id="348" name="円/楕円 347"/>
        <xdr:cNvSpPr/>
      </xdr:nvSpPr>
      <xdr:spPr>
        <a:xfrm>
          <a:off x="14351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134637</xdr:rowOff>
    </xdr:from>
    <xdr:ext cx="762000" cy="259045"/>
    <xdr:sp macro="" textlink="">
      <xdr:nvSpPr>
        <xdr:cNvPr id="349" name="テキスト ボックス 348"/>
        <xdr:cNvSpPr txBox="1"/>
      </xdr:nvSpPr>
      <xdr:spPr>
        <a:xfrm>
          <a:off x="14020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112485</xdr:rowOff>
    </xdr:from>
    <xdr:to>
      <xdr:col>19</xdr:col>
      <xdr:colOff>533400</xdr:colOff>
      <xdr:row>61</xdr:row>
      <xdr:rowOff>42635</xdr:rowOff>
    </xdr:to>
    <xdr:sp macro="" textlink="">
      <xdr:nvSpPr>
        <xdr:cNvPr id="350" name="円/楕円 349"/>
        <xdr:cNvSpPr/>
      </xdr:nvSpPr>
      <xdr:spPr>
        <a:xfrm>
          <a:off x="13462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52812</xdr:rowOff>
    </xdr:from>
    <xdr:ext cx="762000" cy="259045"/>
    <xdr:sp macro="" textlink="">
      <xdr:nvSpPr>
        <xdr:cNvPr id="351" name="テキスト ボックス 350"/>
        <xdr:cNvSpPr txBox="1"/>
      </xdr:nvSpPr>
      <xdr:spPr>
        <a:xfrm>
          <a:off x="13131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一般会計では、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年度以降、建設事業を厳選し、地方債の発行を抑制しているものの、過去の大型事業の元利償還が継続し、下水道事業の償還金に係る繰出金の増額などにより、類似団体平均を上回っている。</a:t>
          </a:r>
          <a:endParaRPr lang="ja-JP" altLang="ja-JP" sz="1400">
            <a:effectLst/>
          </a:endParaRPr>
        </a:p>
        <a:p>
          <a:r>
            <a:rPr kumimoji="1" lang="ja-JP" altLang="ja-JP" sz="1100">
              <a:solidFill>
                <a:schemeClr val="dk1"/>
              </a:solidFill>
              <a:effectLst/>
              <a:latin typeface="+mn-lt"/>
              <a:ea typeface="+mn-ea"/>
              <a:cs typeface="+mn-cs"/>
            </a:rPr>
            <a:t>　しかしながら、平成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年度については、</a:t>
          </a:r>
          <a:r>
            <a:rPr kumimoji="1" lang="ja-JP" altLang="en-US" sz="1100">
              <a:solidFill>
                <a:schemeClr val="dk1"/>
              </a:solidFill>
              <a:effectLst/>
              <a:latin typeface="+mn-lt"/>
              <a:ea typeface="+mn-ea"/>
              <a:cs typeface="+mn-cs"/>
            </a:rPr>
            <a:t>羽咋中学校の建設事業に係る交付税措置の前倒しや行財政改革による普通交付税の増加などにより</a:t>
          </a:r>
          <a:r>
            <a:rPr kumimoji="1" lang="ja-JP" altLang="ja-JP" sz="1100">
              <a:solidFill>
                <a:schemeClr val="dk1"/>
              </a:solidFill>
              <a:effectLst/>
              <a:latin typeface="+mn-lt"/>
              <a:ea typeface="+mn-ea"/>
              <a:cs typeface="+mn-cs"/>
            </a:rPr>
            <a:t>、前年度と比べ</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ポイント改善した。</a:t>
          </a:r>
          <a:endParaRPr lang="ja-JP" altLang="ja-JP" sz="1400">
            <a:effectLst/>
          </a:endParaRPr>
        </a:p>
        <a:p>
          <a:r>
            <a:rPr kumimoji="1" lang="ja-JP" altLang="ja-JP" sz="1100">
              <a:solidFill>
                <a:schemeClr val="dk1"/>
              </a:solidFill>
              <a:effectLst/>
              <a:latin typeface="+mn-lt"/>
              <a:ea typeface="+mn-ea"/>
              <a:cs typeface="+mn-cs"/>
            </a:rPr>
            <a:t>　今後も、中期財政計画に</a:t>
          </a:r>
          <a:r>
            <a:rPr kumimoji="1" lang="ja-JP" altLang="en-US" sz="1100">
              <a:solidFill>
                <a:schemeClr val="dk1"/>
              </a:solidFill>
              <a:effectLst/>
              <a:latin typeface="+mn-lt"/>
              <a:ea typeface="+mn-ea"/>
              <a:cs typeface="+mn-cs"/>
            </a:rPr>
            <a:t>基づき</a:t>
          </a:r>
          <a:r>
            <a:rPr kumimoji="1" lang="ja-JP" altLang="ja-JP" sz="1100">
              <a:solidFill>
                <a:schemeClr val="dk1"/>
              </a:solidFill>
              <a:effectLst/>
              <a:latin typeface="+mn-lt"/>
              <a:ea typeface="+mn-ea"/>
              <a:cs typeface="+mn-cs"/>
            </a:rPr>
            <a:t>、計画的に地方債の発行を行うとともに、繰上償還などの公債費負担軽減のための取</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組みを進め、適正な水準となるように努める。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52494</xdr:rowOff>
    </xdr:to>
    <xdr:cxnSp macro="">
      <xdr:nvCxnSpPr>
        <xdr:cNvPr id="380" name="直線コネクタ 379"/>
        <xdr:cNvCxnSpPr/>
      </xdr:nvCxnSpPr>
      <xdr:spPr>
        <a:xfrm flipV="1">
          <a:off x="17018000" y="6261100"/>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24571</xdr:rowOff>
    </xdr:from>
    <xdr:ext cx="762000" cy="259045"/>
    <xdr:sp macro="" textlink="">
      <xdr:nvSpPr>
        <xdr:cNvPr id="381" name="公債費負担の状況最小値テキスト"/>
        <xdr:cNvSpPr txBox="1"/>
      </xdr:nvSpPr>
      <xdr:spPr>
        <a:xfrm>
          <a:off x="17106900" y="75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52494</xdr:rowOff>
    </xdr:from>
    <xdr:to>
      <xdr:col>24</xdr:col>
      <xdr:colOff>647700</xdr:colOff>
      <xdr:row>44</xdr:row>
      <xdr:rowOff>52494</xdr:rowOff>
    </xdr:to>
    <xdr:cxnSp macro="">
      <xdr:nvCxnSpPr>
        <xdr:cNvPr id="382" name="直線コネクタ 381"/>
        <xdr:cNvCxnSpPr/>
      </xdr:nvCxnSpPr>
      <xdr:spPr>
        <a:xfrm>
          <a:off x="16929100" y="759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83"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84" name="直線コネクタ 383"/>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81704</xdr:rowOff>
    </xdr:from>
    <xdr:to>
      <xdr:col>24</xdr:col>
      <xdr:colOff>558800</xdr:colOff>
      <xdr:row>43</xdr:row>
      <xdr:rowOff>111337</xdr:rowOff>
    </xdr:to>
    <xdr:cxnSp macro="">
      <xdr:nvCxnSpPr>
        <xdr:cNvPr id="385" name="直線コネクタ 384"/>
        <xdr:cNvCxnSpPr/>
      </xdr:nvCxnSpPr>
      <xdr:spPr>
        <a:xfrm flipV="1">
          <a:off x="16179800" y="7282604"/>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108814</xdr:rowOff>
    </xdr:from>
    <xdr:ext cx="762000" cy="259045"/>
    <xdr:sp macro="" textlink="">
      <xdr:nvSpPr>
        <xdr:cNvPr id="386" name="公債費負担の状況平均値テキスト"/>
        <xdr:cNvSpPr txBox="1"/>
      </xdr:nvSpPr>
      <xdr:spPr>
        <a:xfrm>
          <a:off x="17106900" y="6795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7" name="フローチャート : 判断 386"/>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111337</xdr:rowOff>
    </xdr:from>
    <xdr:to>
      <xdr:col>23</xdr:col>
      <xdr:colOff>406400</xdr:colOff>
      <xdr:row>44</xdr:row>
      <xdr:rowOff>12277</xdr:rowOff>
    </xdr:to>
    <xdr:cxnSp macro="">
      <xdr:nvCxnSpPr>
        <xdr:cNvPr id="388" name="直線コネクタ 387"/>
        <xdr:cNvCxnSpPr/>
      </xdr:nvCxnSpPr>
      <xdr:spPr>
        <a:xfrm flipV="1">
          <a:off x="15290800" y="748368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164677</xdr:rowOff>
    </xdr:from>
    <xdr:to>
      <xdr:col>23</xdr:col>
      <xdr:colOff>457200</xdr:colOff>
      <xdr:row>41</xdr:row>
      <xdr:rowOff>94827</xdr:rowOff>
    </xdr:to>
    <xdr:sp macro="" textlink="">
      <xdr:nvSpPr>
        <xdr:cNvPr id="389" name="フローチャート : 判断 388"/>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105004</xdr:rowOff>
    </xdr:from>
    <xdr:ext cx="736600" cy="259045"/>
    <xdr:sp macro="" textlink="">
      <xdr:nvSpPr>
        <xdr:cNvPr id="390" name="テキスト ボックス 389"/>
        <xdr:cNvSpPr txBox="1"/>
      </xdr:nvSpPr>
      <xdr:spPr>
        <a:xfrm>
          <a:off x="15798800" y="679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12277</xdr:rowOff>
    </xdr:from>
    <xdr:to>
      <xdr:col>22</xdr:col>
      <xdr:colOff>203200</xdr:colOff>
      <xdr:row>44</xdr:row>
      <xdr:rowOff>28363</xdr:rowOff>
    </xdr:to>
    <xdr:cxnSp macro="">
      <xdr:nvCxnSpPr>
        <xdr:cNvPr id="391" name="直線コネクタ 390"/>
        <xdr:cNvCxnSpPr/>
      </xdr:nvCxnSpPr>
      <xdr:spPr>
        <a:xfrm flipV="1">
          <a:off x="14401800" y="75560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65617</xdr:rowOff>
    </xdr:from>
    <xdr:to>
      <xdr:col>22</xdr:col>
      <xdr:colOff>254000</xdr:colOff>
      <xdr:row>41</xdr:row>
      <xdr:rowOff>167217</xdr:rowOff>
    </xdr:to>
    <xdr:sp macro="" textlink="">
      <xdr:nvSpPr>
        <xdr:cNvPr id="392" name="フローチャート : 判断 391"/>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5944</xdr:rowOff>
    </xdr:from>
    <xdr:ext cx="762000" cy="259045"/>
    <xdr:sp macro="" textlink="">
      <xdr:nvSpPr>
        <xdr:cNvPr id="393" name="テキスト ボックス 392"/>
        <xdr:cNvSpPr txBox="1"/>
      </xdr:nvSpPr>
      <xdr:spPr>
        <a:xfrm>
          <a:off x="14909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28363</xdr:rowOff>
    </xdr:from>
    <xdr:to>
      <xdr:col>21</xdr:col>
      <xdr:colOff>0</xdr:colOff>
      <xdr:row>44</xdr:row>
      <xdr:rowOff>52494</xdr:rowOff>
    </xdr:to>
    <xdr:cxnSp macro="">
      <xdr:nvCxnSpPr>
        <xdr:cNvPr id="394" name="直線コネクタ 393"/>
        <xdr:cNvCxnSpPr/>
      </xdr:nvCxnSpPr>
      <xdr:spPr>
        <a:xfrm flipV="1">
          <a:off x="13512800" y="757216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129963</xdr:rowOff>
    </xdr:from>
    <xdr:to>
      <xdr:col>21</xdr:col>
      <xdr:colOff>50800</xdr:colOff>
      <xdr:row>42</xdr:row>
      <xdr:rowOff>60113</xdr:rowOff>
    </xdr:to>
    <xdr:sp macro="" textlink="">
      <xdr:nvSpPr>
        <xdr:cNvPr id="395" name="フローチャート : 判断 394"/>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70290</xdr:rowOff>
    </xdr:from>
    <xdr:ext cx="762000" cy="259045"/>
    <xdr:sp macro="" textlink="">
      <xdr:nvSpPr>
        <xdr:cNvPr id="396" name="テキスト ボックス 395"/>
        <xdr:cNvSpPr txBox="1"/>
      </xdr:nvSpPr>
      <xdr:spPr>
        <a:xfrm>
          <a:off x="14020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38946</xdr:rowOff>
    </xdr:from>
    <xdr:to>
      <xdr:col>19</xdr:col>
      <xdr:colOff>533400</xdr:colOff>
      <xdr:row>42</xdr:row>
      <xdr:rowOff>140546</xdr:rowOff>
    </xdr:to>
    <xdr:sp macro="" textlink="">
      <xdr:nvSpPr>
        <xdr:cNvPr id="397" name="フローチャート : 判断 396"/>
        <xdr:cNvSpPr/>
      </xdr:nvSpPr>
      <xdr:spPr>
        <a:xfrm>
          <a:off x="13462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150723</xdr:rowOff>
    </xdr:from>
    <xdr:ext cx="762000" cy="259045"/>
    <xdr:sp macro="" textlink="">
      <xdr:nvSpPr>
        <xdr:cNvPr id="398" name="テキスト ボックス 397"/>
        <xdr:cNvSpPr txBox="1"/>
      </xdr:nvSpPr>
      <xdr:spPr>
        <a:xfrm>
          <a:off x="13131800" y="700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30904</xdr:rowOff>
    </xdr:from>
    <xdr:to>
      <xdr:col>24</xdr:col>
      <xdr:colOff>609600</xdr:colOff>
      <xdr:row>42</xdr:row>
      <xdr:rowOff>132504</xdr:rowOff>
    </xdr:to>
    <xdr:sp macro="" textlink="">
      <xdr:nvSpPr>
        <xdr:cNvPr id="404" name="円/楕円 403"/>
        <xdr:cNvSpPr/>
      </xdr:nvSpPr>
      <xdr:spPr>
        <a:xfrm>
          <a:off x="169672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2981</xdr:rowOff>
    </xdr:from>
    <xdr:ext cx="762000" cy="259045"/>
    <xdr:sp macro="" textlink="">
      <xdr:nvSpPr>
        <xdr:cNvPr id="405" name="公債費負担の状況該当値テキスト"/>
        <xdr:cNvSpPr txBox="1"/>
      </xdr:nvSpPr>
      <xdr:spPr>
        <a:xfrm>
          <a:off x="17106900" y="720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60537</xdr:rowOff>
    </xdr:from>
    <xdr:to>
      <xdr:col>23</xdr:col>
      <xdr:colOff>457200</xdr:colOff>
      <xdr:row>43</xdr:row>
      <xdr:rowOff>162137</xdr:rowOff>
    </xdr:to>
    <xdr:sp macro="" textlink="">
      <xdr:nvSpPr>
        <xdr:cNvPr id="406" name="円/楕円 405"/>
        <xdr:cNvSpPr/>
      </xdr:nvSpPr>
      <xdr:spPr>
        <a:xfrm>
          <a:off x="16129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146914</xdr:rowOff>
    </xdr:from>
    <xdr:ext cx="736600" cy="259045"/>
    <xdr:sp macro="" textlink="">
      <xdr:nvSpPr>
        <xdr:cNvPr id="407" name="テキスト ボックス 406"/>
        <xdr:cNvSpPr txBox="1"/>
      </xdr:nvSpPr>
      <xdr:spPr>
        <a:xfrm>
          <a:off x="15798800" y="7519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132927</xdr:rowOff>
    </xdr:from>
    <xdr:to>
      <xdr:col>22</xdr:col>
      <xdr:colOff>254000</xdr:colOff>
      <xdr:row>44</xdr:row>
      <xdr:rowOff>63077</xdr:rowOff>
    </xdr:to>
    <xdr:sp macro="" textlink="">
      <xdr:nvSpPr>
        <xdr:cNvPr id="408" name="円/楕円 407"/>
        <xdr:cNvSpPr/>
      </xdr:nvSpPr>
      <xdr:spPr>
        <a:xfrm>
          <a:off x="15240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47854</xdr:rowOff>
    </xdr:from>
    <xdr:ext cx="762000" cy="259045"/>
    <xdr:sp macro="" textlink="">
      <xdr:nvSpPr>
        <xdr:cNvPr id="409" name="テキスト ボックス 408"/>
        <xdr:cNvSpPr txBox="1"/>
      </xdr:nvSpPr>
      <xdr:spPr>
        <a:xfrm>
          <a:off x="14909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149013</xdr:rowOff>
    </xdr:from>
    <xdr:to>
      <xdr:col>21</xdr:col>
      <xdr:colOff>50800</xdr:colOff>
      <xdr:row>44</xdr:row>
      <xdr:rowOff>79163</xdr:rowOff>
    </xdr:to>
    <xdr:sp macro="" textlink="">
      <xdr:nvSpPr>
        <xdr:cNvPr id="410" name="円/楕円 409"/>
        <xdr:cNvSpPr/>
      </xdr:nvSpPr>
      <xdr:spPr>
        <a:xfrm>
          <a:off x="14351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63940</xdr:rowOff>
    </xdr:from>
    <xdr:ext cx="762000" cy="259045"/>
    <xdr:sp macro="" textlink="">
      <xdr:nvSpPr>
        <xdr:cNvPr id="411" name="テキスト ボックス 410"/>
        <xdr:cNvSpPr txBox="1"/>
      </xdr:nvSpPr>
      <xdr:spPr>
        <a:xfrm>
          <a:off x="14020800" y="7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1694</xdr:rowOff>
    </xdr:from>
    <xdr:to>
      <xdr:col>19</xdr:col>
      <xdr:colOff>533400</xdr:colOff>
      <xdr:row>44</xdr:row>
      <xdr:rowOff>103294</xdr:rowOff>
    </xdr:to>
    <xdr:sp macro="" textlink="">
      <xdr:nvSpPr>
        <xdr:cNvPr id="412" name="円/楕円 411"/>
        <xdr:cNvSpPr/>
      </xdr:nvSpPr>
      <xdr:spPr>
        <a:xfrm>
          <a:off x="13462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88071</xdr:rowOff>
    </xdr:from>
    <xdr:ext cx="762000" cy="259045"/>
    <xdr:sp macro="" textlink="">
      <xdr:nvSpPr>
        <xdr:cNvPr id="413" name="テキスト ボックス 412"/>
        <xdr:cNvSpPr txBox="1"/>
      </xdr:nvSpPr>
      <xdr:spPr>
        <a:xfrm>
          <a:off x="13131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a:t>
          </a:r>
          <a:r>
            <a:rPr kumimoji="1" lang="ja-JP" altLang="en-US" sz="1100">
              <a:solidFill>
                <a:sysClr val="windowText" lastClr="000000"/>
              </a:solidFill>
              <a:latin typeface="+mn-ea"/>
              <a:ea typeface="+mn-ea"/>
            </a:rPr>
            <a:t>将来負担比率</a:t>
          </a:r>
          <a:r>
            <a:rPr kumimoji="1" lang="ja-JP" altLang="ja-JP" sz="1100">
              <a:solidFill>
                <a:sysClr val="windowText" lastClr="000000"/>
              </a:solidFill>
              <a:effectLst/>
              <a:latin typeface="+mn-ea"/>
              <a:ea typeface="+mn-ea"/>
              <a:cs typeface="+mn-cs"/>
            </a:rPr>
            <a:t>について</a:t>
          </a:r>
          <a:r>
            <a:rPr kumimoji="1" lang="ja-JP" altLang="en-US" sz="1100">
              <a:solidFill>
                <a:sysClr val="windowText" lastClr="000000"/>
              </a:solidFill>
              <a:effectLst/>
              <a:latin typeface="+mn-ea"/>
              <a:ea typeface="+mn-ea"/>
              <a:cs typeface="+mn-cs"/>
            </a:rPr>
            <a:t>平成</a:t>
          </a:r>
          <a:r>
            <a:rPr kumimoji="1" lang="en-US" altLang="ja-JP" sz="1100">
              <a:solidFill>
                <a:sysClr val="windowText" lastClr="000000"/>
              </a:solidFill>
              <a:effectLst/>
              <a:latin typeface="+mn-ea"/>
              <a:ea typeface="+mn-ea"/>
              <a:cs typeface="+mn-cs"/>
            </a:rPr>
            <a:t>27</a:t>
          </a:r>
          <a:r>
            <a:rPr kumimoji="1" lang="ja-JP" altLang="en-US" sz="1100">
              <a:solidFill>
                <a:sysClr val="windowText" lastClr="000000"/>
              </a:solidFill>
              <a:effectLst/>
              <a:latin typeface="+mn-ea"/>
              <a:ea typeface="+mn-ea"/>
              <a:cs typeface="+mn-cs"/>
            </a:rPr>
            <a:t>年度は前年度より</a:t>
          </a:r>
          <a:r>
            <a:rPr kumimoji="1" lang="en-US" altLang="ja-JP" sz="1100">
              <a:solidFill>
                <a:sysClr val="windowText" lastClr="000000"/>
              </a:solidFill>
              <a:effectLst/>
              <a:latin typeface="+mn-ea"/>
              <a:ea typeface="+mn-ea"/>
              <a:cs typeface="+mn-cs"/>
            </a:rPr>
            <a:t>30</a:t>
          </a:r>
          <a:r>
            <a:rPr kumimoji="1" lang="ja-JP" altLang="en-US" sz="1100">
              <a:solidFill>
                <a:sysClr val="windowText" lastClr="000000"/>
              </a:solidFill>
              <a:effectLst/>
              <a:latin typeface="+mn-ea"/>
              <a:ea typeface="+mn-ea"/>
              <a:cs typeface="+mn-cs"/>
            </a:rPr>
            <a:t>ポイントと大幅に改善している。要因としては</a:t>
          </a:r>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過疎対策事業債の活用や繰上償還の実施により、交付税措置を除いた実質的借入金が減少したことや、行財政改革による普通交付税の増加やふるさと納税などが増加したこと、さらに減債基金などを積み立てたことによるものである。</a:t>
          </a:r>
          <a:endParaRPr kumimoji="1" lang="en-US" altLang="ja-JP" sz="1100">
            <a:solidFill>
              <a:sysClr val="windowText" lastClr="000000"/>
            </a:solidFill>
            <a:effectLst/>
            <a:latin typeface="+mn-ea"/>
            <a:ea typeface="+mn-ea"/>
            <a:cs typeface="+mn-cs"/>
          </a:endParaRPr>
        </a:p>
        <a:p>
          <a:r>
            <a:rPr kumimoji="1" lang="ja-JP" altLang="en-US"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さらに、</a:t>
          </a:r>
          <a:r>
            <a:rPr kumimoji="1" lang="ja-JP" altLang="en-US" sz="1100">
              <a:solidFill>
                <a:sysClr val="windowText" lastClr="000000"/>
              </a:solidFill>
              <a:effectLst/>
              <a:latin typeface="+mn-ea"/>
              <a:ea typeface="+mn-ea"/>
              <a:cs typeface="+mn-cs"/>
            </a:rPr>
            <a:t>平成</a:t>
          </a:r>
          <a:r>
            <a:rPr kumimoji="1" lang="en-US" altLang="ja-JP" sz="1100">
              <a:solidFill>
                <a:sysClr val="windowText" lastClr="000000"/>
              </a:solidFill>
              <a:effectLst/>
              <a:latin typeface="+mn-ea"/>
              <a:ea typeface="+mn-ea"/>
              <a:cs typeface="+mn-cs"/>
            </a:rPr>
            <a:t>24</a:t>
          </a:r>
          <a:r>
            <a:rPr kumimoji="1" lang="ja-JP" altLang="ja-JP" sz="1100">
              <a:solidFill>
                <a:sysClr val="windowText" lastClr="000000"/>
              </a:solidFill>
              <a:effectLst/>
              <a:latin typeface="+mn-ea"/>
              <a:ea typeface="+mn-ea"/>
              <a:cs typeface="+mn-cs"/>
            </a:rPr>
            <a:t>年度からの羽咋中学校の建替えや</a:t>
          </a:r>
          <a:r>
            <a:rPr kumimoji="1" lang="ja-JP" altLang="en-US" sz="1100">
              <a:solidFill>
                <a:sysClr val="windowText" lastClr="000000"/>
              </a:solidFill>
              <a:effectLst/>
              <a:latin typeface="+mn-ea"/>
              <a:ea typeface="+mn-ea"/>
              <a:cs typeface="+mn-cs"/>
            </a:rPr>
            <a:t>平成</a:t>
          </a:r>
          <a:r>
            <a:rPr kumimoji="1" lang="en-US" altLang="ja-JP" sz="1100">
              <a:solidFill>
                <a:sysClr val="windowText" lastClr="000000"/>
              </a:solidFill>
              <a:effectLst/>
              <a:latin typeface="+mn-ea"/>
              <a:ea typeface="+mn-ea"/>
              <a:cs typeface="+mn-cs"/>
            </a:rPr>
            <a:t>26</a:t>
          </a:r>
          <a:r>
            <a:rPr kumimoji="1" lang="ja-JP" altLang="en-US" sz="1100">
              <a:solidFill>
                <a:sysClr val="windowText" lastClr="000000"/>
              </a:solidFill>
              <a:effectLst/>
              <a:latin typeface="+mn-ea"/>
              <a:ea typeface="+mn-ea"/>
              <a:cs typeface="+mn-cs"/>
            </a:rPr>
            <a:t>年度</a:t>
          </a:r>
          <a:r>
            <a:rPr kumimoji="1" lang="ja-JP" altLang="ja-JP" sz="1100">
              <a:solidFill>
                <a:sysClr val="windowText" lastClr="000000"/>
              </a:solidFill>
              <a:effectLst/>
              <a:latin typeface="+mn-ea"/>
              <a:ea typeface="+mn-ea"/>
              <a:cs typeface="+mn-cs"/>
            </a:rPr>
            <a:t>から道の駅建設の影響により、今後、将来負担比率は大幅に上昇する見込</a:t>
          </a:r>
          <a:r>
            <a:rPr kumimoji="1" lang="ja-JP" altLang="en-US" sz="1100">
              <a:solidFill>
                <a:sysClr val="windowText" lastClr="000000"/>
              </a:solidFill>
              <a:effectLst/>
              <a:latin typeface="+mn-ea"/>
              <a:ea typeface="+mn-ea"/>
              <a:cs typeface="+mn-cs"/>
            </a:rPr>
            <a:t>み</a:t>
          </a:r>
          <a:r>
            <a:rPr kumimoji="1" lang="ja-JP" altLang="ja-JP" sz="1100">
              <a:solidFill>
                <a:sysClr val="windowText" lastClr="000000"/>
              </a:solidFill>
              <a:effectLst/>
              <a:latin typeface="+mn-ea"/>
              <a:ea typeface="+mn-ea"/>
              <a:cs typeface="+mn-cs"/>
            </a:rPr>
            <a:t>であるため、今後も中期財政計画に基づき計画的に事業を行い地方債の発行を管理するとともに、繰上償還などを実施し、適正な水準になるよう努める。</a:t>
          </a:r>
          <a:endParaRPr lang="ja-JP" altLang="ja-JP" sz="1100">
            <a:solidFill>
              <a:sysClr val="windowText" lastClr="000000"/>
            </a:solidFill>
            <a:effectLst/>
            <a:latin typeface="+mn-ea"/>
            <a:ea typeface="+mn-ea"/>
          </a:endParaRPr>
        </a:p>
        <a:p>
          <a:endParaRPr kumimoji="1" lang="ja-JP" altLang="en-US" sz="1100">
            <a:solidFill>
              <a:sysClr val="windowText" lastClr="000000"/>
            </a:solidFill>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30" name="直線コネクタ 42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31" name="テキスト ボックス 43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4" name="直線コネクタ 43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5" name="テキスト ボックス 43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93821</xdr:rowOff>
    </xdr:to>
    <xdr:cxnSp macro="">
      <xdr:nvCxnSpPr>
        <xdr:cNvPr id="438" name="直線コネクタ 437"/>
        <xdr:cNvCxnSpPr/>
      </xdr:nvCxnSpPr>
      <xdr:spPr>
        <a:xfrm flipV="1">
          <a:off x="17018000" y="2571750"/>
          <a:ext cx="0" cy="1293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65898</xdr:rowOff>
    </xdr:from>
    <xdr:ext cx="762000" cy="259045"/>
    <xdr:sp macro="" textlink="">
      <xdr:nvSpPr>
        <xdr:cNvPr id="439" name="将来負担の状況最小値テキスト"/>
        <xdr:cNvSpPr txBox="1"/>
      </xdr:nvSpPr>
      <xdr:spPr>
        <a:xfrm>
          <a:off x="17106900" y="383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214.5</a:t>
          </a:r>
          <a:endParaRPr kumimoji="1" lang="ja-JP" altLang="en-US" sz="1000" b="1">
            <a:latin typeface="ＭＳ Ｐゴシック"/>
          </a:endParaRPr>
        </a:p>
      </xdr:txBody>
    </xdr:sp>
    <xdr:clientData/>
  </xdr:oneCellAnchor>
  <xdr:twoCellAnchor>
    <xdr:from>
      <xdr:col>24</xdr:col>
      <xdr:colOff>469900</xdr:colOff>
      <xdr:row>22</xdr:row>
      <xdr:rowOff>93821</xdr:rowOff>
    </xdr:from>
    <xdr:to>
      <xdr:col>24</xdr:col>
      <xdr:colOff>647700</xdr:colOff>
      <xdr:row>22</xdr:row>
      <xdr:rowOff>93821</xdr:rowOff>
    </xdr:to>
    <xdr:cxnSp macro="">
      <xdr:nvCxnSpPr>
        <xdr:cNvPr id="440" name="直線コネクタ 439"/>
        <xdr:cNvCxnSpPr/>
      </xdr:nvCxnSpPr>
      <xdr:spPr>
        <a:xfrm>
          <a:off x="16929100" y="386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4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42" name="直線コネクタ 44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93250</xdr:rowOff>
    </xdr:from>
    <xdr:to>
      <xdr:col>24</xdr:col>
      <xdr:colOff>558800</xdr:colOff>
      <xdr:row>18</xdr:row>
      <xdr:rowOff>102775</xdr:rowOff>
    </xdr:to>
    <xdr:cxnSp macro="">
      <xdr:nvCxnSpPr>
        <xdr:cNvPr id="443" name="直線コネクタ 442"/>
        <xdr:cNvCxnSpPr/>
      </xdr:nvCxnSpPr>
      <xdr:spPr>
        <a:xfrm flipV="1">
          <a:off x="16179800" y="3007900"/>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136923</xdr:rowOff>
    </xdr:from>
    <xdr:ext cx="762000" cy="259045"/>
    <xdr:sp macro="" textlink="">
      <xdr:nvSpPr>
        <xdr:cNvPr id="444" name="将来負担の状況平均値テキスト"/>
        <xdr:cNvSpPr txBox="1"/>
      </xdr:nvSpPr>
      <xdr:spPr>
        <a:xfrm>
          <a:off x="17106900" y="2708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120396</xdr:rowOff>
    </xdr:from>
    <xdr:to>
      <xdr:col>24</xdr:col>
      <xdr:colOff>609600</xdr:colOff>
      <xdr:row>17</xdr:row>
      <xdr:rowOff>50546</xdr:rowOff>
    </xdr:to>
    <xdr:sp macro="" textlink="">
      <xdr:nvSpPr>
        <xdr:cNvPr id="445" name="フローチャート : 判断 444"/>
        <xdr:cNvSpPr/>
      </xdr:nvSpPr>
      <xdr:spPr>
        <a:xfrm>
          <a:off x="16967200" y="286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43053</xdr:rowOff>
    </xdr:from>
    <xdr:to>
      <xdr:col>23</xdr:col>
      <xdr:colOff>406400</xdr:colOff>
      <xdr:row>18</xdr:row>
      <xdr:rowOff>102775</xdr:rowOff>
    </xdr:to>
    <xdr:cxnSp macro="">
      <xdr:nvCxnSpPr>
        <xdr:cNvPr id="446" name="直線コネクタ 445"/>
        <xdr:cNvCxnSpPr/>
      </xdr:nvCxnSpPr>
      <xdr:spPr>
        <a:xfrm>
          <a:off x="15290800" y="3129153"/>
          <a:ext cx="889000" cy="5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144526</xdr:rowOff>
    </xdr:from>
    <xdr:to>
      <xdr:col>23</xdr:col>
      <xdr:colOff>457200</xdr:colOff>
      <xdr:row>17</xdr:row>
      <xdr:rowOff>74676</xdr:rowOff>
    </xdr:to>
    <xdr:sp macro="" textlink="">
      <xdr:nvSpPr>
        <xdr:cNvPr id="447" name="フローチャート : 判断 446"/>
        <xdr:cNvSpPr/>
      </xdr:nvSpPr>
      <xdr:spPr>
        <a:xfrm>
          <a:off x="16129000" y="288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84853</xdr:rowOff>
    </xdr:from>
    <xdr:ext cx="736600" cy="259045"/>
    <xdr:sp macro="" textlink="">
      <xdr:nvSpPr>
        <xdr:cNvPr id="448" name="テキスト ボックス 447"/>
        <xdr:cNvSpPr txBox="1"/>
      </xdr:nvSpPr>
      <xdr:spPr>
        <a:xfrm>
          <a:off x="15798800" y="265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35211</xdr:rowOff>
    </xdr:from>
    <xdr:to>
      <xdr:col>22</xdr:col>
      <xdr:colOff>203200</xdr:colOff>
      <xdr:row>18</xdr:row>
      <xdr:rowOff>43053</xdr:rowOff>
    </xdr:to>
    <xdr:cxnSp macro="">
      <xdr:nvCxnSpPr>
        <xdr:cNvPr id="449" name="直線コネクタ 448"/>
        <xdr:cNvCxnSpPr/>
      </xdr:nvCxnSpPr>
      <xdr:spPr>
        <a:xfrm>
          <a:off x="14401800" y="3121311"/>
          <a:ext cx="8890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222</xdr:rowOff>
    </xdr:from>
    <xdr:to>
      <xdr:col>22</xdr:col>
      <xdr:colOff>254000</xdr:colOff>
      <xdr:row>17</xdr:row>
      <xdr:rowOff>101822</xdr:rowOff>
    </xdr:to>
    <xdr:sp macro="" textlink="">
      <xdr:nvSpPr>
        <xdr:cNvPr id="450" name="フローチャート : 判断 449"/>
        <xdr:cNvSpPr/>
      </xdr:nvSpPr>
      <xdr:spPr>
        <a:xfrm>
          <a:off x="15240000" y="291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111999</xdr:rowOff>
    </xdr:from>
    <xdr:ext cx="762000" cy="259045"/>
    <xdr:sp macro="" textlink="">
      <xdr:nvSpPr>
        <xdr:cNvPr id="451" name="テキスト ボックス 450"/>
        <xdr:cNvSpPr txBox="1"/>
      </xdr:nvSpPr>
      <xdr:spPr>
        <a:xfrm>
          <a:off x="14909800" y="26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35211</xdr:rowOff>
    </xdr:from>
    <xdr:to>
      <xdr:col>21</xdr:col>
      <xdr:colOff>0</xdr:colOff>
      <xdr:row>18</xdr:row>
      <xdr:rowOff>149828</xdr:rowOff>
    </xdr:to>
    <xdr:cxnSp macro="">
      <xdr:nvCxnSpPr>
        <xdr:cNvPr id="452" name="直線コネクタ 451"/>
        <xdr:cNvCxnSpPr/>
      </xdr:nvCxnSpPr>
      <xdr:spPr>
        <a:xfrm flipV="1">
          <a:off x="13512800" y="3121311"/>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65977</xdr:rowOff>
    </xdr:from>
    <xdr:to>
      <xdr:col>21</xdr:col>
      <xdr:colOff>50800</xdr:colOff>
      <xdr:row>17</xdr:row>
      <xdr:rowOff>167577</xdr:rowOff>
    </xdr:to>
    <xdr:sp macro="" textlink="">
      <xdr:nvSpPr>
        <xdr:cNvPr id="453" name="フローチャート : 判断 452"/>
        <xdr:cNvSpPr/>
      </xdr:nvSpPr>
      <xdr:spPr>
        <a:xfrm>
          <a:off x="14351000" y="29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6304</xdr:rowOff>
    </xdr:from>
    <xdr:ext cx="762000" cy="259045"/>
    <xdr:sp macro="" textlink="">
      <xdr:nvSpPr>
        <xdr:cNvPr id="454" name="テキスト ボックス 453"/>
        <xdr:cNvSpPr txBox="1"/>
      </xdr:nvSpPr>
      <xdr:spPr>
        <a:xfrm>
          <a:off x="14020800" y="2749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138970</xdr:rowOff>
    </xdr:from>
    <xdr:to>
      <xdr:col>19</xdr:col>
      <xdr:colOff>533400</xdr:colOff>
      <xdr:row>18</xdr:row>
      <xdr:rowOff>69120</xdr:rowOff>
    </xdr:to>
    <xdr:sp macro="" textlink="">
      <xdr:nvSpPr>
        <xdr:cNvPr id="455" name="フローチャート : 判断 454"/>
        <xdr:cNvSpPr/>
      </xdr:nvSpPr>
      <xdr:spPr>
        <a:xfrm>
          <a:off x="13462000" y="305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79297</xdr:rowOff>
    </xdr:from>
    <xdr:ext cx="762000" cy="259045"/>
    <xdr:sp macro="" textlink="">
      <xdr:nvSpPr>
        <xdr:cNvPr id="456" name="テキスト ボックス 455"/>
        <xdr:cNvSpPr txBox="1"/>
      </xdr:nvSpPr>
      <xdr:spPr>
        <a:xfrm>
          <a:off x="13131800" y="282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42450</xdr:rowOff>
    </xdr:from>
    <xdr:to>
      <xdr:col>24</xdr:col>
      <xdr:colOff>609600</xdr:colOff>
      <xdr:row>17</xdr:row>
      <xdr:rowOff>144050</xdr:rowOff>
    </xdr:to>
    <xdr:sp macro="" textlink="">
      <xdr:nvSpPr>
        <xdr:cNvPr id="462" name="円/楕円 461"/>
        <xdr:cNvSpPr/>
      </xdr:nvSpPr>
      <xdr:spPr>
        <a:xfrm>
          <a:off x="16967200" y="295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14527</xdr:rowOff>
    </xdr:from>
    <xdr:ext cx="762000" cy="259045"/>
    <xdr:sp macro="" textlink="">
      <xdr:nvSpPr>
        <xdr:cNvPr id="463" name="将来負担の状況該当値テキスト"/>
        <xdr:cNvSpPr txBox="1"/>
      </xdr:nvSpPr>
      <xdr:spPr>
        <a:xfrm>
          <a:off x="17106900" y="29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51975</xdr:rowOff>
    </xdr:from>
    <xdr:to>
      <xdr:col>23</xdr:col>
      <xdr:colOff>457200</xdr:colOff>
      <xdr:row>18</xdr:row>
      <xdr:rowOff>153575</xdr:rowOff>
    </xdr:to>
    <xdr:sp macro="" textlink="">
      <xdr:nvSpPr>
        <xdr:cNvPr id="464" name="円/楕円 463"/>
        <xdr:cNvSpPr/>
      </xdr:nvSpPr>
      <xdr:spPr>
        <a:xfrm>
          <a:off x="16129000" y="313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138352</xdr:rowOff>
    </xdr:from>
    <xdr:ext cx="736600" cy="259045"/>
    <xdr:sp macro="" textlink="">
      <xdr:nvSpPr>
        <xdr:cNvPr id="465" name="テキスト ボックス 464"/>
        <xdr:cNvSpPr txBox="1"/>
      </xdr:nvSpPr>
      <xdr:spPr>
        <a:xfrm>
          <a:off x="15798800" y="3224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163703</xdr:rowOff>
    </xdr:from>
    <xdr:to>
      <xdr:col>22</xdr:col>
      <xdr:colOff>254000</xdr:colOff>
      <xdr:row>18</xdr:row>
      <xdr:rowOff>93853</xdr:rowOff>
    </xdr:to>
    <xdr:sp macro="" textlink="">
      <xdr:nvSpPr>
        <xdr:cNvPr id="466" name="円/楕円 465"/>
        <xdr:cNvSpPr/>
      </xdr:nvSpPr>
      <xdr:spPr>
        <a:xfrm>
          <a:off x="15240000" y="307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78630</xdr:rowOff>
    </xdr:from>
    <xdr:ext cx="762000" cy="259045"/>
    <xdr:sp macro="" textlink="">
      <xdr:nvSpPr>
        <xdr:cNvPr id="467" name="テキスト ボックス 466"/>
        <xdr:cNvSpPr txBox="1"/>
      </xdr:nvSpPr>
      <xdr:spPr>
        <a:xfrm>
          <a:off x="14909800" y="3164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155861</xdr:rowOff>
    </xdr:from>
    <xdr:to>
      <xdr:col>21</xdr:col>
      <xdr:colOff>50800</xdr:colOff>
      <xdr:row>18</xdr:row>
      <xdr:rowOff>86011</xdr:rowOff>
    </xdr:to>
    <xdr:sp macro="" textlink="">
      <xdr:nvSpPr>
        <xdr:cNvPr id="468" name="円/楕円 467"/>
        <xdr:cNvSpPr/>
      </xdr:nvSpPr>
      <xdr:spPr>
        <a:xfrm>
          <a:off x="14351000" y="307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70788</xdr:rowOff>
    </xdr:from>
    <xdr:ext cx="762000" cy="259045"/>
    <xdr:sp macro="" textlink="">
      <xdr:nvSpPr>
        <xdr:cNvPr id="469" name="テキスト ボックス 468"/>
        <xdr:cNvSpPr txBox="1"/>
      </xdr:nvSpPr>
      <xdr:spPr>
        <a:xfrm>
          <a:off x="14020800" y="3156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99028</xdr:rowOff>
    </xdr:from>
    <xdr:to>
      <xdr:col>19</xdr:col>
      <xdr:colOff>533400</xdr:colOff>
      <xdr:row>19</xdr:row>
      <xdr:rowOff>29178</xdr:rowOff>
    </xdr:to>
    <xdr:sp macro="" textlink="">
      <xdr:nvSpPr>
        <xdr:cNvPr id="470" name="円/楕円 469"/>
        <xdr:cNvSpPr/>
      </xdr:nvSpPr>
      <xdr:spPr>
        <a:xfrm>
          <a:off x="13462000" y="318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13955</xdr:rowOff>
    </xdr:from>
    <xdr:ext cx="762000" cy="259045"/>
    <xdr:sp macro="" textlink="">
      <xdr:nvSpPr>
        <xdr:cNvPr id="471" name="テキスト ボックス 470"/>
        <xdr:cNvSpPr txBox="1"/>
      </xdr:nvSpPr>
      <xdr:spPr>
        <a:xfrm>
          <a:off x="13131800" y="3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石川県羽咋市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22,578
22,490
81.85
11,173,690
11,000,810
119,573
6,883,787
13,668,805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72.3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「職員定員管理適正化計画」に基づき職員数の削減を行っている。職員採用は退職予定者の</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％以内とし、</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331</a:t>
          </a:r>
          <a:r>
            <a:rPr kumimoji="1" lang="ja-JP" altLang="ja-JP" sz="1100">
              <a:solidFill>
                <a:schemeClr val="dk1"/>
              </a:solidFill>
              <a:effectLst/>
              <a:latin typeface="+mn-lt"/>
              <a:ea typeface="+mn-ea"/>
              <a:cs typeface="+mn-cs"/>
            </a:rPr>
            <a:t>人から</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168</a:t>
          </a:r>
          <a:r>
            <a:rPr kumimoji="1" lang="ja-JP" altLang="ja-JP" sz="1100">
              <a:solidFill>
                <a:schemeClr val="dk1"/>
              </a:solidFill>
              <a:effectLst/>
              <a:latin typeface="+mn-lt"/>
              <a:ea typeface="+mn-ea"/>
              <a:cs typeface="+mn-cs"/>
            </a:rPr>
            <a:t>人（実績）となり、人口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人当たりの職員数は類似団体と比較して著しく低くなっている。</a:t>
          </a:r>
          <a:endParaRPr lang="ja-JP" altLang="ja-JP" sz="1400">
            <a:effectLst/>
          </a:endParaRPr>
        </a:p>
        <a:p>
          <a:r>
            <a:rPr kumimoji="1" lang="ja-JP" altLang="ja-JP" sz="1100">
              <a:solidFill>
                <a:schemeClr val="dk1"/>
              </a:solidFill>
              <a:effectLst/>
              <a:latin typeface="+mn-lt"/>
              <a:ea typeface="+mn-ea"/>
              <a:cs typeface="+mn-cs"/>
            </a:rPr>
            <a:t>　事業の見直しや民間委託、市役所の機構改革などを進めることにより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引き続き総職員数の削減に努め</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122428</xdr:rowOff>
    </xdr:from>
    <xdr:to>
      <xdr:col>7</xdr:col>
      <xdr:colOff>15875</xdr:colOff>
      <xdr:row>41</xdr:row>
      <xdr:rowOff>51562</xdr:rowOff>
    </xdr:to>
    <xdr:cxnSp macro="">
      <xdr:nvCxnSpPr>
        <xdr:cNvPr id="59" name="直線コネクタ 58"/>
        <xdr:cNvCxnSpPr/>
      </xdr:nvCxnSpPr>
      <xdr:spPr>
        <a:xfrm flipV="1">
          <a:off x="4826000" y="560882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60"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1" name="直線コネクタ 60"/>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37355</xdr:rowOff>
    </xdr:from>
    <xdr:ext cx="762000" cy="259045"/>
    <xdr:sp macro="" textlink="">
      <xdr:nvSpPr>
        <xdr:cNvPr id="62" name="人件費最大値テキスト"/>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122428</xdr:rowOff>
    </xdr:from>
    <xdr:to>
      <xdr:col>7</xdr:col>
      <xdr:colOff>104775</xdr:colOff>
      <xdr:row>32</xdr:row>
      <xdr:rowOff>122428</xdr:rowOff>
    </xdr:to>
    <xdr:cxnSp macro="">
      <xdr:nvCxnSpPr>
        <xdr:cNvPr id="63" name="直線コネクタ 62"/>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81280</xdr:rowOff>
    </xdr:from>
    <xdr:to>
      <xdr:col>7</xdr:col>
      <xdr:colOff>15875</xdr:colOff>
      <xdr:row>35</xdr:row>
      <xdr:rowOff>65278</xdr:rowOff>
    </xdr:to>
    <xdr:cxnSp macro="">
      <xdr:nvCxnSpPr>
        <xdr:cNvPr id="64" name="直線コネクタ 63"/>
        <xdr:cNvCxnSpPr/>
      </xdr:nvCxnSpPr>
      <xdr:spPr>
        <a:xfrm flipV="1">
          <a:off x="3987800" y="5910580"/>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116857</xdr:rowOff>
    </xdr:from>
    <xdr:ext cx="762000" cy="259045"/>
    <xdr:sp macro="" textlink="">
      <xdr:nvSpPr>
        <xdr:cNvPr id="65"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6" name="フローチャート :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10414</xdr:rowOff>
    </xdr:from>
    <xdr:to>
      <xdr:col>5</xdr:col>
      <xdr:colOff>549275</xdr:colOff>
      <xdr:row>35</xdr:row>
      <xdr:rowOff>65278</xdr:rowOff>
    </xdr:to>
    <xdr:cxnSp macro="">
      <xdr:nvCxnSpPr>
        <xdr:cNvPr id="67" name="直線コネクタ 66"/>
        <xdr:cNvCxnSpPr/>
      </xdr:nvCxnSpPr>
      <xdr:spPr>
        <a:xfrm>
          <a:off x="3098800" y="60111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137922</xdr:rowOff>
    </xdr:from>
    <xdr:to>
      <xdr:col>5</xdr:col>
      <xdr:colOff>600075</xdr:colOff>
      <xdr:row>38</xdr:row>
      <xdr:rowOff>68072</xdr:rowOff>
    </xdr:to>
    <xdr:sp macro="" textlink="">
      <xdr:nvSpPr>
        <xdr:cNvPr id="68" name="フローチャート : 判断 67"/>
        <xdr:cNvSpPr/>
      </xdr:nvSpPr>
      <xdr:spPr>
        <a:xfrm>
          <a:off x="39370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52849</xdr:rowOff>
    </xdr:from>
    <xdr:ext cx="736600" cy="259045"/>
    <xdr:sp macro="" textlink="">
      <xdr:nvSpPr>
        <xdr:cNvPr id="69" name="テキスト ボックス 68"/>
        <xdr:cNvSpPr txBox="1"/>
      </xdr:nvSpPr>
      <xdr:spPr>
        <a:xfrm>
          <a:off x="3606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10414</xdr:rowOff>
    </xdr:from>
    <xdr:to>
      <xdr:col>4</xdr:col>
      <xdr:colOff>346075</xdr:colOff>
      <xdr:row>36</xdr:row>
      <xdr:rowOff>168148</xdr:rowOff>
    </xdr:to>
    <xdr:cxnSp macro="">
      <xdr:nvCxnSpPr>
        <xdr:cNvPr id="70" name="直線コネクタ 69"/>
        <xdr:cNvCxnSpPr/>
      </xdr:nvCxnSpPr>
      <xdr:spPr>
        <a:xfrm flipV="1">
          <a:off x="2209800" y="6011164"/>
          <a:ext cx="889000" cy="3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119634</xdr:rowOff>
    </xdr:from>
    <xdr:to>
      <xdr:col>4</xdr:col>
      <xdr:colOff>396875</xdr:colOff>
      <xdr:row>38</xdr:row>
      <xdr:rowOff>49785</xdr:rowOff>
    </xdr:to>
    <xdr:sp macro="" textlink="">
      <xdr:nvSpPr>
        <xdr:cNvPr id="71" name="フローチャート : 判断 70"/>
        <xdr:cNvSpPr/>
      </xdr:nvSpPr>
      <xdr:spPr>
        <a:xfrm>
          <a:off x="3048000" y="64632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34561</xdr:rowOff>
    </xdr:from>
    <xdr:ext cx="762000" cy="259045"/>
    <xdr:sp macro="" textlink="">
      <xdr:nvSpPr>
        <xdr:cNvPr id="72" name="テキスト ボックス 71"/>
        <xdr:cNvSpPr txBox="1"/>
      </xdr:nvSpPr>
      <xdr:spPr>
        <a:xfrm>
          <a:off x="2717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101854</xdr:rowOff>
    </xdr:from>
    <xdr:to>
      <xdr:col>3</xdr:col>
      <xdr:colOff>142875</xdr:colOff>
      <xdr:row>36</xdr:row>
      <xdr:rowOff>168148</xdr:rowOff>
    </xdr:to>
    <xdr:cxnSp macro="">
      <xdr:nvCxnSpPr>
        <xdr:cNvPr id="73" name="直線コネクタ 72"/>
        <xdr:cNvCxnSpPr/>
      </xdr:nvCxnSpPr>
      <xdr:spPr>
        <a:xfrm>
          <a:off x="1320800" y="6102604"/>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30480</xdr:rowOff>
    </xdr:from>
    <xdr:to>
      <xdr:col>3</xdr:col>
      <xdr:colOff>193675</xdr:colOff>
      <xdr:row>38</xdr:row>
      <xdr:rowOff>132080</xdr:rowOff>
    </xdr:to>
    <xdr:sp macro="" textlink="">
      <xdr:nvSpPr>
        <xdr:cNvPr id="74" name="フローチャート : 判断 73"/>
        <xdr:cNvSpPr/>
      </xdr:nvSpPr>
      <xdr:spPr>
        <a:xfrm>
          <a:off x="2159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116857</xdr:rowOff>
    </xdr:from>
    <xdr:ext cx="762000" cy="259045"/>
    <xdr:sp macro="" textlink="">
      <xdr:nvSpPr>
        <xdr:cNvPr id="75" name="テキスト ボックス 74"/>
        <xdr:cNvSpPr txBox="1"/>
      </xdr:nvSpPr>
      <xdr:spPr>
        <a:xfrm>
          <a:off x="1828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67056</xdr:rowOff>
    </xdr:from>
    <xdr:to>
      <xdr:col>1</xdr:col>
      <xdr:colOff>676275</xdr:colOff>
      <xdr:row>38</xdr:row>
      <xdr:rowOff>168656</xdr:rowOff>
    </xdr:to>
    <xdr:sp macro="" textlink="">
      <xdr:nvSpPr>
        <xdr:cNvPr id="76" name="フローチャート : 判断 75"/>
        <xdr:cNvSpPr/>
      </xdr:nvSpPr>
      <xdr:spPr>
        <a:xfrm>
          <a:off x="12700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153433</xdr:rowOff>
    </xdr:from>
    <xdr:ext cx="762000" cy="259045"/>
    <xdr:sp macro="" textlink="">
      <xdr:nvSpPr>
        <xdr:cNvPr id="77" name="テキスト ボックス 76"/>
        <xdr:cNvSpPr txBox="1"/>
      </xdr:nvSpPr>
      <xdr:spPr>
        <a:xfrm>
          <a:off x="939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30480</xdr:rowOff>
    </xdr:from>
    <xdr:to>
      <xdr:col>7</xdr:col>
      <xdr:colOff>66675</xdr:colOff>
      <xdr:row>34</xdr:row>
      <xdr:rowOff>132080</xdr:rowOff>
    </xdr:to>
    <xdr:sp macro="" textlink="">
      <xdr:nvSpPr>
        <xdr:cNvPr id="83" name="円/楕円 82"/>
        <xdr:cNvSpPr/>
      </xdr:nvSpPr>
      <xdr:spPr>
        <a:xfrm>
          <a:off x="47752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47007</xdr:rowOff>
    </xdr:from>
    <xdr:ext cx="762000" cy="259045"/>
    <xdr:sp macro="" textlink="">
      <xdr:nvSpPr>
        <xdr:cNvPr id="84" name="人件費該当値テキスト"/>
        <xdr:cNvSpPr txBox="1"/>
      </xdr:nvSpPr>
      <xdr:spPr>
        <a:xfrm>
          <a:off x="49149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14478</xdr:rowOff>
    </xdr:from>
    <xdr:to>
      <xdr:col>5</xdr:col>
      <xdr:colOff>600075</xdr:colOff>
      <xdr:row>35</xdr:row>
      <xdr:rowOff>116078</xdr:rowOff>
    </xdr:to>
    <xdr:sp macro="" textlink="">
      <xdr:nvSpPr>
        <xdr:cNvPr id="85" name="円/楕円 84"/>
        <xdr:cNvSpPr/>
      </xdr:nvSpPr>
      <xdr:spPr>
        <a:xfrm>
          <a:off x="3937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126255</xdr:rowOff>
    </xdr:from>
    <xdr:ext cx="736600" cy="259045"/>
    <xdr:sp macro="" textlink="">
      <xdr:nvSpPr>
        <xdr:cNvPr id="86" name="テキスト ボックス 85"/>
        <xdr:cNvSpPr txBox="1"/>
      </xdr:nvSpPr>
      <xdr:spPr>
        <a:xfrm>
          <a:off x="3606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131064</xdr:rowOff>
    </xdr:from>
    <xdr:to>
      <xdr:col>4</xdr:col>
      <xdr:colOff>396875</xdr:colOff>
      <xdr:row>35</xdr:row>
      <xdr:rowOff>61214</xdr:rowOff>
    </xdr:to>
    <xdr:sp macro="" textlink="">
      <xdr:nvSpPr>
        <xdr:cNvPr id="87" name="円/楕円 86"/>
        <xdr:cNvSpPr/>
      </xdr:nvSpPr>
      <xdr:spPr>
        <a:xfrm>
          <a:off x="3048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71391</xdr:rowOff>
    </xdr:from>
    <xdr:ext cx="762000" cy="259045"/>
    <xdr:sp macro="" textlink="">
      <xdr:nvSpPr>
        <xdr:cNvPr id="88" name="テキスト ボックス 87"/>
        <xdr:cNvSpPr txBox="1"/>
      </xdr:nvSpPr>
      <xdr:spPr>
        <a:xfrm>
          <a:off x="2717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117348</xdr:rowOff>
    </xdr:from>
    <xdr:to>
      <xdr:col>3</xdr:col>
      <xdr:colOff>193675</xdr:colOff>
      <xdr:row>37</xdr:row>
      <xdr:rowOff>47498</xdr:rowOff>
    </xdr:to>
    <xdr:sp macro="" textlink="">
      <xdr:nvSpPr>
        <xdr:cNvPr id="89" name="円/楕円 88"/>
        <xdr:cNvSpPr/>
      </xdr:nvSpPr>
      <xdr:spPr>
        <a:xfrm>
          <a:off x="2159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57675</xdr:rowOff>
    </xdr:from>
    <xdr:ext cx="762000" cy="259045"/>
    <xdr:sp macro="" textlink="">
      <xdr:nvSpPr>
        <xdr:cNvPr id="90" name="テキスト ボックス 89"/>
        <xdr:cNvSpPr txBox="1"/>
      </xdr:nvSpPr>
      <xdr:spPr>
        <a:xfrm>
          <a:off x="1828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51054</xdr:rowOff>
    </xdr:from>
    <xdr:to>
      <xdr:col>1</xdr:col>
      <xdr:colOff>676275</xdr:colOff>
      <xdr:row>35</xdr:row>
      <xdr:rowOff>152654</xdr:rowOff>
    </xdr:to>
    <xdr:sp macro="" textlink="">
      <xdr:nvSpPr>
        <xdr:cNvPr id="91" name="円/楕円 90"/>
        <xdr:cNvSpPr/>
      </xdr:nvSpPr>
      <xdr:spPr>
        <a:xfrm>
          <a:off x="1270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162831</xdr:rowOff>
    </xdr:from>
    <xdr:ext cx="762000" cy="259045"/>
    <xdr:sp macro="" textlink="">
      <xdr:nvSpPr>
        <xdr:cNvPr id="92" name="テキスト ボックス 91"/>
        <xdr:cNvSpPr txBox="1"/>
      </xdr:nvSpPr>
      <xdr:spPr>
        <a:xfrm>
          <a:off x="939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年度に作成した「財政再建緊急プログラム」により事業の廃止や縮減を行ったこともあり、類似団体を下回っている。</a:t>
          </a:r>
          <a:endParaRPr lang="ja-JP" altLang="ja-JP" sz="1100">
            <a:effectLst/>
          </a:endParaRPr>
        </a:p>
        <a:p>
          <a:r>
            <a:rPr kumimoji="1" lang="ja-JP" altLang="ja-JP" sz="1100">
              <a:solidFill>
                <a:schemeClr val="dk1"/>
              </a:solidFill>
              <a:effectLst/>
              <a:latin typeface="+mn-lt"/>
              <a:ea typeface="+mn-ea"/>
              <a:cs typeface="+mn-cs"/>
            </a:rPr>
            <a:t>　しかし、指定管理制度の導入や業務の民間委託が進み、委託料が増加していることから、減少額は横ばいとなっている</a:t>
          </a:r>
          <a:r>
            <a:rPr kumimoji="1" lang="ja-JP" altLang="en-US" sz="1100">
              <a:solidFill>
                <a:schemeClr val="dk1"/>
              </a:solidFill>
              <a:effectLst/>
              <a:latin typeface="+mn-lt"/>
              <a:ea typeface="+mn-ea"/>
              <a:cs typeface="+mn-cs"/>
            </a:rPr>
            <a:t>。</a:t>
          </a:r>
          <a:endParaRPr lang="ja-JP" altLang="ja-JP" sz="1100">
            <a:effectLst/>
          </a:endParaRPr>
        </a:p>
        <a:p>
          <a:r>
            <a:rPr kumimoji="1" lang="ja-JP" altLang="en-US" sz="1100">
              <a:latin typeface="ＭＳ Ｐゴシック"/>
            </a:rPr>
            <a:t>　今後も、公共施設の見直し等で、維持管理費用の削減に努める。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143328</xdr:rowOff>
    </xdr:to>
    <xdr:cxnSp macro="">
      <xdr:nvCxnSpPr>
        <xdr:cNvPr id="122" name="直線コネクタ 121"/>
        <xdr:cNvCxnSpPr/>
      </xdr:nvCxnSpPr>
      <xdr:spPr>
        <a:xfrm flipV="1">
          <a:off x="16510000" y="21027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3"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4" name="直線コネクタ 123"/>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5"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6" name="直線コネクタ 125"/>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91621</xdr:rowOff>
    </xdr:from>
    <xdr:to>
      <xdr:col>24</xdr:col>
      <xdr:colOff>31750</xdr:colOff>
      <xdr:row>13</xdr:row>
      <xdr:rowOff>91621</xdr:rowOff>
    </xdr:to>
    <xdr:cxnSp macro="">
      <xdr:nvCxnSpPr>
        <xdr:cNvPr id="127" name="直線コネクタ 126"/>
        <xdr:cNvCxnSpPr/>
      </xdr:nvCxnSpPr>
      <xdr:spPr>
        <a:xfrm>
          <a:off x="15671800" y="23204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40113</xdr:rowOff>
    </xdr:from>
    <xdr:ext cx="762000" cy="259045"/>
    <xdr:sp macro="" textlink="">
      <xdr:nvSpPr>
        <xdr:cNvPr id="128" name="物件費平均値テキスト"/>
        <xdr:cNvSpPr txBox="1"/>
      </xdr:nvSpPr>
      <xdr:spPr>
        <a:xfrm>
          <a:off x="16598900" y="2611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68036</xdr:rowOff>
    </xdr:from>
    <xdr:to>
      <xdr:col>24</xdr:col>
      <xdr:colOff>82550</xdr:colOff>
      <xdr:row>15</xdr:row>
      <xdr:rowOff>169636</xdr:rowOff>
    </xdr:to>
    <xdr:sp macro="" textlink="">
      <xdr:nvSpPr>
        <xdr:cNvPr id="129" name="フローチャート : 判断 128"/>
        <xdr:cNvSpPr/>
      </xdr:nvSpPr>
      <xdr:spPr>
        <a:xfrm>
          <a:off x="164592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91621</xdr:rowOff>
    </xdr:from>
    <xdr:to>
      <xdr:col>22</xdr:col>
      <xdr:colOff>565150</xdr:colOff>
      <xdr:row>13</xdr:row>
      <xdr:rowOff>156936</xdr:rowOff>
    </xdr:to>
    <xdr:cxnSp macro="">
      <xdr:nvCxnSpPr>
        <xdr:cNvPr id="130" name="直線コネクタ 129"/>
        <xdr:cNvCxnSpPr/>
      </xdr:nvCxnSpPr>
      <xdr:spPr>
        <a:xfrm flipV="1">
          <a:off x="14782800" y="23204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119743</xdr:rowOff>
    </xdr:from>
    <xdr:to>
      <xdr:col>22</xdr:col>
      <xdr:colOff>615950</xdr:colOff>
      <xdr:row>15</xdr:row>
      <xdr:rowOff>49893</xdr:rowOff>
    </xdr:to>
    <xdr:sp macro="" textlink="">
      <xdr:nvSpPr>
        <xdr:cNvPr id="131" name="フローチャート : 判断 130"/>
        <xdr:cNvSpPr/>
      </xdr:nvSpPr>
      <xdr:spPr>
        <a:xfrm>
          <a:off x="15621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34670</xdr:rowOff>
    </xdr:from>
    <xdr:ext cx="736600" cy="259045"/>
    <xdr:sp macro="" textlink="">
      <xdr:nvSpPr>
        <xdr:cNvPr id="132" name="テキスト ボックス 131"/>
        <xdr:cNvSpPr txBox="1"/>
      </xdr:nvSpPr>
      <xdr:spPr>
        <a:xfrm>
          <a:off x="15290800" y="260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26307</xdr:rowOff>
    </xdr:from>
    <xdr:to>
      <xdr:col>21</xdr:col>
      <xdr:colOff>361950</xdr:colOff>
      <xdr:row>13</xdr:row>
      <xdr:rowOff>156936</xdr:rowOff>
    </xdr:to>
    <xdr:cxnSp macro="">
      <xdr:nvCxnSpPr>
        <xdr:cNvPr id="133" name="直線コネクタ 132"/>
        <xdr:cNvCxnSpPr/>
      </xdr:nvCxnSpPr>
      <xdr:spPr>
        <a:xfrm>
          <a:off x="13893800" y="225515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65314</xdr:rowOff>
    </xdr:from>
    <xdr:to>
      <xdr:col>21</xdr:col>
      <xdr:colOff>412750</xdr:colOff>
      <xdr:row>14</xdr:row>
      <xdr:rowOff>166914</xdr:rowOff>
    </xdr:to>
    <xdr:sp macro="" textlink="">
      <xdr:nvSpPr>
        <xdr:cNvPr id="134" name="フローチャート : 判断 133"/>
        <xdr:cNvSpPr/>
      </xdr:nvSpPr>
      <xdr:spPr>
        <a:xfrm>
          <a:off x="14732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151691</xdr:rowOff>
    </xdr:from>
    <xdr:ext cx="762000" cy="259045"/>
    <xdr:sp macro="" textlink="">
      <xdr:nvSpPr>
        <xdr:cNvPr id="135" name="テキスト ボックス 134"/>
        <xdr:cNvSpPr txBox="1"/>
      </xdr:nvSpPr>
      <xdr:spPr>
        <a:xfrm>
          <a:off x="14401800" y="255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26307</xdr:rowOff>
    </xdr:from>
    <xdr:to>
      <xdr:col>20</xdr:col>
      <xdr:colOff>158750</xdr:colOff>
      <xdr:row>13</xdr:row>
      <xdr:rowOff>80736</xdr:rowOff>
    </xdr:to>
    <xdr:cxnSp macro="">
      <xdr:nvCxnSpPr>
        <xdr:cNvPr id="136" name="直線コネクタ 135"/>
        <xdr:cNvCxnSpPr/>
      </xdr:nvCxnSpPr>
      <xdr:spPr>
        <a:xfrm flipV="1">
          <a:off x="13004800" y="22551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21771</xdr:rowOff>
    </xdr:from>
    <xdr:to>
      <xdr:col>20</xdr:col>
      <xdr:colOff>209550</xdr:colOff>
      <xdr:row>14</xdr:row>
      <xdr:rowOff>123371</xdr:rowOff>
    </xdr:to>
    <xdr:sp macro="" textlink="">
      <xdr:nvSpPr>
        <xdr:cNvPr id="137" name="フローチャート : 判断 136"/>
        <xdr:cNvSpPr/>
      </xdr:nvSpPr>
      <xdr:spPr>
        <a:xfrm>
          <a:off x="13843000" y="242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108148</xdr:rowOff>
    </xdr:from>
    <xdr:ext cx="762000" cy="259045"/>
    <xdr:sp macro="" textlink="">
      <xdr:nvSpPr>
        <xdr:cNvPr id="138" name="テキスト ボックス 137"/>
        <xdr:cNvSpPr txBox="1"/>
      </xdr:nvSpPr>
      <xdr:spPr>
        <a:xfrm>
          <a:off x="13512800" y="2508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160564</xdr:rowOff>
    </xdr:from>
    <xdr:to>
      <xdr:col>19</xdr:col>
      <xdr:colOff>6350</xdr:colOff>
      <xdr:row>14</xdr:row>
      <xdr:rowOff>90714</xdr:rowOff>
    </xdr:to>
    <xdr:sp macro="" textlink="">
      <xdr:nvSpPr>
        <xdr:cNvPr id="139" name="フローチャート : 判断 138"/>
        <xdr:cNvSpPr/>
      </xdr:nvSpPr>
      <xdr:spPr>
        <a:xfrm>
          <a:off x="12954000" y="23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75491</xdr:rowOff>
    </xdr:from>
    <xdr:ext cx="762000" cy="259045"/>
    <xdr:sp macro="" textlink="">
      <xdr:nvSpPr>
        <xdr:cNvPr id="140" name="テキスト ボックス 139"/>
        <xdr:cNvSpPr txBox="1"/>
      </xdr:nvSpPr>
      <xdr:spPr>
        <a:xfrm>
          <a:off x="12623800" y="247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13</xdr:row>
      <xdr:rowOff>40821</xdr:rowOff>
    </xdr:from>
    <xdr:to>
      <xdr:col>24</xdr:col>
      <xdr:colOff>82550</xdr:colOff>
      <xdr:row>13</xdr:row>
      <xdr:rowOff>142421</xdr:rowOff>
    </xdr:to>
    <xdr:sp macro="" textlink="">
      <xdr:nvSpPr>
        <xdr:cNvPr id="146" name="円/楕円 145"/>
        <xdr:cNvSpPr/>
      </xdr:nvSpPr>
      <xdr:spPr>
        <a:xfrm>
          <a:off x="16459200" y="2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57348</xdr:rowOff>
    </xdr:from>
    <xdr:ext cx="762000" cy="259045"/>
    <xdr:sp macro="" textlink="">
      <xdr:nvSpPr>
        <xdr:cNvPr id="147" name="物件費該当値テキスト"/>
        <xdr:cNvSpPr txBox="1"/>
      </xdr:nvSpPr>
      <xdr:spPr>
        <a:xfrm>
          <a:off x="165989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40821</xdr:rowOff>
    </xdr:from>
    <xdr:to>
      <xdr:col>22</xdr:col>
      <xdr:colOff>615950</xdr:colOff>
      <xdr:row>13</xdr:row>
      <xdr:rowOff>142421</xdr:rowOff>
    </xdr:to>
    <xdr:sp macro="" textlink="">
      <xdr:nvSpPr>
        <xdr:cNvPr id="148" name="円/楕円 147"/>
        <xdr:cNvSpPr/>
      </xdr:nvSpPr>
      <xdr:spPr>
        <a:xfrm>
          <a:off x="15621000" y="2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152598</xdr:rowOff>
    </xdr:from>
    <xdr:ext cx="736600" cy="259045"/>
    <xdr:sp macro="" textlink="">
      <xdr:nvSpPr>
        <xdr:cNvPr id="149" name="テキスト ボックス 148"/>
        <xdr:cNvSpPr txBox="1"/>
      </xdr:nvSpPr>
      <xdr:spPr>
        <a:xfrm>
          <a:off x="15290800" y="2038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106136</xdr:rowOff>
    </xdr:from>
    <xdr:to>
      <xdr:col>21</xdr:col>
      <xdr:colOff>412750</xdr:colOff>
      <xdr:row>14</xdr:row>
      <xdr:rowOff>36286</xdr:rowOff>
    </xdr:to>
    <xdr:sp macro="" textlink="">
      <xdr:nvSpPr>
        <xdr:cNvPr id="150" name="円/楕円 149"/>
        <xdr:cNvSpPr/>
      </xdr:nvSpPr>
      <xdr:spPr>
        <a:xfrm>
          <a:off x="147320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46463</xdr:rowOff>
    </xdr:from>
    <xdr:ext cx="762000" cy="259045"/>
    <xdr:sp macro="" textlink="">
      <xdr:nvSpPr>
        <xdr:cNvPr id="151" name="テキスト ボックス 150"/>
        <xdr:cNvSpPr txBox="1"/>
      </xdr:nvSpPr>
      <xdr:spPr>
        <a:xfrm>
          <a:off x="14401800" y="210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146957</xdr:rowOff>
    </xdr:from>
    <xdr:to>
      <xdr:col>20</xdr:col>
      <xdr:colOff>209550</xdr:colOff>
      <xdr:row>13</xdr:row>
      <xdr:rowOff>77107</xdr:rowOff>
    </xdr:to>
    <xdr:sp macro="" textlink="">
      <xdr:nvSpPr>
        <xdr:cNvPr id="152" name="円/楕円 151"/>
        <xdr:cNvSpPr/>
      </xdr:nvSpPr>
      <xdr:spPr>
        <a:xfrm>
          <a:off x="13843000" y="220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87284</xdr:rowOff>
    </xdr:from>
    <xdr:ext cx="762000" cy="259045"/>
    <xdr:sp macro="" textlink="">
      <xdr:nvSpPr>
        <xdr:cNvPr id="153" name="テキスト ボックス 152"/>
        <xdr:cNvSpPr txBox="1"/>
      </xdr:nvSpPr>
      <xdr:spPr>
        <a:xfrm>
          <a:off x="13512800" y="197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29936</xdr:rowOff>
    </xdr:from>
    <xdr:to>
      <xdr:col>19</xdr:col>
      <xdr:colOff>6350</xdr:colOff>
      <xdr:row>13</xdr:row>
      <xdr:rowOff>131536</xdr:rowOff>
    </xdr:to>
    <xdr:sp macro="" textlink="">
      <xdr:nvSpPr>
        <xdr:cNvPr id="154" name="円/楕円 153"/>
        <xdr:cNvSpPr/>
      </xdr:nvSpPr>
      <xdr:spPr>
        <a:xfrm>
          <a:off x="12954000" y="225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141713</xdr:rowOff>
    </xdr:from>
    <xdr:ext cx="762000" cy="259045"/>
    <xdr:sp macro="" textlink="">
      <xdr:nvSpPr>
        <xdr:cNvPr id="155" name="テキスト ボックス 154"/>
        <xdr:cNvSpPr txBox="1"/>
      </xdr:nvSpPr>
      <xdr:spPr>
        <a:xfrm>
          <a:off x="12623800" y="202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a:ea typeface="+mn-ea"/>
              <a:cs typeface="+mn-cs"/>
            </a:rPr>
            <a:t>　</a:t>
          </a:r>
          <a:r>
            <a:rPr kumimoji="1" lang="ja-JP" altLang="ja-JP" sz="1100">
              <a:solidFill>
                <a:schemeClr val="dk1"/>
              </a:solidFill>
              <a:effectLst/>
              <a:latin typeface="+mn-lt"/>
              <a:ea typeface="+mn-ea"/>
              <a:cs typeface="+mn-cs"/>
            </a:rPr>
            <a:t>扶助費については、障害者自立支援給付や生活保護に係る経費など義務的扶助によるものが大きいため、類似団体平均とほぼ同水準で推移していたが、</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年度から子ども医療費を高校卒業まで完全無料化したことなどにより増加した。</a:t>
          </a:r>
          <a:endParaRPr lang="ja-JP" altLang="ja-JP" sz="1100">
            <a:effectLst/>
          </a:endParaRPr>
        </a:p>
        <a:p>
          <a:r>
            <a:rPr kumimoji="1" lang="ja-JP" altLang="en-US" sz="1100" baseline="0">
              <a:latin typeface="ＭＳ Ｐゴシック"/>
            </a:rPr>
            <a:t>　今後は、生活保護の審査の適正化や、市単独助成の事業は財政力を考慮しながら事業の取捨選択を行い、歳出の抑制に努める。</a:t>
          </a:r>
          <a:endParaRPr kumimoji="1" lang="ja-JP" altLang="en-US" sz="11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61</xdr:row>
      <xdr:rowOff>69850</xdr:rowOff>
    </xdr:to>
    <xdr:cxnSp macro="">
      <xdr:nvCxnSpPr>
        <xdr:cNvPr id="185" name="直線コネクタ 184"/>
        <xdr:cNvCxnSpPr/>
      </xdr:nvCxnSpPr>
      <xdr:spPr>
        <a:xfrm flipV="1">
          <a:off x="4826000" y="92111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88"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89" name="直線コネクタ 188"/>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56243</xdr:rowOff>
    </xdr:from>
    <xdr:to>
      <xdr:col>7</xdr:col>
      <xdr:colOff>15875</xdr:colOff>
      <xdr:row>56</xdr:row>
      <xdr:rowOff>67128</xdr:rowOff>
    </xdr:to>
    <xdr:cxnSp macro="">
      <xdr:nvCxnSpPr>
        <xdr:cNvPr id="190" name="直線コネクタ 189"/>
        <xdr:cNvCxnSpPr/>
      </xdr:nvCxnSpPr>
      <xdr:spPr>
        <a:xfrm>
          <a:off x="3987800" y="96574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117220</xdr:rowOff>
    </xdr:from>
    <xdr:ext cx="762000" cy="259045"/>
    <xdr:sp macro="" textlink="">
      <xdr:nvSpPr>
        <xdr:cNvPr id="191" name="扶助費平均値テキスト"/>
        <xdr:cNvSpPr txBox="1"/>
      </xdr:nvSpPr>
      <xdr:spPr>
        <a:xfrm>
          <a:off x="4914900" y="9375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2" name="フローチャート : 判断 191"/>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45357</xdr:rowOff>
    </xdr:from>
    <xdr:to>
      <xdr:col>5</xdr:col>
      <xdr:colOff>549275</xdr:colOff>
      <xdr:row>56</xdr:row>
      <xdr:rowOff>56243</xdr:rowOff>
    </xdr:to>
    <xdr:cxnSp macro="">
      <xdr:nvCxnSpPr>
        <xdr:cNvPr id="193" name="直線コネクタ 192"/>
        <xdr:cNvCxnSpPr/>
      </xdr:nvCxnSpPr>
      <xdr:spPr>
        <a:xfrm>
          <a:off x="3098800" y="9646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89807</xdr:rowOff>
    </xdr:from>
    <xdr:to>
      <xdr:col>5</xdr:col>
      <xdr:colOff>600075</xdr:colOff>
      <xdr:row>56</xdr:row>
      <xdr:rowOff>19957</xdr:rowOff>
    </xdr:to>
    <xdr:sp macro="" textlink="">
      <xdr:nvSpPr>
        <xdr:cNvPr id="194" name="フローチャート : 判断 193"/>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30134</xdr:rowOff>
    </xdr:from>
    <xdr:ext cx="736600" cy="259045"/>
    <xdr:sp macro="" textlink="">
      <xdr:nvSpPr>
        <xdr:cNvPr id="195" name="テキスト ボックス 194"/>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140607</xdr:rowOff>
    </xdr:from>
    <xdr:to>
      <xdr:col>4</xdr:col>
      <xdr:colOff>346075</xdr:colOff>
      <xdr:row>56</xdr:row>
      <xdr:rowOff>45357</xdr:rowOff>
    </xdr:to>
    <xdr:cxnSp macro="">
      <xdr:nvCxnSpPr>
        <xdr:cNvPr id="196" name="直線コネクタ 195"/>
        <xdr:cNvCxnSpPr/>
      </xdr:nvCxnSpPr>
      <xdr:spPr>
        <a:xfrm>
          <a:off x="2209800" y="95703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198" name="テキスト ボックス 197"/>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97065</xdr:rowOff>
    </xdr:from>
    <xdr:to>
      <xdr:col>3</xdr:col>
      <xdr:colOff>142875</xdr:colOff>
      <xdr:row>55</xdr:row>
      <xdr:rowOff>140607</xdr:rowOff>
    </xdr:to>
    <xdr:cxnSp macro="">
      <xdr:nvCxnSpPr>
        <xdr:cNvPr id="199" name="直線コネクタ 198"/>
        <xdr:cNvCxnSpPr/>
      </xdr:nvCxnSpPr>
      <xdr:spPr>
        <a:xfrm>
          <a:off x="1320800" y="95268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0" name="フローチャート : 判断 199"/>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201" name="テキスト ボックス 200"/>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13607</xdr:rowOff>
    </xdr:from>
    <xdr:to>
      <xdr:col>1</xdr:col>
      <xdr:colOff>676275</xdr:colOff>
      <xdr:row>55</xdr:row>
      <xdr:rowOff>115207</xdr:rowOff>
    </xdr:to>
    <xdr:sp macro="" textlink="">
      <xdr:nvSpPr>
        <xdr:cNvPr id="202" name="フローチャート : 判断 201"/>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125384</xdr:rowOff>
    </xdr:from>
    <xdr:ext cx="762000" cy="259045"/>
    <xdr:sp macro="" textlink="">
      <xdr:nvSpPr>
        <xdr:cNvPr id="203" name="テキスト ボックス 202"/>
        <xdr:cNvSpPr txBox="1"/>
      </xdr:nvSpPr>
      <xdr:spPr>
        <a:xfrm>
          <a:off x="939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16328</xdr:rowOff>
    </xdr:from>
    <xdr:to>
      <xdr:col>7</xdr:col>
      <xdr:colOff>66675</xdr:colOff>
      <xdr:row>56</xdr:row>
      <xdr:rowOff>117928</xdr:rowOff>
    </xdr:to>
    <xdr:sp macro="" textlink="">
      <xdr:nvSpPr>
        <xdr:cNvPr id="209" name="円/楕円 208"/>
        <xdr:cNvSpPr/>
      </xdr:nvSpPr>
      <xdr:spPr>
        <a:xfrm>
          <a:off x="47752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159855</xdr:rowOff>
    </xdr:from>
    <xdr:ext cx="762000" cy="259045"/>
    <xdr:sp macro="" textlink="">
      <xdr:nvSpPr>
        <xdr:cNvPr id="210" name="扶助費該当値テキスト"/>
        <xdr:cNvSpPr txBox="1"/>
      </xdr:nvSpPr>
      <xdr:spPr>
        <a:xfrm>
          <a:off x="4914900" y="958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5443</xdr:rowOff>
    </xdr:from>
    <xdr:to>
      <xdr:col>5</xdr:col>
      <xdr:colOff>600075</xdr:colOff>
      <xdr:row>56</xdr:row>
      <xdr:rowOff>107043</xdr:rowOff>
    </xdr:to>
    <xdr:sp macro="" textlink="">
      <xdr:nvSpPr>
        <xdr:cNvPr id="211" name="円/楕円 210"/>
        <xdr:cNvSpPr/>
      </xdr:nvSpPr>
      <xdr:spPr>
        <a:xfrm>
          <a:off x="3937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91820</xdr:rowOff>
    </xdr:from>
    <xdr:ext cx="736600" cy="259045"/>
    <xdr:sp macro="" textlink="">
      <xdr:nvSpPr>
        <xdr:cNvPr id="212" name="テキスト ボックス 211"/>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166007</xdr:rowOff>
    </xdr:from>
    <xdr:to>
      <xdr:col>4</xdr:col>
      <xdr:colOff>396875</xdr:colOff>
      <xdr:row>56</xdr:row>
      <xdr:rowOff>96157</xdr:rowOff>
    </xdr:to>
    <xdr:sp macro="" textlink="">
      <xdr:nvSpPr>
        <xdr:cNvPr id="213" name="円/楕円 212"/>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80934</xdr:rowOff>
    </xdr:from>
    <xdr:ext cx="762000" cy="259045"/>
    <xdr:sp macro="" textlink="">
      <xdr:nvSpPr>
        <xdr:cNvPr id="214" name="テキスト ボックス 213"/>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89807</xdr:rowOff>
    </xdr:from>
    <xdr:to>
      <xdr:col>3</xdr:col>
      <xdr:colOff>193675</xdr:colOff>
      <xdr:row>56</xdr:row>
      <xdr:rowOff>19957</xdr:rowOff>
    </xdr:to>
    <xdr:sp macro="" textlink="">
      <xdr:nvSpPr>
        <xdr:cNvPr id="215" name="円/楕円 214"/>
        <xdr:cNvSpPr/>
      </xdr:nvSpPr>
      <xdr:spPr>
        <a:xfrm>
          <a:off x="2159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4734</xdr:rowOff>
    </xdr:from>
    <xdr:ext cx="762000" cy="259045"/>
    <xdr:sp macro="" textlink="">
      <xdr:nvSpPr>
        <xdr:cNvPr id="216" name="テキスト ボックス 215"/>
        <xdr:cNvSpPr txBox="1"/>
      </xdr:nvSpPr>
      <xdr:spPr>
        <a:xfrm>
          <a:off x="1828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46265</xdr:rowOff>
    </xdr:from>
    <xdr:to>
      <xdr:col>1</xdr:col>
      <xdr:colOff>676275</xdr:colOff>
      <xdr:row>55</xdr:row>
      <xdr:rowOff>147865</xdr:rowOff>
    </xdr:to>
    <xdr:sp macro="" textlink="">
      <xdr:nvSpPr>
        <xdr:cNvPr id="217" name="円/楕円 216"/>
        <xdr:cNvSpPr/>
      </xdr:nvSpPr>
      <xdr:spPr>
        <a:xfrm>
          <a:off x="1270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132642</xdr:rowOff>
    </xdr:from>
    <xdr:ext cx="762000" cy="259045"/>
    <xdr:sp macro="" textlink="">
      <xdr:nvSpPr>
        <xdr:cNvPr id="218" name="テキスト ボックス 217"/>
        <xdr:cNvSpPr txBox="1"/>
      </xdr:nvSpPr>
      <xdr:spPr>
        <a:xfrm>
          <a:off x="939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100">
              <a:solidFill>
                <a:schemeClr val="dk1"/>
              </a:solidFill>
              <a:effectLst/>
              <a:latin typeface="+mn-lt"/>
              <a:ea typeface="+mn-ea"/>
              <a:cs typeface="+mn-cs"/>
            </a:rPr>
            <a:t>高齢化にともなう医療費増加や下水道事業の公債費増加のため繰出金の比率が大きく、類似団体平均を大きく上回っていたが、平成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年度より下水道事業が法適になったことにより、繰出金から負担金に支出科目が変更となり、数字が大幅に改善した。</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62</xdr:row>
      <xdr:rowOff>58420</xdr:rowOff>
    </xdr:to>
    <xdr:cxnSp macro="">
      <xdr:nvCxnSpPr>
        <xdr:cNvPr id="246" name="直線コネクタ 245"/>
        <xdr:cNvCxnSpPr/>
      </xdr:nvCxnSpPr>
      <xdr:spPr>
        <a:xfrm flipV="1">
          <a:off x="16510000" y="91795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30497</xdr:rowOff>
    </xdr:from>
    <xdr:ext cx="762000" cy="259045"/>
    <xdr:sp macro="" textlink="">
      <xdr:nvSpPr>
        <xdr:cNvPr id="247"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62</xdr:row>
      <xdr:rowOff>58420</xdr:rowOff>
    </xdr:from>
    <xdr:to>
      <xdr:col>24</xdr:col>
      <xdr:colOff>120650</xdr:colOff>
      <xdr:row>62</xdr:row>
      <xdr:rowOff>58420</xdr:rowOff>
    </xdr:to>
    <xdr:cxnSp macro="">
      <xdr:nvCxnSpPr>
        <xdr:cNvPr id="248" name="直線コネクタ 247"/>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9"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50" name="直線コネクタ 249"/>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138430</xdr:rowOff>
    </xdr:from>
    <xdr:to>
      <xdr:col>24</xdr:col>
      <xdr:colOff>31750</xdr:colOff>
      <xdr:row>55</xdr:row>
      <xdr:rowOff>138430</xdr:rowOff>
    </xdr:to>
    <xdr:cxnSp macro="">
      <xdr:nvCxnSpPr>
        <xdr:cNvPr id="251" name="直線コネクタ 250"/>
        <xdr:cNvCxnSpPr/>
      </xdr:nvCxnSpPr>
      <xdr:spPr>
        <a:xfrm>
          <a:off x="15671800" y="9568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6367</xdr:rowOff>
    </xdr:from>
    <xdr:ext cx="762000" cy="259045"/>
    <xdr:sp macro="" textlink="">
      <xdr:nvSpPr>
        <xdr:cNvPr id="252"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138430</xdr:rowOff>
    </xdr:from>
    <xdr:to>
      <xdr:col>22</xdr:col>
      <xdr:colOff>565150</xdr:colOff>
      <xdr:row>55</xdr:row>
      <xdr:rowOff>153670</xdr:rowOff>
    </xdr:to>
    <xdr:cxnSp macro="">
      <xdr:nvCxnSpPr>
        <xdr:cNvPr id="254" name="直線コネクタ 253"/>
        <xdr:cNvCxnSpPr/>
      </xdr:nvCxnSpPr>
      <xdr:spPr>
        <a:xfrm flipV="1">
          <a:off x="14782800" y="9568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146050</xdr:rowOff>
    </xdr:from>
    <xdr:to>
      <xdr:col>21</xdr:col>
      <xdr:colOff>361950</xdr:colOff>
      <xdr:row>55</xdr:row>
      <xdr:rowOff>153670</xdr:rowOff>
    </xdr:to>
    <xdr:cxnSp macro="">
      <xdr:nvCxnSpPr>
        <xdr:cNvPr id="257" name="直線コネクタ 256"/>
        <xdr:cNvCxnSpPr/>
      </xdr:nvCxnSpPr>
      <xdr:spPr>
        <a:xfrm>
          <a:off x="13893800" y="9575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59" name="テキスト ボックス 258"/>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92710</xdr:rowOff>
    </xdr:from>
    <xdr:to>
      <xdr:col>20</xdr:col>
      <xdr:colOff>158750</xdr:colOff>
      <xdr:row>55</xdr:row>
      <xdr:rowOff>146050</xdr:rowOff>
    </xdr:to>
    <xdr:cxnSp macro="">
      <xdr:nvCxnSpPr>
        <xdr:cNvPr id="260" name="直線コネクタ 259"/>
        <xdr:cNvCxnSpPr/>
      </xdr:nvCxnSpPr>
      <xdr:spPr>
        <a:xfrm>
          <a:off x="13004800" y="95224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62" name="テキスト ボックス 26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21607</xdr:rowOff>
    </xdr:from>
    <xdr:ext cx="762000" cy="259045"/>
    <xdr:sp macro="" textlink="">
      <xdr:nvSpPr>
        <xdr:cNvPr id="264" name="テキスト ボックス 263"/>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87630</xdr:rowOff>
    </xdr:from>
    <xdr:to>
      <xdr:col>24</xdr:col>
      <xdr:colOff>82550</xdr:colOff>
      <xdr:row>56</xdr:row>
      <xdr:rowOff>17780</xdr:rowOff>
    </xdr:to>
    <xdr:sp macro="" textlink="">
      <xdr:nvSpPr>
        <xdr:cNvPr id="270" name="円/楕円 269"/>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104157</xdr:rowOff>
    </xdr:from>
    <xdr:ext cx="762000" cy="259045"/>
    <xdr:sp macro="" textlink="">
      <xdr:nvSpPr>
        <xdr:cNvPr id="271" name="その他該当値テキスト"/>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87630</xdr:rowOff>
    </xdr:from>
    <xdr:to>
      <xdr:col>22</xdr:col>
      <xdr:colOff>615950</xdr:colOff>
      <xdr:row>56</xdr:row>
      <xdr:rowOff>17780</xdr:rowOff>
    </xdr:to>
    <xdr:sp macro="" textlink="">
      <xdr:nvSpPr>
        <xdr:cNvPr id="272" name="円/楕円 271"/>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27957</xdr:rowOff>
    </xdr:from>
    <xdr:ext cx="736600" cy="259045"/>
    <xdr:sp macro="" textlink="">
      <xdr:nvSpPr>
        <xdr:cNvPr id="273" name="テキスト ボックス 272"/>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102870</xdr:rowOff>
    </xdr:from>
    <xdr:to>
      <xdr:col>21</xdr:col>
      <xdr:colOff>412750</xdr:colOff>
      <xdr:row>56</xdr:row>
      <xdr:rowOff>33020</xdr:rowOff>
    </xdr:to>
    <xdr:sp macro="" textlink="">
      <xdr:nvSpPr>
        <xdr:cNvPr id="274" name="円/楕円 273"/>
        <xdr:cNvSpPr/>
      </xdr:nvSpPr>
      <xdr:spPr>
        <a:xfrm>
          <a:off x="14732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43197</xdr:rowOff>
    </xdr:from>
    <xdr:ext cx="762000" cy="259045"/>
    <xdr:sp macro="" textlink="">
      <xdr:nvSpPr>
        <xdr:cNvPr id="275" name="テキスト ボックス 274"/>
        <xdr:cNvSpPr txBox="1"/>
      </xdr:nvSpPr>
      <xdr:spPr>
        <a:xfrm>
          <a:off x="14401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95250</xdr:rowOff>
    </xdr:from>
    <xdr:to>
      <xdr:col>20</xdr:col>
      <xdr:colOff>209550</xdr:colOff>
      <xdr:row>56</xdr:row>
      <xdr:rowOff>25400</xdr:rowOff>
    </xdr:to>
    <xdr:sp macro="" textlink="">
      <xdr:nvSpPr>
        <xdr:cNvPr id="276" name="円/楕円 275"/>
        <xdr:cNvSpPr/>
      </xdr:nvSpPr>
      <xdr:spPr>
        <a:xfrm>
          <a:off x="13843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35577</xdr:rowOff>
    </xdr:from>
    <xdr:ext cx="762000" cy="259045"/>
    <xdr:sp macro="" textlink="">
      <xdr:nvSpPr>
        <xdr:cNvPr id="277" name="テキスト ボックス 276"/>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41910</xdr:rowOff>
    </xdr:from>
    <xdr:to>
      <xdr:col>19</xdr:col>
      <xdr:colOff>6350</xdr:colOff>
      <xdr:row>55</xdr:row>
      <xdr:rowOff>143510</xdr:rowOff>
    </xdr:to>
    <xdr:sp macro="" textlink="">
      <xdr:nvSpPr>
        <xdr:cNvPr id="278" name="円/楕円 277"/>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153687</xdr:rowOff>
    </xdr:from>
    <xdr:ext cx="762000" cy="259045"/>
    <xdr:sp macro="" textlink="">
      <xdr:nvSpPr>
        <xdr:cNvPr id="279" name="テキスト ボックス 278"/>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補助費等について経常収支比率が類似団体平均を大きく上回っているのは、一部事務組合への分担金の額が多額なためである。</a:t>
          </a:r>
          <a:endParaRPr lang="ja-JP" altLang="ja-JP" sz="1100">
            <a:effectLst/>
          </a:endParaRPr>
        </a:p>
        <a:p>
          <a:r>
            <a:rPr kumimoji="1" lang="ja-JP" altLang="ja-JP" sz="1100">
              <a:solidFill>
                <a:schemeClr val="dk1"/>
              </a:solidFill>
              <a:effectLst/>
              <a:latin typeface="+mn-lt"/>
              <a:ea typeface="+mn-ea"/>
              <a:cs typeface="+mn-cs"/>
            </a:rPr>
            <a:t>　また、平成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年度より下水道事業が法適になったことにより、繰出金から負担金に支出科目が変更となり、大幅に上昇した。</a:t>
          </a:r>
          <a:endParaRPr lang="ja-JP" altLang="ja-JP" sz="1100">
            <a:effectLst/>
          </a:endParaRPr>
        </a:p>
        <a:p>
          <a:r>
            <a:rPr kumimoji="1" lang="ja-JP" altLang="ja-JP" sz="1100">
              <a:solidFill>
                <a:schemeClr val="dk1"/>
              </a:solidFill>
              <a:effectLst/>
              <a:latin typeface="+mn-lt"/>
              <a:ea typeface="+mn-ea"/>
              <a:cs typeface="+mn-cs"/>
            </a:rPr>
            <a:t>　一部事務組合の分担金については、ごみ処理施設建設に係る公債費に充当される割合が大きい。　</a:t>
          </a:r>
          <a:endParaRPr lang="ja-JP" altLang="ja-JP" sz="1100">
            <a:effectLst/>
          </a:endParaRPr>
        </a:p>
        <a:p>
          <a:r>
            <a:rPr kumimoji="1" lang="ja-JP" altLang="en-US" sz="1100">
              <a:latin typeface="ＭＳ Ｐゴシック"/>
            </a:rPr>
            <a:t>　今後も引き続き一部事務組合の運営に注視し、適正な運営を求めていく。</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42</xdr:row>
      <xdr:rowOff>3556</xdr:rowOff>
    </xdr:to>
    <xdr:cxnSp macro="">
      <xdr:nvCxnSpPr>
        <xdr:cNvPr id="304" name="直線コネクタ 303"/>
        <xdr:cNvCxnSpPr/>
      </xdr:nvCxnSpPr>
      <xdr:spPr>
        <a:xfrm flipV="1">
          <a:off x="16510000" y="58237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147083</xdr:rowOff>
    </xdr:from>
    <xdr:ext cx="762000" cy="259045"/>
    <xdr:sp macro="" textlink="">
      <xdr:nvSpPr>
        <xdr:cNvPr id="305"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42</xdr:row>
      <xdr:rowOff>3556</xdr:rowOff>
    </xdr:from>
    <xdr:to>
      <xdr:col>24</xdr:col>
      <xdr:colOff>120650</xdr:colOff>
      <xdr:row>42</xdr:row>
      <xdr:rowOff>3556</xdr:rowOff>
    </xdr:to>
    <xdr:cxnSp macro="">
      <xdr:nvCxnSpPr>
        <xdr:cNvPr id="306" name="直線コネクタ 305"/>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7"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8" name="直線コネクタ 307"/>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143002</xdr:rowOff>
    </xdr:from>
    <xdr:to>
      <xdr:col>24</xdr:col>
      <xdr:colOff>31750</xdr:colOff>
      <xdr:row>40</xdr:row>
      <xdr:rowOff>30988</xdr:rowOff>
    </xdr:to>
    <xdr:cxnSp macro="">
      <xdr:nvCxnSpPr>
        <xdr:cNvPr id="309" name="直線コネクタ 308"/>
        <xdr:cNvCxnSpPr/>
      </xdr:nvCxnSpPr>
      <xdr:spPr>
        <a:xfrm flipV="1">
          <a:off x="15671800" y="682955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65295</xdr:rowOff>
    </xdr:from>
    <xdr:ext cx="762000" cy="259045"/>
    <xdr:sp macro="" textlink="">
      <xdr:nvSpPr>
        <xdr:cNvPr id="310"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1" name="フローチャート : 判断 310"/>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133858</xdr:rowOff>
    </xdr:from>
    <xdr:to>
      <xdr:col>22</xdr:col>
      <xdr:colOff>565150</xdr:colOff>
      <xdr:row>40</xdr:row>
      <xdr:rowOff>30988</xdr:rowOff>
    </xdr:to>
    <xdr:cxnSp macro="">
      <xdr:nvCxnSpPr>
        <xdr:cNvPr id="312" name="直線コネクタ 311"/>
        <xdr:cNvCxnSpPr/>
      </xdr:nvCxnSpPr>
      <xdr:spPr>
        <a:xfrm>
          <a:off x="14782800" y="682040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133858</xdr:rowOff>
    </xdr:from>
    <xdr:to>
      <xdr:col>21</xdr:col>
      <xdr:colOff>361950</xdr:colOff>
      <xdr:row>40</xdr:row>
      <xdr:rowOff>21844</xdr:rowOff>
    </xdr:to>
    <xdr:cxnSp macro="">
      <xdr:nvCxnSpPr>
        <xdr:cNvPr id="315" name="直線コネクタ 314"/>
        <xdr:cNvCxnSpPr/>
      </xdr:nvCxnSpPr>
      <xdr:spPr>
        <a:xfrm flipV="1">
          <a:off x="13893800" y="68204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110253</xdr:rowOff>
    </xdr:from>
    <xdr:ext cx="762000" cy="259045"/>
    <xdr:sp macro="" textlink="">
      <xdr:nvSpPr>
        <xdr:cNvPr id="317" name="テキスト ボックス 316"/>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21844</xdr:rowOff>
    </xdr:from>
    <xdr:to>
      <xdr:col>20</xdr:col>
      <xdr:colOff>158750</xdr:colOff>
      <xdr:row>40</xdr:row>
      <xdr:rowOff>35560</xdr:rowOff>
    </xdr:to>
    <xdr:cxnSp macro="">
      <xdr:nvCxnSpPr>
        <xdr:cNvPr id="318" name="直線コネクタ 317"/>
        <xdr:cNvCxnSpPr/>
      </xdr:nvCxnSpPr>
      <xdr:spPr>
        <a:xfrm flipV="1">
          <a:off x="13004800" y="68798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20" name="テキスト ボックス 319"/>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2" name="テキスト ボックス 321"/>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39</xdr:row>
      <xdr:rowOff>92202</xdr:rowOff>
    </xdr:from>
    <xdr:to>
      <xdr:col>24</xdr:col>
      <xdr:colOff>82550</xdr:colOff>
      <xdr:row>40</xdr:row>
      <xdr:rowOff>22352</xdr:rowOff>
    </xdr:to>
    <xdr:sp macro="" textlink="">
      <xdr:nvSpPr>
        <xdr:cNvPr id="328" name="円/楕円 327"/>
        <xdr:cNvSpPr/>
      </xdr:nvSpPr>
      <xdr:spPr>
        <a:xfrm>
          <a:off x="16459200" y="67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64279</xdr:rowOff>
    </xdr:from>
    <xdr:ext cx="762000" cy="259045"/>
    <xdr:sp macro="" textlink="">
      <xdr:nvSpPr>
        <xdr:cNvPr id="329" name="補助費等該当値テキスト"/>
        <xdr:cNvSpPr txBox="1"/>
      </xdr:nvSpPr>
      <xdr:spPr>
        <a:xfrm>
          <a:off x="165989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151638</xdr:rowOff>
    </xdr:from>
    <xdr:to>
      <xdr:col>22</xdr:col>
      <xdr:colOff>615950</xdr:colOff>
      <xdr:row>40</xdr:row>
      <xdr:rowOff>81788</xdr:rowOff>
    </xdr:to>
    <xdr:sp macro="" textlink="">
      <xdr:nvSpPr>
        <xdr:cNvPr id="330" name="円/楕円 329"/>
        <xdr:cNvSpPr/>
      </xdr:nvSpPr>
      <xdr:spPr>
        <a:xfrm>
          <a:off x="15621000" y="68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66565</xdr:rowOff>
    </xdr:from>
    <xdr:ext cx="736600" cy="259045"/>
    <xdr:sp macro="" textlink="">
      <xdr:nvSpPr>
        <xdr:cNvPr id="331" name="テキスト ボックス 330"/>
        <xdr:cNvSpPr txBox="1"/>
      </xdr:nvSpPr>
      <xdr:spPr>
        <a:xfrm>
          <a:off x="15290800" y="6924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83058</xdr:rowOff>
    </xdr:from>
    <xdr:to>
      <xdr:col>21</xdr:col>
      <xdr:colOff>412750</xdr:colOff>
      <xdr:row>40</xdr:row>
      <xdr:rowOff>13208</xdr:rowOff>
    </xdr:to>
    <xdr:sp macro="" textlink="">
      <xdr:nvSpPr>
        <xdr:cNvPr id="332" name="円/楕円 331"/>
        <xdr:cNvSpPr/>
      </xdr:nvSpPr>
      <xdr:spPr>
        <a:xfrm>
          <a:off x="14732000" y="67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169435</xdr:rowOff>
    </xdr:from>
    <xdr:ext cx="762000" cy="259045"/>
    <xdr:sp macro="" textlink="">
      <xdr:nvSpPr>
        <xdr:cNvPr id="333" name="テキスト ボックス 332"/>
        <xdr:cNvSpPr txBox="1"/>
      </xdr:nvSpPr>
      <xdr:spPr>
        <a:xfrm>
          <a:off x="14401800" y="685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142494</xdr:rowOff>
    </xdr:from>
    <xdr:to>
      <xdr:col>20</xdr:col>
      <xdr:colOff>209550</xdr:colOff>
      <xdr:row>40</xdr:row>
      <xdr:rowOff>72644</xdr:rowOff>
    </xdr:to>
    <xdr:sp macro="" textlink="">
      <xdr:nvSpPr>
        <xdr:cNvPr id="334" name="円/楕円 333"/>
        <xdr:cNvSpPr/>
      </xdr:nvSpPr>
      <xdr:spPr>
        <a:xfrm>
          <a:off x="13843000" y="682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57421</xdr:rowOff>
    </xdr:from>
    <xdr:ext cx="762000" cy="259045"/>
    <xdr:sp macro="" textlink="">
      <xdr:nvSpPr>
        <xdr:cNvPr id="335" name="テキスト ボックス 334"/>
        <xdr:cNvSpPr txBox="1"/>
      </xdr:nvSpPr>
      <xdr:spPr>
        <a:xfrm>
          <a:off x="13512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156210</xdr:rowOff>
    </xdr:from>
    <xdr:to>
      <xdr:col>19</xdr:col>
      <xdr:colOff>6350</xdr:colOff>
      <xdr:row>40</xdr:row>
      <xdr:rowOff>86360</xdr:rowOff>
    </xdr:to>
    <xdr:sp macro="" textlink="">
      <xdr:nvSpPr>
        <xdr:cNvPr id="336" name="円/楕円 335"/>
        <xdr:cNvSpPr/>
      </xdr:nvSpPr>
      <xdr:spPr>
        <a:xfrm>
          <a:off x="12954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71137</xdr:rowOff>
    </xdr:from>
    <xdr:ext cx="762000" cy="259045"/>
    <xdr:sp macro="" textlink="">
      <xdr:nvSpPr>
        <xdr:cNvPr id="337" name="テキスト ボックス 336"/>
        <xdr:cNvSpPr txBox="1"/>
      </xdr:nvSpPr>
      <xdr:spPr>
        <a:xfrm>
          <a:off x="12623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年度以降は事業を厳選し、地方債の発行を抑制しているものの、学校建設など過去の大型事業の元利償還が継続することから、公債費は引き続き高い水準で推移していく。そのため、平成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年度においても</a:t>
          </a:r>
          <a:r>
            <a:rPr kumimoji="1" lang="en-US" altLang="ja-JP" sz="1100">
              <a:solidFill>
                <a:schemeClr val="dk1"/>
              </a:solidFill>
              <a:effectLst/>
              <a:latin typeface="+mn-lt"/>
              <a:ea typeface="+mn-ea"/>
              <a:cs typeface="+mn-cs"/>
            </a:rPr>
            <a:t>123,670</a:t>
          </a:r>
          <a:r>
            <a:rPr kumimoji="1" lang="ja-JP" altLang="ja-JP" sz="1100">
              <a:solidFill>
                <a:schemeClr val="dk1"/>
              </a:solidFill>
              <a:effectLst/>
              <a:latin typeface="+mn-lt"/>
              <a:ea typeface="+mn-ea"/>
              <a:cs typeface="+mn-cs"/>
            </a:rPr>
            <a:t>千円の繰上償還を行い、後年度負担を軽減するなどの取り組みを行っている。</a:t>
          </a:r>
          <a:endParaRPr lang="ja-JP" altLang="ja-JP" sz="1400">
            <a:effectLst/>
          </a:endParaRPr>
        </a:p>
        <a:p>
          <a:r>
            <a:rPr kumimoji="1" lang="ja-JP" altLang="ja-JP" sz="1100">
              <a:solidFill>
                <a:schemeClr val="dk1"/>
              </a:solidFill>
              <a:effectLst/>
              <a:latin typeface="+mn-lt"/>
              <a:ea typeface="+mn-ea"/>
              <a:cs typeface="+mn-cs"/>
            </a:rPr>
            <a:t>　今後も公債費負担軽減のため、繰上償還を継続的に行うとともに、中期財政計画に基づき計画的な財政運営に努めていく。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80</xdr:row>
      <xdr:rowOff>142239</xdr:rowOff>
    </xdr:to>
    <xdr:cxnSp macro="">
      <xdr:nvCxnSpPr>
        <xdr:cNvPr id="365" name="直線コネクタ 364"/>
        <xdr:cNvCxnSpPr/>
      </xdr:nvCxnSpPr>
      <xdr:spPr>
        <a:xfrm flipV="1">
          <a:off x="4826000" y="1249426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6"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7" name="直線コネクタ 366"/>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8"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9" name="直線コネクタ 368"/>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50800</xdr:rowOff>
    </xdr:from>
    <xdr:to>
      <xdr:col>7</xdr:col>
      <xdr:colOff>15875</xdr:colOff>
      <xdr:row>77</xdr:row>
      <xdr:rowOff>62230</xdr:rowOff>
    </xdr:to>
    <xdr:cxnSp macro="">
      <xdr:nvCxnSpPr>
        <xdr:cNvPr id="370" name="直線コネクタ 369"/>
        <xdr:cNvCxnSpPr/>
      </xdr:nvCxnSpPr>
      <xdr:spPr>
        <a:xfrm flipV="1">
          <a:off x="3987800" y="1308100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1287</xdr:rowOff>
    </xdr:from>
    <xdr:ext cx="762000" cy="259045"/>
    <xdr:sp macro="" textlink="">
      <xdr:nvSpPr>
        <xdr:cNvPr id="371" name="公債費平均値テキスト"/>
        <xdr:cNvSpPr txBox="1"/>
      </xdr:nvSpPr>
      <xdr:spPr>
        <a:xfrm>
          <a:off x="4914900" y="1286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72" name="フローチャート :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62230</xdr:rowOff>
    </xdr:from>
    <xdr:to>
      <xdr:col>5</xdr:col>
      <xdr:colOff>549275</xdr:colOff>
      <xdr:row>78</xdr:row>
      <xdr:rowOff>20320</xdr:rowOff>
    </xdr:to>
    <xdr:cxnSp macro="">
      <xdr:nvCxnSpPr>
        <xdr:cNvPr id="373" name="直線コネクタ 372"/>
        <xdr:cNvCxnSpPr/>
      </xdr:nvCxnSpPr>
      <xdr:spPr>
        <a:xfrm flipV="1">
          <a:off x="3098800" y="132638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167639</xdr:rowOff>
    </xdr:from>
    <xdr:to>
      <xdr:col>5</xdr:col>
      <xdr:colOff>600075</xdr:colOff>
      <xdr:row>77</xdr:row>
      <xdr:rowOff>97789</xdr:rowOff>
    </xdr:to>
    <xdr:sp macro="" textlink="">
      <xdr:nvSpPr>
        <xdr:cNvPr id="374" name="フローチャート : 判断 373"/>
        <xdr:cNvSpPr/>
      </xdr:nvSpPr>
      <xdr:spPr>
        <a:xfrm>
          <a:off x="3937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107966</xdr:rowOff>
    </xdr:from>
    <xdr:ext cx="736600" cy="259045"/>
    <xdr:sp macro="" textlink="">
      <xdr:nvSpPr>
        <xdr:cNvPr id="375" name="テキスト ボックス 374"/>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20320</xdr:rowOff>
    </xdr:from>
    <xdr:to>
      <xdr:col>4</xdr:col>
      <xdr:colOff>346075</xdr:colOff>
      <xdr:row>78</xdr:row>
      <xdr:rowOff>58420</xdr:rowOff>
    </xdr:to>
    <xdr:cxnSp macro="">
      <xdr:nvCxnSpPr>
        <xdr:cNvPr id="376" name="直線コネクタ 375"/>
        <xdr:cNvCxnSpPr/>
      </xdr:nvCxnSpPr>
      <xdr:spPr>
        <a:xfrm flipV="1">
          <a:off x="2209800" y="13393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3811</xdr:rowOff>
    </xdr:from>
    <xdr:to>
      <xdr:col>4</xdr:col>
      <xdr:colOff>396875</xdr:colOff>
      <xdr:row>77</xdr:row>
      <xdr:rowOff>105411</xdr:rowOff>
    </xdr:to>
    <xdr:sp macro="" textlink="">
      <xdr:nvSpPr>
        <xdr:cNvPr id="377" name="フローチャート : 判断 376"/>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115588</xdr:rowOff>
    </xdr:from>
    <xdr:ext cx="762000" cy="259045"/>
    <xdr:sp macro="" textlink="">
      <xdr:nvSpPr>
        <xdr:cNvPr id="378" name="テキスト ボックス 377"/>
        <xdr:cNvSpPr txBox="1"/>
      </xdr:nvSpPr>
      <xdr:spPr>
        <a:xfrm>
          <a:off x="2717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50800</xdr:rowOff>
    </xdr:from>
    <xdr:to>
      <xdr:col>3</xdr:col>
      <xdr:colOff>142875</xdr:colOff>
      <xdr:row>78</xdr:row>
      <xdr:rowOff>58420</xdr:rowOff>
    </xdr:to>
    <xdr:cxnSp macro="">
      <xdr:nvCxnSpPr>
        <xdr:cNvPr id="379" name="直線コネクタ 378"/>
        <xdr:cNvCxnSpPr/>
      </xdr:nvCxnSpPr>
      <xdr:spPr>
        <a:xfrm>
          <a:off x="1320800" y="13423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34289</xdr:rowOff>
    </xdr:from>
    <xdr:to>
      <xdr:col>3</xdr:col>
      <xdr:colOff>193675</xdr:colOff>
      <xdr:row>77</xdr:row>
      <xdr:rowOff>135889</xdr:rowOff>
    </xdr:to>
    <xdr:sp macro="" textlink="">
      <xdr:nvSpPr>
        <xdr:cNvPr id="380" name="フローチャート : 判断 379"/>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146066</xdr:rowOff>
    </xdr:from>
    <xdr:ext cx="762000" cy="259045"/>
    <xdr:sp macro="" textlink="">
      <xdr:nvSpPr>
        <xdr:cNvPr id="381" name="テキスト ボックス 380"/>
        <xdr:cNvSpPr txBox="1"/>
      </xdr:nvSpPr>
      <xdr:spPr>
        <a:xfrm>
          <a:off x="1828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82" name="フローチャート : 判断 381"/>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168927</xdr:rowOff>
    </xdr:from>
    <xdr:ext cx="762000" cy="259045"/>
    <xdr:sp macro="" textlink="">
      <xdr:nvSpPr>
        <xdr:cNvPr id="383" name="テキスト ボックス 382"/>
        <xdr:cNvSpPr txBox="1"/>
      </xdr:nvSpPr>
      <xdr:spPr>
        <a:xfrm>
          <a:off x="939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0</xdr:rowOff>
    </xdr:from>
    <xdr:to>
      <xdr:col>7</xdr:col>
      <xdr:colOff>66675</xdr:colOff>
      <xdr:row>76</xdr:row>
      <xdr:rowOff>101600</xdr:rowOff>
    </xdr:to>
    <xdr:sp macro="" textlink="">
      <xdr:nvSpPr>
        <xdr:cNvPr id="389" name="円/楕円 388"/>
        <xdr:cNvSpPr/>
      </xdr:nvSpPr>
      <xdr:spPr>
        <a:xfrm>
          <a:off x="4775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143527</xdr:rowOff>
    </xdr:from>
    <xdr:ext cx="762000" cy="259045"/>
    <xdr:sp macro="" textlink="">
      <xdr:nvSpPr>
        <xdr:cNvPr id="390" name="公債費該当値テキスト"/>
        <xdr:cNvSpPr txBox="1"/>
      </xdr:nvSpPr>
      <xdr:spPr>
        <a:xfrm>
          <a:off x="49149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11430</xdr:rowOff>
    </xdr:from>
    <xdr:to>
      <xdr:col>5</xdr:col>
      <xdr:colOff>600075</xdr:colOff>
      <xdr:row>77</xdr:row>
      <xdr:rowOff>113030</xdr:rowOff>
    </xdr:to>
    <xdr:sp macro="" textlink="">
      <xdr:nvSpPr>
        <xdr:cNvPr id="391" name="円/楕円 390"/>
        <xdr:cNvSpPr/>
      </xdr:nvSpPr>
      <xdr:spPr>
        <a:xfrm>
          <a:off x="3937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97807</xdr:rowOff>
    </xdr:from>
    <xdr:ext cx="736600" cy="259045"/>
    <xdr:sp macro="" textlink="">
      <xdr:nvSpPr>
        <xdr:cNvPr id="392" name="テキスト ボックス 391"/>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140970</xdr:rowOff>
    </xdr:from>
    <xdr:to>
      <xdr:col>4</xdr:col>
      <xdr:colOff>396875</xdr:colOff>
      <xdr:row>78</xdr:row>
      <xdr:rowOff>71120</xdr:rowOff>
    </xdr:to>
    <xdr:sp macro="" textlink="">
      <xdr:nvSpPr>
        <xdr:cNvPr id="393" name="円/楕円 392"/>
        <xdr:cNvSpPr/>
      </xdr:nvSpPr>
      <xdr:spPr>
        <a:xfrm>
          <a:off x="3048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55897</xdr:rowOff>
    </xdr:from>
    <xdr:ext cx="762000" cy="259045"/>
    <xdr:sp macro="" textlink="">
      <xdr:nvSpPr>
        <xdr:cNvPr id="394" name="テキスト ボックス 393"/>
        <xdr:cNvSpPr txBox="1"/>
      </xdr:nvSpPr>
      <xdr:spPr>
        <a:xfrm>
          <a:off x="2717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7620</xdr:rowOff>
    </xdr:from>
    <xdr:to>
      <xdr:col>3</xdr:col>
      <xdr:colOff>193675</xdr:colOff>
      <xdr:row>78</xdr:row>
      <xdr:rowOff>109220</xdr:rowOff>
    </xdr:to>
    <xdr:sp macro="" textlink="">
      <xdr:nvSpPr>
        <xdr:cNvPr id="395" name="円/楕円 394"/>
        <xdr:cNvSpPr/>
      </xdr:nvSpPr>
      <xdr:spPr>
        <a:xfrm>
          <a:off x="2159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93997</xdr:rowOff>
    </xdr:from>
    <xdr:ext cx="762000" cy="259045"/>
    <xdr:sp macro="" textlink="">
      <xdr:nvSpPr>
        <xdr:cNvPr id="396" name="テキスト ボックス 395"/>
        <xdr:cNvSpPr txBox="1"/>
      </xdr:nvSpPr>
      <xdr:spPr>
        <a:xfrm>
          <a:off x="1828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0</xdr:rowOff>
    </xdr:from>
    <xdr:to>
      <xdr:col>1</xdr:col>
      <xdr:colOff>676275</xdr:colOff>
      <xdr:row>78</xdr:row>
      <xdr:rowOff>101600</xdr:rowOff>
    </xdr:to>
    <xdr:sp macro="" textlink="">
      <xdr:nvSpPr>
        <xdr:cNvPr id="397" name="円/楕円 396"/>
        <xdr:cNvSpPr/>
      </xdr:nvSpPr>
      <xdr:spPr>
        <a:xfrm>
          <a:off x="1270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86377</xdr:rowOff>
    </xdr:from>
    <xdr:ext cx="762000" cy="259045"/>
    <xdr:sp macro="" textlink="">
      <xdr:nvSpPr>
        <xdr:cNvPr id="398" name="テキスト ボックス 397"/>
        <xdr:cNvSpPr txBox="1"/>
      </xdr:nvSpPr>
      <xdr:spPr>
        <a:xfrm>
          <a:off x="939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経常収支比率に占める公債費以外の割合は、類似団体の平均に近づきつつあるが、今後も補助費等の経費の削減など財政の健全化に努める。</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142240</xdr:rowOff>
    </xdr:from>
    <xdr:to>
      <xdr:col>24</xdr:col>
      <xdr:colOff>31750</xdr:colOff>
      <xdr:row>80</xdr:row>
      <xdr:rowOff>100330</xdr:rowOff>
    </xdr:to>
    <xdr:cxnSp macro="">
      <xdr:nvCxnSpPr>
        <xdr:cNvPr id="426" name="直線コネクタ 425"/>
        <xdr:cNvCxnSpPr/>
      </xdr:nvCxnSpPr>
      <xdr:spPr>
        <a:xfrm flipV="1">
          <a:off x="16510000" y="1265809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72407</xdr:rowOff>
    </xdr:from>
    <xdr:ext cx="762000" cy="259045"/>
    <xdr:sp macro="" textlink="">
      <xdr:nvSpPr>
        <xdr:cNvPr id="427"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100330</xdr:rowOff>
    </xdr:from>
    <xdr:to>
      <xdr:col>24</xdr:col>
      <xdr:colOff>120650</xdr:colOff>
      <xdr:row>80</xdr:row>
      <xdr:rowOff>100330</xdr:rowOff>
    </xdr:to>
    <xdr:cxnSp macro="">
      <xdr:nvCxnSpPr>
        <xdr:cNvPr id="428" name="直線コネクタ 427"/>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57167</xdr:rowOff>
    </xdr:from>
    <xdr:ext cx="762000" cy="259045"/>
    <xdr:sp macro="" textlink="">
      <xdr:nvSpPr>
        <xdr:cNvPr id="429" name="公債費以外最大値テキスト"/>
        <xdr:cNvSpPr txBox="1"/>
      </xdr:nvSpPr>
      <xdr:spPr>
        <a:xfrm>
          <a:off x="16598900" y="1240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a:t>
          </a:r>
          <a:endParaRPr kumimoji="1" lang="ja-JP" altLang="en-US" sz="1000" b="1">
            <a:latin typeface="ＭＳ Ｐゴシック"/>
          </a:endParaRPr>
        </a:p>
      </xdr:txBody>
    </xdr:sp>
    <xdr:clientData/>
  </xdr:oneCellAnchor>
  <xdr:twoCellAnchor>
    <xdr:from>
      <xdr:col>23</xdr:col>
      <xdr:colOff>628650</xdr:colOff>
      <xdr:row>73</xdr:row>
      <xdr:rowOff>142240</xdr:rowOff>
    </xdr:from>
    <xdr:to>
      <xdr:col>24</xdr:col>
      <xdr:colOff>120650</xdr:colOff>
      <xdr:row>73</xdr:row>
      <xdr:rowOff>142240</xdr:rowOff>
    </xdr:to>
    <xdr:cxnSp macro="">
      <xdr:nvCxnSpPr>
        <xdr:cNvPr id="430" name="直線コネクタ 429"/>
        <xdr:cNvCxnSpPr/>
      </xdr:nvCxnSpPr>
      <xdr:spPr>
        <a:xfrm>
          <a:off x="16421100" y="12658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138430</xdr:rowOff>
    </xdr:from>
    <xdr:to>
      <xdr:col>24</xdr:col>
      <xdr:colOff>31750</xdr:colOff>
      <xdr:row>78</xdr:row>
      <xdr:rowOff>77470</xdr:rowOff>
    </xdr:to>
    <xdr:cxnSp macro="">
      <xdr:nvCxnSpPr>
        <xdr:cNvPr id="431" name="直線コネクタ 430"/>
        <xdr:cNvCxnSpPr/>
      </xdr:nvCxnSpPr>
      <xdr:spPr>
        <a:xfrm flipV="1">
          <a:off x="15671800" y="13340080"/>
          <a:ext cx="8382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73677</xdr:rowOff>
    </xdr:from>
    <xdr:ext cx="762000" cy="259045"/>
    <xdr:sp macro="" textlink="">
      <xdr:nvSpPr>
        <xdr:cNvPr id="432" name="公債費以外平均値テキスト"/>
        <xdr:cNvSpPr txBox="1"/>
      </xdr:nvSpPr>
      <xdr:spPr>
        <a:xfrm>
          <a:off x="16598900" y="1310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57150</xdr:rowOff>
    </xdr:from>
    <xdr:to>
      <xdr:col>24</xdr:col>
      <xdr:colOff>82550</xdr:colOff>
      <xdr:row>77</xdr:row>
      <xdr:rowOff>158750</xdr:rowOff>
    </xdr:to>
    <xdr:sp macro="" textlink="">
      <xdr:nvSpPr>
        <xdr:cNvPr id="433" name="フローチャート : 判断 432"/>
        <xdr:cNvSpPr/>
      </xdr:nvSpPr>
      <xdr:spPr>
        <a:xfrm>
          <a:off x="164592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24130</xdr:rowOff>
    </xdr:from>
    <xdr:to>
      <xdr:col>22</xdr:col>
      <xdr:colOff>565150</xdr:colOff>
      <xdr:row>78</xdr:row>
      <xdr:rowOff>77470</xdr:rowOff>
    </xdr:to>
    <xdr:cxnSp macro="">
      <xdr:nvCxnSpPr>
        <xdr:cNvPr id="434" name="直線コネクタ 433"/>
        <xdr:cNvCxnSpPr/>
      </xdr:nvCxnSpPr>
      <xdr:spPr>
        <a:xfrm>
          <a:off x="14782800" y="133972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34289</xdr:rowOff>
    </xdr:from>
    <xdr:to>
      <xdr:col>22</xdr:col>
      <xdr:colOff>615950</xdr:colOff>
      <xdr:row>77</xdr:row>
      <xdr:rowOff>135889</xdr:rowOff>
    </xdr:to>
    <xdr:sp macro="" textlink="">
      <xdr:nvSpPr>
        <xdr:cNvPr id="435" name="フローチャート : 判断 434"/>
        <xdr:cNvSpPr/>
      </xdr:nvSpPr>
      <xdr:spPr>
        <a:xfrm>
          <a:off x="15621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146066</xdr:rowOff>
    </xdr:from>
    <xdr:ext cx="736600" cy="259045"/>
    <xdr:sp macro="" textlink="">
      <xdr:nvSpPr>
        <xdr:cNvPr id="436" name="テキスト ボックス 435"/>
        <xdr:cNvSpPr txBox="1"/>
      </xdr:nvSpPr>
      <xdr:spPr>
        <a:xfrm>
          <a:off x="15290800" y="1300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24130</xdr:rowOff>
    </xdr:from>
    <xdr:to>
      <xdr:col>21</xdr:col>
      <xdr:colOff>361950</xdr:colOff>
      <xdr:row>78</xdr:row>
      <xdr:rowOff>134620</xdr:rowOff>
    </xdr:to>
    <xdr:cxnSp macro="">
      <xdr:nvCxnSpPr>
        <xdr:cNvPr id="437" name="直線コネクタ 436"/>
        <xdr:cNvCxnSpPr/>
      </xdr:nvCxnSpPr>
      <xdr:spPr>
        <a:xfrm flipV="1">
          <a:off x="13893800" y="1339723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148589</xdr:rowOff>
    </xdr:from>
    <xdr:to>
      <xdr:col>21</xdr:col>
      <xdr:colOff>412750</xdr:colOff>
      <xdr:row>77</xdr:row>
      <xdr:rowOff>78739</xdr:rowOff>
    </xdr:to>
    <xdr:sp macro="" textlink="">
      <xdr:nvSpPr>
        <xdr:cNvPr id="438" name="フローチャート : 判断 437"/>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88916</xdr:rowOff>
    </xdr:from>
    <xdr:ext cx="762000" cy="259045"/>
    <xdr:sp macro="" textlink="">
      <xdr:nvSpPr>
        <xdr:cNvPr id="439" name="テキスト ボックス 438"/>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24130</xdr:rowOff>
    </xdr:from>
    <xdr:to>
      <xdr:col>20</xdr:col>
      <xdr:colOff>158750</xdr:colOff>
      <xdr:row>78</xdr:row>
      <xdr:rowOff>134620</xdr:rowOff>
    </xdr:to>
    <xdr:cxnSp macro="">
      <xdr:nvCxnSpPr>
        <xdr:cNvPr id="440" name="直線コネクタ 439"/>
        <xdr:cNvCxnSpPr/>
      </xdr:nvCxnSpPr>
      <xdr:spPr>
        <a:xfrm>
          <a:off x="13004800" y="1339723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167639</xdr:rowOff>
    </xdr:from>
    <xdr:to>
      <xdr:col>20</xdr:col>
      <xdr:colOff>209550</xdr:colOff>
      <xdr:row>77</xdr:row>
      <xdr:rowOff>97789</xdr:rowOff>
    </xdr:to>
    <xdr:sp macro="" textlink="">
      <xdr:nvSpPr>
        <xdr:cNvPr id="441" name="フローチャート : 判断 440"/>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107966</xdr:rowOff>
    </xdr:from>
    <xdr:ext cx="762000" cy="259045"/>
    <xdr:sp macro="" textlink="">
      <xdr:nvSpPr>
        <xdr:cNvPr id="442" name="テキスト ボックス 441"/>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43" name="フローチャート : 判断 442"/>
        <xdr:cNvSpPr/>
      </xdr:nvSpPr>
      <xdr:spPr>
        <a:xfrm>
          <a:off x="12954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73677</xdr:rowOff>
    </xdr:from>
    <xdr:ext cx="762000" cy="259045"/>
    <xdr:sp macro="" textlink="">
      <xdr:nvSpPr>
        <xdr:cNvPr id="444" name="テキスト ボックス 443"/>
        <xdr:cNvSpPr txBox="1"/>
      </xdr:nvSpPr>
      <xdr:spPr>
        <a:xfrm>
          <a:off x="12623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50" name="円/楕円 449"/>
        <xdr:cNvSpPr/>
      </xdr:nvSpPr>
      <xdr:spPr>
        <a:xfrm>
          <a:off x="16459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59707</xdr:rowOff>
    </xdr:from>
    <xdr:ext cx="762000" cy="259045"/>
    <xdr:sp macro="" textlink="">
      <xdr:nvSpPr>
        <xdr:cNvPr id="451" name="公債費以外該当値テキスト"/>
        <xdr:cNvSpPr txBox="1"/>
      </xdr:nvSpPr>
      <xdr:spPr>
        <a:xfrm>
          <a:off x="16598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26670</xdr:rowOff>
    </xdr:from>
    <xdr:to>
      <xdr:col>22</xdr:col>
      <xdr:colOff>615950</xdr:colOff>
      <xdr:row>78</xdr:row>
      <xdr:rowOff>128270</xdr:rowOff>
    </xdr:to>
    <xdr:sp macro="" textlink="">
      <xdr:nvSpPr>
        <xdr:cNvPr id="452" name="円/楕円 451"/>
        <xdr:cNvSpPr/>
      </xdr:nvSpPr>
      <xdr:spPr>
        <a:xfrm>
          <a:off x="156210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113047</xdr:rowOff>
    </xdr:from>
    <xdr:ext cx="736600" cy="259045"/>
    <xdr:sp macro="" textlink="">
      <xdr:nvSpPr>
        <xdr:cNvPr id="453" name="テキスト ボックス 452"/>
        <xdr:cNvSpPr txBox="1"/>
      </xdr:nvSpPr>
      <xdr:spPr>
        <a:xfrm>
          <a:off x="15290800" y="13486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144780</xdr:rowOff>
    </xdr:from>
    <xdr:to>
      <xdr:col>21</xdr:col>
      <xdr:colOff>412750</xdr:colOff>
      <xdr:row>78</xdr:row>
      <xdr:rowOff>74930</xdr:rowOff>
    </xdr:to>
    <xdr:sp macro="" textlink="">
      <xdr:nvSpPr>
        <xdr:cNvPr id="454" name="円/楕円 453"/>
        <xdr:cNvSpPr/>
      </xdr:nvSpPr>
      <xdr:spPr>
        <a:xfrm>
          <a:off x="14732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59707</xdr:rowOff>
    </xdr:from>
    <xdr:ext cx="762000" cy="259045"/>
    <xdr:sp macro="" textlink="">
      <xdr:nvSpPr>
        <xdr:cNvPr id="455" name="テキスト ボックス 454"/>
        <xdr:cNvSpPr txBox="1"/>
      </xdr:nvSpPr>
      <xdr:spPr>
        <a:xfrm>
          <a:off x="144018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83820</xdr:rowOff>
    </xdr:from>
    <xdr:to>
      <xdr:col>20</xdr:col>
      <xdr:colOff>209550</xdr:colOff>
      <xdr:row>79</xdr:row>
      <xdr:rowOff>13970</xdr:rowOff>
    </xdr:to>
    <xdr:sp macro="" textlink="">
      <xdr:nvSpPr>
        <xdr:cNvPr id="456" name="円/楕円 455"/>
        <xdr:cNvSpPr/>
      </xdr:nvSpPr>
      <xdr:spPr>
        <a:xfrm>
          <a:off x="13843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170197</xdr:rowOff>
    </xdr:from>
    <xdr:ext cx="762000" cy="259045"/>
    <xdr:sp macro="" textlink="">
      <xdr:nvSpPr>
        <xdr:cNvPr id="457" name="テキスト ボックス 456"/>
        <xdr:cNvSpPr txBox="1"/>
      </xdr:nvSpPr>
      <xdr:spPr>
        <a:xfrm>
          <a:off x="13512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144780</xdr:rowOff>
    </xdr:from>
    <xdr:to>
      <xdr:col>19</xdr:col>
      <xdr:colOff>6350</xdr:colOff>
      <xdr:row>78</xdr:row>
      <xdr:rowOff>74930</xdr:rowOff>
    </xdr:to>
    <xdr:sp macro="" textlink="">
      <xdr:nvSpPr>
        <xdr:cNvPr id="458" name="円/楕円 457"/>
        <xdr:cNvSpPr/>
      </xdr:nvSpPr>
      <xdr:spPr>
        <a:xfrm>
          <a:off x="12954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59707</xdr:rowOff>
    </xdr:from>
    <xdr:ext cx="762000" cy="259045"/>
    <xdr:sp macro="" textlink="">
      <xdr:nvSpPr>
        <xdr:cNvPr id="459" name="テキスト ボックス 458"/>
        <xdr:cNvSpPr txBox="1"/>
      </xdr:nvSpPr>
      <xdr:spPr>
        <a:xfrm>
          <a:off x="126238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石川県羽咋市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170891</xdr:rowOff>
    </xdr:from>
    <xdr:to>
      <xdr:col>4</xdr:col>
      <xdr:colOff>1117600</xdr:colOff>
      <xdr:row>18</xdr:row>
      <xdr:rowOff>155975</xdr:rowOff>
    </xdr:to>
    <xdr:cxnSp macro="">
      <xdr:nvCxnSpPr>
        <xdr:cNvPr id="45" name="直線コネクタ 44"/>
        <xdr:cNvCxnSpPr/>
      </xdr:nvCxnSpPr>
      <xdr:spPr bwMode="auto">
        <a:xfrm flipV="1">
          <a:off x="5651500" y="2104466"/>
          <a:ext cx="0" cy="11852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128052</xdr:rowOff>
    </xdr:from>
    <xdr:ext cx="762000" cy="259045"/>
    <xdr:sp macro="" textlink="">
      <xdr:nvSpPr>
        <xdr:cNvPr id="46" name="人口1人当たり決算額の推移最小値テキスト130"/>
        <xdr:cNvSpPr txBox="1"/>
      </xdr:nvSpPr>
      <xdr:spPr>
        <a:xfrm>
          <a:off x="5740400" y="32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53,979</a:t>
          </a:r>
          <a:endParaRPr kumimoji="1" lang="ja-JP" altLang="en-US" sz="1000" b="1">
            <a:latin typeface="ＭＳ Ｐゴシック"/>
          </a:endParaRPr>
        </a:p>
      </xdr:txBody>
    </xdr:sp>
    <xdr:clientData/>
  </xdr:oneCellAnchor>
  <xdr:twoCellAnchor>
    <xdr:from>
      <xdr:col>4</xdr:col>
      <xdr:colOff>1028700</xdr:colOff>
      <xdr:row>18</xdr:row>
      <xdr:rowOff>155975</xdr:rowOff>
    </xdr:from>
    <xdr:to>
      <xdr:col>5</xdr:col>
      <xdr:colOff>73025</xdr:colOff>
      <xdr:row>18</xdr:row>
      <xdr:rowOff>155975</xdr:rowOff>
    </xdr:to>
    <xdr:cxnSp macro="">
      <xdr:nvCxnSpPr>
        <xdr:cNvPr id="47" name="直線コネクタ 46"/>
        <xdr:cNvCxnSpPr/>
      </xdr:nvCxnSpPr>
      <xdr:spPr bwMode="auto">
        <a:xfrm>
          <a:off x="5562600" y="32897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85818</xdr:rowOff>
    </xdr:from>
    <xdr:ext cx="762000" cy="259045"/>
    <xdr:sp macro="" textlink="">
      <xdr:nvSpPr>
        <xdr:cNvPr id="48" name="人口1人当たり決算額の推移最大値テキスト130"/>
        <xdr:cNvSpPr txBox="1"/>
      </xdr:nvSpPr>
      <xdr:spPr>
        <a:xfrm>
          <a:off x="5740400" y="184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116,196</a:t>
          </a:r>
          <a:endParaRPr kumimoji="1" lang="ja-JP" altLang="en-US" sz="1000" b="1">
            <a:latin typeface="ＭＳ Ｐゴシック"/>
          </a:endParaRPr>
        </a:p>
      </xdr:txBody>
    </xdr:sp>
    <xdr:clientData/>
  </xdr:oneCellAnchor>
  <xdr:twoCellAnchor>
    <xdr:from>
      <xdr:col>4</xdr:col>
      <xdr:colOff>1028700</xdr:colOff>
      <xdr:row>11</xdr:row>
      <xdr:rowOff>170891</xdr:rowOff>
    </xdr:from>
    <xdr:to>
      <xdr:col>5</xdr:col>
      <xdr:colOff>73025</xdr:colOff>
      <xdr:row>11</xdr:row>
      <xdr:rowOff>170891</xdr:rowOff>
    </xdr:to>
    <xdr:cxnSp macro="">
      <xdr:nvCxnSpPr>
        <xdr:cNvPr id="49" name="直線コネクタ 48"/>
        <xdr:cNvCxnSpPr/>
      </xdr:nvCxnSpPr>
      <xdr:spPr bwMode="auto">
        <a:xfrm>
          <a:off x="5562600" y="21044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136468</xdr:rowOff>
    </xdr:from>
    <xdr:to>
      <xdr:col>4</xdr:col>
      <xdr:colOff>1117600</xdr:colOff>
      <xdr:row>16</xdr:row>
      <xdr:rowOff>145498</xdr:rowOff>
    </xdr:to>
    <xdr:cxnSp macro="">
      <xdr:nvCxnSpPr>
        <xdr:cNvPr id="50" name="直線コネクタ 49"/>
        <xdr:cNvCxnSpPr/>
      </xdr:nvCxnSpPr>
      <xdr:spPr bwMode="auto">
        <a:xfrm>
          <a:off x="5003800" y="2927293"/>
          <a:ext cx="647700" cy="9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30262</xdr:rowOff>
    </xdr:from>
    <xdr:ext cx="762000" cy="259045"/>
    <xdr:sp macro="" textlink="">
      <xdr:nvSpPr>
        <xdr:cNvPr id="51" name="人口1人当たり決算額の推移平均値テキスト130"/>
        <xdr:cNvSpPr txBox="1"/>
      </xdr:nvSpPr>
      <xdr:spPr>
        <a:xfrm>
          <a:off x="5740400" y="247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13735</xdr:rowOff>
    </xdr:from>
    <xdr:to>
      <xdr:col>5</xdr:col>
      <xdr:colOff>34925</xdr:colOff>
      <xdr:row>15</xdr:row>
      <xdr:rowOff>115335</xdr:rowOff>
    </xdr:to>
    <xdr:sp macro="" textlink="">
      <xdr:nvSpPr>
        <xdr:cNvPr id="52" name="フローチャート : 判断 51"/>
        <xdr:cNvSpPr/>
      </xdr:nvSpPr>
      <xdr:spPr bwMode="auto">
        <a:xfrm>
          <a:off x="56007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136468</xdr:rowOff>
    </xdr:from>
    <xdr:to>
      <xdr:col>4</xdr:col>
      <xdr:colOff>469900</xdr:colOff>
      <xdr:row>16</xdr:row>
      <xdr:rowOff>140297</xdr:rowOff>
    </xdr:to>
    <xdr:cxnSp macro="">
      <xdr:nvCxnSpPr>
        <xdr:cNvPr id="53" name="直線コネクタ 52"/>
        <xdr:cNvCxnSpPr/>
      </xdr:nvCxnSpPr>
      <xdr:spPr bwMode="auto">
        <a:xfrm flipV="1">
          <a:off x="4305300" y="2927293"/>
          <a:ext cx="698500" cy="3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13</xdr:row>
      <xdr:rowOff>123768</xdr:rowOff>
    </xdr:from>
    <xdr:to>
      <xdr:col>4</xdr:col>
      <xdr:colOff>520700</xdr:colOff>
      <xdr:row>14</xdr:row>
      <xdr:rowOff>53918</xdr:rowOff>
    </xdr:to>
    <xdr:sp macro="" textlink="">
      <xdr:nvSpPr>
        <xdr:cNvPr id="54" name="フローチャート : 判断 53"/>
        <xdr:cNvSpPr/>
      </xdr:nvSpPr>
      <xdr:spPr bwMode="auto">
        <a:xfrm>
          <a:off x="49530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64095</xdr:rowOff>
    </xdr:from>
    <xdr:ext cx="736600" cy="259045"/>
    <xdr:sp macro="" textlink="">
      <xdr:nvSpPr>
        <xdr:cNvPr id="55" name="テキスト ボックス 54"/>
        <xdr:cNvSpPr txBox="1"/>
      </xdr:nvSpPr>
      <xdr:spPr>
        <a:xfrm>
          <a:off x="4622800" y="2169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58039</xdr:rowOff>
    </xdr:from>
    <xdr:to>
      <xdr:col>3</xdr:col>
      <xdr:colOff>904875</xdr:colOff>
      <xdr:row>16</xdr:row>
      <xdr:rowOff>140297</xdr:rowOff>
    </xdr:to>
    <xdr:cxnSp macro="">
      <xdr:nvCxnSpPr>
        <xdr:cNvPr id="56" name="直線コネクタ 55"/>
        <xdr:cNvCxnSpPr/>
      </xdr:nvCxnSpPr>
      <xdr:spPr bwMode="auto">
        <a:xfrm>
          <a:off x="3606800" y="2848864"/>
          <a:ext cx="698500" cy="82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8992</xdr:rowOff>
    </xdr:from>
    <xdr:to>
      <xdr:col>3</xdr:col>
      <xdr:colOff>955675</xdr:colOff>
      <xdr:row>14</xdr:row>
      <xdr:rowOff>110592</xdr:rowOff>
    </xdr:to>
    <xdr:sp macro="" textlink="">
      <xdr:nvSpPr>
        <xdr:cNvPr id="57" name="フローチャート : 判断 56"/>
        <xdr:cNvSpPr/>
      </xdr:nvSpPr>
      <xdr:spPr bwMode="auto">
        <a:xfrm>
          <a:off x="42545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120769</xdr:rowOff>
    </xdr:from>
    <xdr:ext cx="762000" cy="259045"/>
    <xdr:sp macro="" textlink="">
      <xdr:nvSpPr>
        <xdr:cNvPr id="58" name="テキスト ボックス 57"/>
        <xdr:cNvSpPr txBox="1"/>
      </xdr:nvSpPr>
      <xdr:spPr>
        <a:xfrm>
          <a:off x="3924300" y="222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58039</xdr:rowOff>
    </xdr:from>
    <xdr:to>
      <xdr:col>3</xdr:col>
      <xdr:colOff>206375</xdr:colOff>
      <xdr:row>16</xdr:row>
      <xdr:rowOff>58763</xdr:rowOff>
    </xdr:to>
    <xdr:cxnSp macro="">
      <xdr:nvCxnSpPr>
        <xdr:cNvPr id="59" name="直線コネクタ 58"/>
        <xdr:cNvCxnSpPr/>
      </xdr:nvCxnSpPr>
      <xdr:spPr bwMode="auto">
        <a:xfrm flipV="1">
          <a:off x="2908300" y="2848864"/>
          <a:ext cx="698500" cy="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13</xdr:row>
      <xdr:rowOff>152019</xdr:rowOff>
    </xdr:from>
    <xdr:to>
      <xdr:col>3</xdr:col>
      <xdr:colOff>257175</xdr:colOff>
      <xdr:row>14</xdr:row>
      <xdr:rowOff>82169</xdr:rowOff>
    </xdr:to>
    <xdr:sp macro="" textlink="">
      <xdr:nvSpPr>
        <xdr:cNvPr id="60" name="フローチャート : 判断 59"/>
        <xdr:cNvSpPr/>
      </xdr:nvSpPr>
      <xdr:spPr bwMode="auto">
        <a:xfrm>
          <a:off x="3556000" y="2428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92346</xdr:rowOff>
    </xdr:from>
    <xdr:ext cx="762000" cy="259045"/>
    <xdr:sp macro="" textlink="">
      <xdr:nvSpPr>
        <xdr:cNvPr id="61" name="テキスト ボックス 60"/>
        <xdr:cNvSpPr txBox="1"/>
      </xdr:nvSpPr>
      <xdr:spPr>
        <a:xfrm>
          <a:off x="3225800" y="219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107804</xdr:rowOff>
    </xdr:from>
    <xdr:to>
      <xdr:col>2</xdr:col>
      <xdr:colOff>692150</xdr:colOff>
      <xdr:row>14</xdr:row>
      <xdr:rowOff>37954</xdr:rowOff>
    </xdr:to>
    <xdr:sp macro="" textlink="">
      <xdr:nvSpPr>
        <xdr:cNvPr id="62" name="フローチャート : 判断 61"/>
        <xdr:cNvSpPr/>
      </xdr:nvSpPr>
      <xdr:spPr bwMode="auto">
        <a:xfrm>
          <a:off x="2857500" y="2384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48131</xdr:rowOff>
    </xdr:from>
    <xdr:ext cx="762000" cy="259045"/>
    <xdr:sp macro="" textlink="">
      <xdr:nvSpPr>
        <xdr:cNvPr id="63" name="テキスト ボックス 62"/>
        <xdr:cNvSpPr txBox="1"/>
      </xdr:nvSpPr>
      <xdr:spPr>
        <a:xfrm>
          <a:off x="2527300" y="2153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94698</xdr:rowOff>
    </xdr:from>
    <xdr:to>
      <xdr:col>5</xdr:col>
      <xdr:colOff>34925</xdr:colOff>
      <xdr:row>17</xdr:row>
      <xdr:rowOff>24848</xdr:rowOff>
    </xdr:to>
    <xdr:sp macro="" textlink="">
      <xdr:nvSpPr>
        <xdr:cNvPr id="69" name="円/楕円 68"/>
        <xdr:cNvSpPr/>
      </xdr:nvSpPr>
      <xdr:spPr bwMode="auto">
        <a:xfrm>
          <a:off x="5600700" y="2885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66775</xdr:rowOff>
    </xdr:from>
    <xdr:ext cx="762000" cy="259045"/>
    <xdr:sp macro="" textlink="">
      <xdr:nvSpPr>
        <xdr:cNvPr id="70" name="人口1人当たり決算額の推移該当値テキスト130"/>
        <xdr:cNvSpPr txBox="1"/>
      </xdr:nvSpPr>
      <xdr:spPr>
        <a:xfrm>
          <a:off x="5740400" y="2857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72,529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85668</xdr:rowOff>
    </xdr:from>
    <xdr:to>
      <xdr:col>4</xdr:col>
      <xdr:colOff>520700</xdr:colOff>
      <xdr:row>17</xdr:row>
      <xdr:rowOff>15818</xdr:rowOff>
    </xdr:to>
    <xdr:sp macro="" textlink="">
      <xdr:nvSpPr>
        <xdr:cNvPr id="71" name="円/楕円 70"/>
        <xdr:cNvSpPr/>
      </xdr:nvSpPr>
      <xdr:spPr bwMode="auto">
        <a:xfrm>
          <a:off x="4953000" y="2876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595</xdr:rowOff>
    </xdr:from>
    <xdr:ext cx="736600" cy="259045"/>
    <xdr:sp macro="" textlink="">
      <xdr:nvSpPr>
        <xdr:cNvPr id="72" name="テキスト ボックス 71"/>
        <xdr:cNvSpPr txBox="1"/>
      </xdr:nvSpPr>
      <xdr:spPr>
        <a:xfrm>
          <a:off x="4622800" y="2962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73,003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89497</xdr:rowOff>
    </xdr:from>
    <xdr:to>
      <xdr:col>3</xdr:col>
      <xdr:colOff>955675</xdr:colOff>
      <xdr:row>17</xdr:row>
      <xdr:rowOff>19647</xdr:rowOff>
    </xdr:to>
    <xdr:sp macro="" textlink="">
      <xdr:nvSpPr>
        <xdr:cNvPr id="73" name="円/楕円 72"/>
        <xdr:cNvSpPr/>
      </xdr:nvSpPr>
      <xdr:spPr bwMode="auto">
        <a:xfrm>
          <a:off x="4254500" y="2880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4424</xdr:rowOff>
    </xdr:from>
    <xdr:ext cx="762000" cy="259045"/>
    <xdr:sp macro="" textlink="">
      <xdr:nvSpPr>
        <xdr:cNvPr id="74" name="テキスト ボックス 73"/>
        <xdr:cNvSpPr txBox="1"/>
      </xdr:nvSpPr>
      <xdr:spPr>
        <a:xfrm>
          <a:off x="3924300" y="296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72,802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7239</xdr:rowOff>
    </xdr:from>
    <xdr:to>
      <xdr:col>3</xdr:col>
      <xdr:colOff>257175</xdr:colOff>
      <xdr:row>16</xdr:row>
      <xdr:rowOff>108839</xdr:rowOff>
    </xdr:to>
    <xdr:sp macro="" textlink="">
      <xdr:nvSpPr>
        <xdr:cNvPr id="75" name="円/楕円 74"/>
        <xdr:cNvSpPr/>
      </xdr:nvSpPr>
      <xdr:spPr bwMode="auto">
        <a:xfrm>
          <a:off x="3556000" y="2798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93616</xdr:rowOff>
    </xdr:from>
    <xdr:ext cx="762000" cy="259045"/>
    <xdr:sp macro="" textlink="">
      <xdr:nvSpPr>
        <xdr:cNvPr id="76" name="テキスト ボックス 75"/>
        <xdr:cNvSpPr txBox="1"/>
      </xdr:nvSpPr>
      <xdr:spPr>
        <a:xfrm>
          <a:off x="3225800" y="2884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77,120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7963</xdr:rowOff>
    </xdr:from>
    <xdr:to>
      <xdr:col>2</xdr:col>
      <xdr:colOff>692150</xdr:colOff>
      <xdr:row>16</xdr:row>
      <xdr:rowOff>109563</xdr:rowOff>
    </xdr:to>
    <xdr:sp macro="" textlink="">
      <xdr:nvSpPr>
        <xdr:cNvPr id="77" name="円/楕円 76"/>
        <xdr:cNvSpPr/>
      </xdr:nvSpPr>
      <xdr:spPr bwMode="auto">
        <a:xfrm>
          <a:off x="2857500" y="2798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94340</xdr:rowOff>
    </xdr:from>
    <xdr:ext cx="762000" cy="259045"/>
    <xdr:sp macro="" textlink="">
      <xdr:nvSpPr>
        <xdr:cNvPr id="78" name="テキスト ボックス 77"/>
        <xdr:cNvSpPr txBox="1"/>
      </xdr:nvSpPr>
      <xdr:spPr>
        <a:xfrm>
          <a:off x="2527300" y="288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77,082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5" name="テキスト ボックス 94"/>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7" name="テキスト ボックス 96"/>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9" name="テキスト ボックス 98"/>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1" name="テキスト ボックス 100"/>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3" name="テキスト ボックス 102"/>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5" name="テキスト ボックス 104"/>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156261</xdr:rowOff>
    </xdr:from>
    <xdr:to>
      <xdr:col>4</xdr:col>
      <xdr:colOff>1117600</xdr:colOff>
      <xdr:row>38</xdr:row>
      <xdr:rowOff>128143</xdr:rowOff>
    </xdr:to>
    <xdr:cxnSp macro="">
      <xdr:nvCxnSpPr>
        <xdr:cNvPr id="109" name="直線コネクタ 108"/>
        <xdr:cNvCxnSpPr/>
      </xdr:nvCxnSpPr>
      <xdr:spPr bwMode="auto">
        <a:xfrm flipV="1">
          <a:off x="5651500" y="6080811"/>
          <a:ext cx="0" cy="15149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100220</xdr:rowOff>
    </xdr:from>
    <xdr:ext cx="762000" cy="259045"/>
    <xdr:sp macro="" textlink="">
      <xdr:nvSpPr>
        <xdr:cNvPr id="110" name="人口1人当たり決算額の推移最小値テキスト445"/>
        <xdr:cNvSpPr txBox="1"/>
      </xdr:nvSpPr>
      <xdr:spPr>
        <a:xfrm>
          <a:off x="5740400" y="756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4</xdr:col>
      <xdr:colOff>1028700</xdr:colOff>
      <xdr:row>38</xdr:row>
      <xdr:rowOff>128143</xdr:rowOff>
    </xdr:from>
    <xdr:to>
      <xdr:col>5</xdr:col>
      <xdr:colOff>73025</xdr:colOff>
      <xdr:row>38</xdr:row>
      <xdr:rowOff>128143</xdr:rowOff>
    </xdr:to>
    <xdr:cxnSp macro="">
      <xdr:nvCxnSpPr>
        <xdr:cNvPr id="111" name="直線コネクタ 110"/>
        <xdr:cNvCxnSpPr/>
      </xdr:nvCxnSpPr>
      <xdr:spPr bwMode="auto">
        <a:xfrm>
          <a:off x="5562600" y="75957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71188</xdr:rowOff>
    </xdr:from>
    <xdr:ext cx="762000" cy="259045"/>
    <xdr:sp macro="" textlink="">
      <xdr:nvSpPr>
        <xdr:cNvPr id="112" name="人口1人当たり決算額の推移最大値テキスト445"/>
        <xdr:cNvSpPr txBox="1"/>
      </xdr:nvSpPr>
      <xdr:spPr>
        <a:xfrm>
          <a:off x="5740400" y="582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46,854</a:t>
          </a:r>
          <a:endParaRPr kumimoji="1" lang="ja-JP" altLang="en-US" sz="1000" b="1">
            <a:latin typeface="ＭＳ Ｐゴシック"/>
          </a:endParaRPr>
        </a:p>
      </xdr:txBody>
    </xdr:sp>
    <xdr:clientData/>
  </xdr:oneCellAnchor>
  <xdr:twoCellAnchor>
    <xdr:from>
      <xdr:col>4</xdr:col>
      <xdr:colOff>1028700</xdr:colOff>
      <xdr:row>33</xdr:row>
      <xdr:rowOff>156261</xdr:rowOff>
    </xdr:from>
    <xdr:to>
      <xdr:col>5</xdr:col>
      <xdr:colOff>73025</xdr:colOff>
      <xdr:row>33</xdr:row>
      <xdr:rowOff>156261</xdr:rowOff>
    </xdr:to>
    <xdr:cxnSp macro="">
      <xdr:nvCxnSpPr>
        <xdr:cNvPr id="113" name="直線コネクタ 112"/>
        <xdr:cNvCxnSpPr/>
      </xdr:nvCxnSpPr>
      <xdr:spPr bwMode="auto">
        <a:xfrm>
          <a:off x="5562600" y="60808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263605</xdr:rowOff>
    </xdr:from>
    <xdr:to>
      <xdr:col>4</xdr:col>
      <xdr:colOff>1117600</xdr:colOff>
      <xdr:row>35</xdr:row>
      <xdr:rowOff>183725</xdr:rowOff>
    </xdr:to>
    <xdr:cxnSp macro="">
      <xdr:nvCxnSpPr>
        <xdr:cNvPr id="114" name="直線コネクタ 113"/>
        <xdr:cNvCxnSpPr/>
      </xdr:nvCxnSpPr>
      <xdr:spPr bwMode="auto">
        <a:xfrm>
          <a:off x="5003800" y="6531055"/>
          <a:ext cx="647700" cy="263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182563</xdr:rowOff>
    </xdr:from>
    <xdr:ext cx="762000" cy="259045"/>
    <xdr:sp macro="" textlink="">
      <xdr:nvSpPr>
        <xdr:cNvPr id="115" name="人口1人当たり決算額の推移平均値テキスト445"/>
        <xdr:cNvSpPr txBox="1"/>
      </xdr:nvSpPr>
      <xdr:spPr>
        <a:xfrm>
          <a:off x="5740400" y="679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210486</xdr:rowOff>
    </xdr:from>
    <xdr:to>
      <xdr:col>5</xdr:col>
      <xdr:colOff>34925</xdr:colOff>
      <xdr:row>35</xdr:row>
      <xdr:rowOff>312086</xdr:rowOff>
    </xdr:to>
    <xdr:sp macro="" textlink="">
      <xdr:nvSpPr>
        <xdr:cNvPr id="116" name="フローチャート : 判断 115"/>
        <xdr:cNvSpPr/>
      </xdr:nvSpPr>
      <xdr:spPr bwMode="auto">
        <a:xfrm>
          <a:off x="56007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96335</xdr:rowOff>
    </xdr:from>
    <xdr:to>
      <xdr:col>4</xdr:col>
      <xdr:colOff>469900</xdr:colOff>
      <xdr:row>34</xdr:row>
      <xdr:rowOff>263605</xdr:rowOff>
    </xdr:to>
    <xdr:cxnSp macro="">
      <xdr:nvCxnSpPr>
        <xdr:cNvPr id="117" name="直線コネクタ 116"/>
        <xdr:cNvCxnSpPr/>
      </xdr:nvCxnSpPr>
      <xdr:spPr bwMode="auto">
        <a:xfrm>
          <a:off x="4305300" y="6363785"/>
          <a:ext cx="698500" cy="167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88054</xdr:rowOff>
    </xdr:from>
    <xdr:to>
      <xdr:col>4</xdr:col>
      <xdr:colOff>520700</xdr:colOff>
      <xdr:row>35</xdr:row>
      <xdr:rowOff>189654</xdr:rowOff>
    </xdr:to>
    <xdr:sp macro="" textlink="">
      <xdr:nvSpPr>
        <xdr:cNvPr id="118" name="フローチャート : 判断 117"/>
        <xdr:cNvSpPr/>
      </xdr:nvSpPr>
      <xdr:spPr bwMode="auto">
        <a:xfrm>
          <a:off x="4953000" y="6698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174431</xdr:rowOff>
    </xdr:from>
    <xdr:ext cx="736600" cy="259045"/>
    <xdr:sp macro="" textlink="">
      <xdr:nvSpPr>
        <xdr:cNvPr id="119" name="テキスト ボックス 118"/>
        <xdr:cNvSpPr txBox="1"/>
      </xdr:nvSpPr>
      <xdr:spPr>
        <a:xfrm>
          <a:off x="4622800" y="6784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32784</xdr:rowOff>
    </xdr:from>
    <xdr:to>
      <xdr:col>3</xdr:col>
      <xdr:colOff>904875</xdr:colOff>
      <xdr:row>34</xdr:row>
      <xdr:rowOff>96335</xdr:rowOff>
    </xdr:to>
    <xdr:cxnSp macro="">
      <xdr:nvCxnSpPr>
        <xdr:cNvPr id="120" name="直線コネクタ 119"/>
        <xdr:cNvCxnSpPr/>
      </xdr:nvCxnSpPr>
      <xdr:spPr bwMode="auto">
        <a:xfrm>
          <a:off x="3606800" y="6300234"/>
          <a:ext cx="698500" cy="63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7261</xdr:rowOff>
    </xdr:from>
    <xdr:to>
      <xdr:col>3</xdr:col>
      <xdr:colOff>955675</xdr:colOff>
      <xdr:row>35</xdr:row>
      <xdr:rowOff>108861</xdr:rowOff>
    </xdr:to>
    <xdr:sp macro="" textlink="">
      <xdr:nvSpPr>
        <xdr:cNvPr id="121" name="フローチャート : 判断 120"/>
        <xdr:cNvSpPr/>
      </xdr:nvSpPr>
      <xdr:spPr bwMode="auto">
        <a:xfrm>
          <a:off x="4254500" y="6617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93638</xdr:rowOff>
    </xdr:from>
    <xdr:ext cx="762000" cy="259045"/>
    <xdr:sp macro="" textlink="">
      <xdr:nvSpPr>
        <xdr:cNvPr id="122" name="テキスト ボックス 121"/>
        <xdr:cNvSpPr txBox="1"/>
      </xdr:nvSpPr>
      <xdr:spPr>
        <a:xfrm>
          <a:off x="3924300" y="6703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32784</xdr:rowOff>
    </xdr:from>
    <xdr:to>
      <xdr:col>3</xdr:col>
      <xdr:colOff>206375</xdr:colOff>
      <xdr:row>34</xdr:row>
      <xdr:rowOff>59400</xdr:rowOff>
    </xdr:to>
    <xdr:cxnSp macro="">
      <xdr:nvCxnSpPr>
        <xdr:cNvPr id="123" name="直線コネクタ 122"/>
        <xdr:cNvCxnSpPr/>
      </xdr:nvCxnSpPr>
      <xdr:spPr bwMode="auto">
        <a:xfrm flipV="1">
          <a:off x="2908300" y="6300234"/>
          <a:ext cx="698500" cy="26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286741</xdr:rowOff>
    </xdr:from>
    <xdr:to>
      <xdr:col>3</xdr:col>
      <xdr:colOff>257175</xdr:colOff>
      <xdr:row>35</xdr:row>
      <xdr:rowOff>45441</xdr:rowOff>
    </xdr:to>
    <xdr:sp macro="" textlink="">
      <xdr:nvSpPr>
        <xdr:cNvPr id="124" name="フローチャート : 判断 123"/>
        <xdr:cNvSpPr/>
      </xdr:nvSpPr>
      <xdr:spPr bwMode="auto">
        <a:xfrm>
          <a:off x="3556000" y="6554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30218</xdr:rowOff>
    </xdr:from>
    <xdr:ext cx="762000" cy="259045"/>
    <xdr:sp macro="" textlink="">
      <xdr:nvSpPr>
        <xdr:cNvPr id="125" name="テキスト ボックス 124"/>
        <xdr:cNvSpPr txBox="1"/>
      </xdr:nvSpPr>
      <xdr:spPr>
        <a:xfrm>
          <a:off x="3225800" y="6640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201832</xdr:rowOff>
    </xdr:from>
    <xdr:to>
      <xdr:col>2</xdr:col>
      <xdr:colOff>692150</xdr:colOff>
      <xdr:row>34</xdr:row>
      <xdr:rowOff>303432</xdr:rowOff>
    </xdr:to>
    <xdr:sp macro="" textlink="">
      <xdr:nvSpPr>
        <xdr:cNvPr id="126" name="フローチャート : 判断 125"/>
        <xdr:cNvSpPr/>
      </xdr:nvSpPr>
      <xdr:spPr bwMode="auto">
        <a:xfrm>
          <a:off x="2857500" y="6469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288209</xdr:rowOff>
    </xdr:from>
    <xdr:ext cx="762000" cy="259045"/>
    <xdr:sp macro="" textlink="">
      <xdr:nvSpPr>
        <xdr:cNvPr id="127" name="テキスト ボックス 126"/>
        <xdr:cNvSpPr txBox="1"/>
      </xdr:nvSpPr>
      <xdr:spPr>
        <a:xfrm>
          <a:off x="2527300" y="655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132925</xdr:rowOff>
    </xdr:from>
    <xdr:to>
      <xdr:col>5</xdr:col>
      <xdr:colOff>34925</xdr:colOff>
      <xdr:row>35</xdr:row>
      <xdr:rowOff>234525</xdr:rowOff>
    </xdr:to>
    <xdr:sp macro="" textlink="">
      <xdr:nvSpPr>
        <xdr:cNvPr id="133" name="円/楕円 132"/>
        <xdr:cNvSpPr/>
      </xdr:nvSpPr>
      <xdr:spPr bwMode="auto">
        <a:xfrm>
          <a:off x="5600700" y="6743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320902</xdr:rowOff>
    </xdr:from>
    <xdr:ext cx="762000" cy="259045"/>
    <xdr:sp macro="" textlink="">
      <xdr:nvSpPr>
        <xdr:cNvPr id="134" name="人口1人当たり決算額の推移該当値テキスト445"/>
        <xdr:cNvSpPr txBox="1"/>
      </xdr:nvSpPr>
      <xdr:spPr>
        <a:xfrm>
          <a:off x="5740400" y="658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25,013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212805</xdr:rowOff>
    </xdr:from>
    <xdr:to>
      <xdr:col>4</xdr:col>
      <xdr:colOff>520700</xdr:colOff>
      <xdr:row>34</xdr:row>
      <xdr:rowOff>314405</xdr:rowOff>
    </xdr:to>
    <xdr:sp macro="" textlink="">
      <xdr:nvSpPr>
        <xdr:cNvPr id="135" name="円/楕円 134"/>
        <xdr:cNvSpPr/>
      </xdr:nvSpPr>
      <xdr:spPr bwMode="auto">
        <a:xfrm>
          <a:off x="4953000" y="6480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324582</xdr:rowOff>
    </xdr:from>
    <xdr:ext cx="736600" cy="259045"/>
    <xdr:sp macro="" textlink="">
      <xdr:nvSpPr>
        <xdr:cNvPr id="136" name="テキスト ボックス 135"/>
        <xdr:cNvSpPr txBox="1"/>
      </xdr:nvSpPr>
      <xdr:spPr>
        <a:xfrm>
          <a:off x="4622800" y="6249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33,067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45535</xdr:rowOff>
    </xdr:from>
    <xdr:to>
      <xdr:col>3</xdr:col>
      <xdr:colOff>955675</xdr:colOff>
      <xdr:row>34</xdr:row>
      <xdr:rowOff>147135</xdr:rowOff>
    </xdr:to>
    <xdr:sp macro="" textlink="">
      <xdr:nvSpPr>
        <xdr:cNvPr id="137" name="円/楕円 136"/>
        <xdr:cNvSpPr/>
      </xdr:nvSpPr>
      <xdr:spPr bwMode="auto">
        <a:xfrm>
          <a:off x="4254500" y="6312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157312</xdr:rowOff>
    </xdr:from>
    <xdr:ext cx="762000" cy="259045"/>
    <xdr:sp macro="" textlink="">
      <xdr:nvSpPr>
        <xdr:cNvPr id="138" name="テキスト ボックス 137"/>
        <xdr:cNvSpPr txBox="1"/>
      </xdr:nvSpPr>
      <xdr:spPr>
        <a:xfrm>
          <a:off x="3924300" y="60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38,189</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324884</xdr:rowOff>
    </xdr:from>
    <xdr:to>
      <xdr:col>3</xdr:col>
      <xdr:colOff>257175</xdr:colOff>
      <xdr:row>34</xdr:row>
      <xdr:rowOff>83584</xdr:rowOff>
    </xdr:to>
    <xdr:sp macro="" textlink="">
      <xdr:nvSpPr>
        <xdr:cNvPr id="139" name="円/楕円 138"/>
        <xdr:cNvSpPr/>
      </xdr:nvSpPr>
      <xdr:spPr bwMode="auto">
        <a:xfrm>
          <a:off x="3556000" y="6249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93761</xdr:rowOff>
    </xdr:from>
    <xdr:ext cx="762000" cy="259045"/>
    <xdr:sp macro="" textlink="">
      <xdr:nvSpPr>
        <xdr:cNvPr id="140" name="テキスト ボックス 139"/>
        <xdr:cNvSpPr txBox="1"/>
      </xdr:nvSpPr>
      <xdr:spPr>
        <a:xfrm>
          <a:off x="3225800" y="6018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40,135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8600</xdr:rowOff>
    </xdr:from>
    <xdr:to>
      <xdr:col>2</xdr:col>
      <xdr:colOff>692150</xdr:colOff>
      <xdr:row>34</xdr:row>
      <xdr:rowOff>110200</xdr:rowOff>
    </xdr:to>
    <xdr:sp macro="" textlink="">
      <xdr:nvSpPr>
        <xdr:cNvPr id="141" name="円/楕円 140"/>
        <xdr:cNvSpPr/>
      </xdr:nvSpPr>
      <xdr:spPr bwMode="auto">
        <a:xfrm>
          <a:off x="2857500" y="6276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120377</xdr:rowOff>
    </xdr:from>
    <xdr:ext cx="762000" cy="259045"/>
    <xdr:sp macro="" textlink="">
      <xdr:nvSpPr>
        <xdr:cNvPr id="142" name="テキスト ボックス 141"/>
        <xdr:cNvSpPr txBox="1"/>
      </xdr:nvSpPr>
      <xdr:spPr>
        <a:xfrm>
          <a:off x="2527300" y="604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39,320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石川県羽咋市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22,578
22,490
81.85
11,173,690
11,000,810
119,573
6,883,787
13,668,805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72.3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60,365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107010</xdr:rowOff>
    </xdr:from>
    <xdr:to>
      <xdr:col>6</xdr:col>
      <xdr:colOff>510540</xdr:colOff>
      <xdr:row>39</xdr:row>
      <xdr:rowOff>48031</xdr:rowOff>
    </xdr:to>
    <xdr:cxnSp macro="">
      <xdr:nvCxnSpPr>
        <xdr:cNvPr id="56" name="直線コネクタ 55"/>
        <xdr:cNvCxnSpPr/>
      </xdr:nvCxnSpPr>
      <xdr:spPr>
        <a:xfrm flipV="1">
          <a:off x="4633595" y="5421960"/>
          <a:ext cx="1270" cy="13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51858</xdr:rowOff>
    </xdr:from>
    <xdr:ext cx="534377" cy="259045"/>
    <xdr:sp macro="" textlink="">
      <xdr:nvSpPr>
        <xdr:cNvPr id="57" name="人件費最小値テキスト"/>
        <xdr:cNvSpPr txBox="1"/>
      </xdr:nvSpPr>
      <xdr:spPr>
        <a:xfrm>
          <a:off x="4686300" y="673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39,812</a:t>
          </a:r>
          <a:endParaRPr kumimoji="1" lang="ja-JP" altLang="en-US" sz="1000" b="1">
            <a:latin typeface="ＭＳ Ｐゴシック"/>
          </a:endParaRPr>
        </a:p>
      </xdr:txBody>
    </xdr:sp>
    <xdr:clientData/>
  </xdr:oneCellAnchor>
  <xdr:twoCellAnchor>
    <xdr:from>
      <xdr:col>6</xdr:col>
      <xdr:colOff>422275</xdr:colOff>
      <xdr:row>39</xdr:row>
      <xdr:rowOff>48031</xdr:rowOff>
    </xdr:from>
    <xdr:to>
      <xdr:col>6</xdr:col>
      <xdr:colOff>600075</xdr:colOff>
      <xdr:row>39</xdr:row>
      <xdr:rowOff>48031</xdr:rowOff>
    </xdr:to>
    <xdr:cxnSp macro="">
      <xdr:nvCxnSpPr>
        <xdr:cNvPr id="58" name="直線コネクタ 57"/>
        <xdr:cNvCxnSpPr/>
      </xdr:nvCxnSpPr>
      <xdr:spPr>
        <a:xfrm>
          <a:off x="4546600" y="673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53687</xdr:rowOff>
    </xdr:from>
    <xdr:ext cx="599010" cy="259045"/>
    <xdr:sp macro="" textlink="">
      <xdr:nvSpPr>
        <xdr:cNvPr id="59" name="人件費最大値テキスト"/>
        <xdr:cNvSpPr txBox="1"/>
      </xdr:nvSpPr>
      <xdr:spPr>
        <a:xfrm>
          <a:off x="4686300" y="519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108,716</a:t>
          </a:r>
          <a:endParaRPr kumimoji="1" lang="ja-JP" altLang="en-US" sz="1000" b="1">
            <a:latin typeface="ＭＳ Ｐゴシック"/>
          </a:endParaRPr>
        </a:p>
      </xdr:txBody>
    </xdr:sp>
    <xdr:clientData/>
  </xdr:oneCellAnchor>
  <xdr:twoCellAnchor>
    <xdr:from>
      <xdr:col>6</xdr:col>
      <xdr:colOff>422275</xdr:colOff>
      <xdr:row>31</xdr:row>
      <xdr:rowOff>107010</xdr:rowOff>
    </xdr:from>
    <xdr:to>
      <xdr:col>6</xdr:col>
      <xdr:colOff>600075</xdr:colOff>
      <xdr:row>31</xdr:row>
      <xdr:rowOff>107010</xdr:rowOff>
    </xdr:to>
    <xdr:cxnSp macro="">
      <xdr:nvCxnSpPr>
        <xdr:cNvPr id="60" name="直線コネクタ 59"/>
        <xdr:cNvCxnSpPr/>
      </xdr:nvCxnSpPr>
      <xdr:spPr>
        <a:xfrm>
          <a:off x="4546600" y="542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122269</xdr:rowOff>
    </xdr:from>
    <xdr:to>
      <xdr:col>6</xdr:col>
      <xdr:colOff>511175</xdr:colOff>
      <xdr:row>36</xdr:row>
      <xdr:rowOff>151949</xdr:rowOff>
    </xdr:to>
    <xdr:cxnSp macro="">
      <xdr:nvCxnSpPr>
        <xdr:cNvPr id="61" name="直線コネクタ 60"/>
        <xdr:cNvCxnSpPr/>
      </xdr:nvCxnSpPr>
      <xdr:spPr>
        <a:xfrm>
          <a:off x="3797300" y="6294469"/>
          <a:ext cx="838200" cy="2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94327</xdr:rowOff>
    </xdr:from>
    <xdr:ext cx="534377" cy="259045"/>
    <xdr:sp macro="" textlink="">
      <xdr:nvSpPr>
        <xdr:cNvPr id="62" name="人件費平均値テキスト"/>
        <xdr:cNvSpPr txBox="1"/>
      </xdr:nvSpPr>
      <xdr:spPr>
        <a:xfrm>
          <a:off x="4686300" y="5923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71450</xdr:rowOff>
    </xdr:from>
    <xdr:to>
      <xdr:col>6</xdr:col>
      <xdr:colOff>561975</xdr:colOff>
      <xdr:row>36</xdr:row>
      <xdr:rowOff>1600</xdr:rowOff>
    </xdr:to>
    <xdr:sp macro="" textlink="">
      <xdr:nvSpPr>
        <xdr:cNvPr id="63" name="フローチャート : 判断 62"/>
        <xdr:cNvSpPr/>
      </xdr:nvSpPr>
      <xdr:spPr>
        <a:xfrm>
          <a:off x="45847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122269</xdr:rowOff>
    </xdr:from>
    <xdr:to>
      <xdr:col>5</xdr:col>
      <xdr:colOff>358775</xdr:colOff>
      <xdr:row>37</xdr:row>
      <xdr:rowOff>31858</xdr:rowOff>
    </xdr:to>
    <xdr:cxnSp macro="">
      <xdr:nvCxnSpPr>
        <xdr:cNvPr id="64" name="直線コネクタ 63"/>
        <xdr:cNvCxnSpPr/>
      </xdr:nvCxnSpPr>
      <xdr:spPr>
        <a:xfrm flipV="1">
          <a:off x="2908300" y="6294469"/>
          <a:ext cx="889000" cy="8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7975</xdr:rowOff>
    </xdr:from>
    <xdr:to>
      <xdr:col>5</xdr:col>
      <xdr:colOff>409575</xdr:colOff>
      <xdr:row>34</xdr:row>
      <xdr:rowOff>109575</xdr:rowOff>
    </xdr:to>
    <xdr:sp macro="" textlink="">
      <xdr:nvSpPr>
        <xdr:cNvPr id="65" name="フローチャート : 判断 64"/>
        <xdr:cNvSpPr/>
      </xdr:nvSpPr>
      <xdr:spPr>
        <a:xfrm>
          <a:off x="3746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126102</xdr:rowOff>
    </xdr:from>
    <xdr:ext cx="534377" cy="259045"/>
    <xdr:sp macro="" textlink="">
      <xdr:nvSpPr>
        <xdr:cNvPr id="66" name="テキスト ボックス 65"/>
        <xdr:cNvSpPr txBox="1"/>
      </xdr:nvSpPr>
      <xdr:spPr>
        <a:xfrm>
          <a:off x="3530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114173</xdr:rowOff>
    </xdr:from>
    <xdr:to>
      <xdr:col>4</xdr:col>
      <xdr:colOff>155575</xdr:colOff>
      <xdr:row>37</xdr:row>
      <xdr:rowOff>31858</xdr:rowOff>
    </xdr:to>
    <xdr:cxnSp macro="">
      <xdr:nvCxnSpPr>
        <xdr:cNvPr id="67" name="直線コネクタ 66"/>
        <xdr:cNvCxnSpPr/>
      </xdr:nvCxnSpPr>
      <xdr:spPr>
        <a:xfrm>
          <a:off x="2019300" y="6114923"/>
          <a:ext cx="889000" cy="26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28511</xdr:rowOff>
    </xdr:from>
    <xdr:to>
      <xdr:col>4</xdr:col>
      <xdr:colOff>206375</xdr:colOff>
      <xdr:row>34</xdr:row>
      <xdr:rowOff>130111</xdr:rowOff>
    </xdr:to>
    <xdr:sp macro="" textlink="">
      <xdr:nvSpPr>
        <xdr:cNvPr id="68" name="フローチャート : 判断 67"/>
        <xdr:cNvSpPr/>
      </xdr:nvSpPr>
      <xdr:spPr>
        <a:xfrm>
          <a:off x="2857500" y="58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146638</xdr:rowOff>
    </xdr:from>
    <xdr:ext cx="534377" cy="259045"/>
    <xdr:sp macro="" textlink="">
      <xdr:nvSpPr>
        <xdr:cNvPr id="69" name="テキスト ボックス 68"/>
        <xdr:cNvSpPr txBox="1"/>
      </xdr:nvSpPr>
      <xdr:spPr>
        <a:xfrm>
          <a:off x="2641111" y="563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114173</xdr:rowOff>
    </xdr:from>
    <xdr:to>
      <xdr:col>2</xdr:col>
      <xdr:colOff>638175</xdr:colOff>
      <xdr:row>36</xdr:row>
      <xdr:rowOff>96800</xdr:rowOff>
    </xdr:to>
    <xdr:cxnSp macro="">
      <xdr:nvCxnSpPr>
        <xdr:cNvPr id="70" name="直線コネクタ 69"/>
        <xdr:cNvCxnSpPr/>
      </xdr:nvCxnSpPr>
      <xdr:spPr>
        <a:xfrm flipV="1">
          <a:off x="1130300" y="6114923"/>
          <a:ext cx="889000" cy="15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167596</xdr:rowOff>
    </xdr:from>
    <xdr:to>
      <xdr:col>3</xdr:col>
      <xdr:colOff>3175</xdr:colOff>
      <xdr:row>34</xdr:row>
      <xdr:rowOff>97746</xdr:rowOff>
    </xdr:to>
    <xdr:sp macro="" textlink="">
      <xdr:nvSpPr>
        <xdr:cNvPr id="71" name="フローチャート : 判断 70"/>
        <xdr:cNvSpPr/>
      </xdr:nvSpPr>
      <xdr:spPr>
        <a:xfrm>
          <a:off x="1968500" y="582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114273</xdr:rowOff>
    </xdr:from>
    <xdr:ext cx="534377" cy="259045"/>
    <xdr:sp macro="" textlink="">
      <xdr:nvSpPr>
        <xdr:cNvPr id="72" name="テキスト ボックス 71"/>
        <xdr:cNvSpPr txBox="1"/>
      </xdr:nvSpPr>
      <xdr:spPr>
        <a:xfrm>
          <a:off x="1752111" y="560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132658</xdr:rowOff>
    </xdr:from>
    <xdr:to>
      <xdr:col>1</xdr:col>
      <xdr:colOff>485775</xdr:colOff>
      <xdr:row>34</xdr:row>
      <xdr:rowOff>62808</xdr:rowOff>
    </xdr:to>
    <xdr:sp macro="" textlink="">
      <xdr:nvSpPr>
        <xdr:cNvPr id="73" name="フローチャート : 判断 72"/>
        <xdr:cNvSpPr/>
      </xdr:nvSpPr>
      <xdr:spPr>
        <a:xfrm>
          <a:off x="1079500" y="579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79335</xdr:rowOff>
    </xdr:from>
    <xdr:ext cx="534377" cy="259045"/>
    <xdr:sp macro="" textlink="">
      <xdr:nvSpPr>
        <xdr:cNvPr id="74" name="テキスト ボックス 73"/>
        <xdr:cNvSpPr txBox="1"/>
      </xdr:nvSpPr>
      <xdr:spPr>
        <a:xfrm>
          <a:off x="863111" y="556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101149</xdr:rowOff>
    </xdr:from>
    <xdr:to>
      <xdr:col>6</xdr:col>
      <xdr:colOff>561975</xdr:colOff>
      <xdr:row>37</xdr:row>
      <xdr:rowOff>31299</xdr:rowOff>
    </xdr:to>
    <xdr:sp macro="" textlink="">
      <xdr:nvSpPr>
        <xdr:cNvPr id="80" name="円/楕円 79"/>
        <xdr:cNvSpPr/>
      </xdr:nvSpPr>
      <xdr:spPr>
        <a:xfrm>
          <a:off x="4584700" y="627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79576</xdr:rowOff>
    </xdr:from>
    <xdr:ext cx="534377" cy="259045"/>
    <xdr:sp macro="" textlink="">
      <xdr:nvSpPr>
        <xdr:cNvPr id="81" name="人件費該当値テキスト"/>
        <xdr:cNvSpPr txBox="1"/>
      </xdr:nvSpPr>
      <xdr:spPr>
        <a:xfrm>
          <a:off x="4686300" y="625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61,357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71469</xdr:rowOff>
    </xdr:from>
    <xdr:to>
      <xdr:col>5</xdr:col>
      <xdr:colOff>409575</xdr:colOff>
      <xdr:row>37</xdr:row>
      <xdr:rowOff>1619</xdr:rowOff>
    </xdr:to>
    <xdr:sp macro="" textlink="">
      <xdr:nvSpPr>
        <xdr:cNvPr id="82" name="円/楕円 81"/>
        <xdr:cNvSpPr/>
      </xdr:nvSpPr>
      <xdr:spPr>
        <a:xfrm>
          <a:off x="3746500" y="624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164196</xdr:rowOff>
    </xdr:from>
    <xdr:ext cx="534377" cy="259045"/>
    <xdr:sp macro="" textlink="">
      <xdr:nvSpPr>
        <xdr:cNvPr id="83" name="テキスト ボックス 82"/>
        <xdr:cNvSpPr txBox="1"/>
      </xdr:nvSpPr>
      <xdr:spPr>
        <a:xfrm>
          <a:off x="3530111" y="633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62,915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152508</xdr:rowOff>
    </xdr:from>
    <xdr:to>
      <xdr:col>4</xdr:col>
      <xdr:colOff>206375</xdr:colOff>
      <xdr:row>37</xdr:row>
      <xdr:rowOff>82658</xdr:rowOff>
    </xdr:to>
    <xdr:sp macro="" textlink="">
      <xdr:nvSpPr>
        <xdr:cNvPr id="84" name="円/楕円 83"/>
        <xdr:cNvSpPr/>
      </xdr:nvSpPr>
      <xdr:spPr>
        <a:xfrm>
          <a:off x="2857500" y="632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73785</xdr:rowOff>
    </xdr:from>
    <xdr:ext cx="534377" cy="259045"/>
    <xdr:sp macro="" textlink="">
      <xdr:nvSpPr>
        <xdr:cNvPr id="85" name="テキスト ボックス 84"/>
        <xdr:cNvSpPr txBox="1"/>
      </xdr:nvSpPr>
      <xdr:spPr>
        <a:xfrm>
          <a:off x="2641111" y="641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58,661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63373</xdr:rowOff>
    </xdr:from>
    <xdr:to>
      <xdr:col>3</xdr:col>
      <xdr:colOff>3175</xdr:colOff>
      <xdr:row>35</xdr:row>
      <xdr:rowOff>164973</xdr:rowOff>
    </xdr:to>
    <xdr:sp macro="" textlink="">
      <xdr:nvSpPr>
        <xdr:cNvPr id="86" name="円/楕円 85"/>
        <xdr:cNvSpPr/>
      </xdr:nvSpPr>
      <xdr:spPr>
        <a:xfrm>
          <a:off x="1968500" y="606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156100</xdr:rowOff>
    </xdr:from>
    <xdr:ext cx="534377" cy="259045"/>
    <xdr:sp macro="" textlink="">
      <xdr:nvSpPr>
        <xdr:cNvPr id="87" name="テキスト ボックス 86"/>
        <xdr:cNvSpPr txBox="1"/>
      </xdr:nvSpPr>
      <xdr:spPr>
        <a:xfrm>
          <a:off x="1752111" y="615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72,340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46000</xdr:rowOff>
    </xdr:from>
    <xdr:to>
      <xdr:col>1</xdr:col>
      <xdr:colOff>485775</xdr:colOff>
      <xdr:row>36</xdr:row>
      <xdr:rowOff>147600</xdr:rowOff>
    </xdr:to>
    <xdr:sp macro="" textlink="">
      <xdr:nvSpPr>
        <xdr:cNvPr id="88" name="円/楕円 87"/>
        <xdr:cNvSpPr/>
      </xdr:nvSpPr>
      <xdr:spPr>
        <a:xfrm>
          <a:off x="1079500" y="62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138727</xdr:rowOff>
    </xdr:from>
    <xdr:ext cx="534377" cy="259045"/>
    <xdr:sp macro="" textlink="">
      <xdr:nvSpPr>
        <xdr:cNvPr id="89" name="テキスト ボックス 88"/>
        <xdr:cNvSpPr txBox="1"/>
      </xdr:nvSpPr>
      <xdr:spPr>
        <a:xfrm>
          <a:off x="863111" y="631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64,252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55,661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32882</xdr:rowOff>
    </xdr:from>
    <xdr:to>
      <xdr:col>6</xdr:col>
      <xdr:colOff>510540</xdr:colOff>
      <xdr:row>58</xdr:row>
      <xdr:rowOff>41715</xdr:rowOff>
    </xdr:to>
    <xdr:cxnSp macro="">
      <xdr:nvCxnSpPr>
        <xdr:cNvPr id="113" name="直線コネクタ 112"/>
        <xdr:cNvCxnSpPr/>
      </xdr:nvCxnSpPr>
      <xdr:spPr>
        <a:xfrm flipV="1">
          <a:off x="4633595" y="8605382"/>
          <a:ext cx="1270" cy="138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45542</xdr:rowOff>
    </xdr:from>
    <xdr:ext cx="534377" cy="259045"/>
    <xdr:sp macro="" textlink="">
      <xdr:nvSpPr>
        <xdr:cNvPr id="114" name="物件費最小値テキスト"/>
        <xdr:cNvSpPr txBox="1"/>
      </xdr:nvSpPr>
      <xdr:spPr>
        <a:xfrm>
          <a:off x="4686300" y="998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45,718</a:t>
          </a:r>
          <a:endParaRPr kumimoji="1" lang="ja-JP" altLang="en-US" sz="1000" b="1">
            <a:latin typeface="ＭＳ Ｐゴシック"/>
          </a:endParaRPr>
        </a:p>
      </xdr:txBody>
    </xdr:sp>
    <xdr:clientData/>
  </xdr:oneCellAnchor>
  <xdr:twoCellAnchor>
    <xdr:from>
      <xdr:col>6</xdr:col>
      <xdr:colOff>422275</xdr:colOff>
      <xdr:row>58</xdr:row>
      <xdr:rowOff>41715</xdr:rowOff>
    </xdr:from>
    <xdr:to>
      <xdr:col>6</xdr:col>
      <xdr:colOff>600075</xdr:colOff>
      <xdr:row>58</xdr:row>
      <xdr:rowOff>41715</xdr:rowOff>
    </xdr:to>
    <xdr:cxnSp macro="">
      <xdr:nvCxnSpPr>
        <xdr:cNvPr id="115" name="直線コネクタ 114"/>
        <xdr:cNvCxnSpPr/>
      </xdr:nvCxnSpPr>
      <xdr:spPr>
        <a:xfrm>
          <a:off x="4546600" y="998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151009</xdr:rowOff>
    </xdr:from>
    <xdr:ext cx="599010" cy="259045"/>
    <xdr:sp macro="" textlink="">
      <xdr:nvSpPr>
        <xdr:cNvPr id="116" name="物件費最大値テキスト"/>
        <xdr:cNvSpPr txBox="1"/>
      </xdr:nvSpPr>
      <xdr:spPr>
        <a:xfrm>
          <a:off x="4686300" y="838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408,036</a:t>
          </a:r>
          <a:endParaRPr kumimoji="1" lang="ja-JP" altLang="en-US" sz="1000" b="1">
            <a:latin typeface="ＭＳ Ｐゴシック"/>
          </a:endParaRPr>
        </a:p>
      </xdr:txBody>
    </xdr:sp>
    <xdr:clientData/>
  </xdr:oneCellAnchor>
  <xdr:twoCellAnchor>
    <xdr:from>
      <xdr:col>6</xdr:col>
      <xdr:colOff>422275</xdr:colOff>
      <xdr:row>50</xdr:row>
      <xdr:rowOff>32882</xdr:rowOff>
    </xdr:from>
    <xdr:to>
      <xdr:col>6</xdr:col>
      <xdr:colOff>600075</xdr:colOff>
      <xdr:row>50</xdr:row>
      <xdr:rowOff>32882</xdr:rowOff>
    </xdr:to>
    <xdr:cxnSp macro="">
      <xdr:nvCxnSpPr>
        <xdr:cNvPr id="117" name="直線コネクタ 116"/>
        <xdr:cNvCxnSpPr/>
      </xdr:nvCxnSpPr>
      <xdr:spPr>
        <a:xfrm>
          <a:off x="4546600" y="860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13852</xdr:rowOff>
    </xdr:from>
    <xdr:to>
      <xdr:col>6</xdr:col>
      <xdr:colOff>511175</xdr:colOff>
      <xdr:row>58</xdr:row>
      <xdr:rowOff>19852</xdr:rowOff>
    </xdr:to>
    <xdr:cxnSp macro="">
      <xdr:nvCxnSpPr>
        <xdr:cNvPr id="118" name="直線コネクタ 117"/>
        <xdr:cNvCxnSpPr/>
      </xdr:nvCxnSpPr>
      <xdr:spPr>
        <a:xfrm>
          <a:off x="3797300" y="9957952"/>
          <a:ext cx="838200" cy="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92094</xdr:rowOff>
    </xdr:from>
    <xdr:ext cx="534377" cy="259045"/>
    <xdr:sp macro="" textlink="">
      <xdr:nvSpPr>
        <xdr:cNvPr id="119" name="物件費平均値テキスト"/>
        <xdr:cNvSpPr txBox="1"/>
      </xdr:nvSpPr>
      <xdr:spPr>
        <a:xfrm>
          <a:off x="4686300" y="969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69217</xdr:rowOff>
    </xdr:from>
    <xdr:to>
      <xdr:col>6</xdr:col>
      <xdr:colOff>561975</xdr:colOff>
      <xdr:row>57</xdr:row>
      <xdr:rowOff>170817</xdr:rowOff>
    </xdr:to>
    <xdr:sp macro="" textlink="">
      <xdr:nvSpPr>
        <xdr:cNvPr id="120" name="フローチャート : 判断 119"/>
        <xdr:cNvSpPr/>
      </xdr:nvSpPr>
      <xdr:spPr>
        <a:xfrm>
          <a:off x="45847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13852</xdr:rowOff>
    </xdr:from>
    <xdr:to>
      <xdr:col>5</xdr:col>
      <xdr:colOff>358775</xdr:colOff>
      <xdr:row>58</xdr:row>
      <xdr:rowOff>14835</xdr:rowOff>
    </xdr:to>
    <xdr:cxnSp macro="">
      <xdr:nvCxnSpPr>
        <xdr:cNvPr id="121" name="直線コネクタ 120"/>
        <xdr:cNvCxnSpPr/>
      </xdr:nvCxnSpPr>
      <xdr:spPr>
        <a:xfrm flipV="1">
          <a:off x="2908300" y="9957952"/>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76624</xdr:rowOff>
    </xdr:from>
    <xdr:to>
      <xdr:col>5</xdr:col>
      <xdr:colOff>409575</xdr:colOff>
      <xdr:row>58</xdr:row>
      <xdr:rowOff>6774</xdr:rowOff>
    </xdr:to>
    <xdr:sp macro="" textlink="">
      <xdr:nvSpPr>
        <xdr:cNvPr id="122" name="フローチャート : 判断 121"/>
        <xdr:cNvSpPr/>
      </xdr:nvSpPr>
      <xdr:spPr>
        <a:xfrm>
          <a:off x="3746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23301</xdr:rowOff>
    </xdr:from>
    <xdr:ext cx="534377" cy="259045"/>
    <xdr:sp macro="" textlink="">
      <xdr:nvSpPr>
        <xdr:cNvPr id="123" name="テキスト ボックス 122"/>
        <xdr:cNvSpPr txBox="1"/>
      </xdr:nvSpPr>
      <xdr:spPr>
        <a:xfrm>
          <a:off x="3530111" y="96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14835</xdr:rowOff>
    </xdr:from>
    <xdr:to>
      <xdr:col>4</xdr:col>
      <xdr:colOff>155575</xdr:colOff>
      <xdr:row>58</xdr:row>
      <xdr:rowOff>21685</xdr:rowOff>
    </xdr:to>
    <xdr:cxnSp macro="">
      <xdr:nvCxnSpPr>
        <xdr:cNvPr id="124" name="直線コネクタ 123"/>
        <xdr:cNvCxnSpPr/>
      </xdr:nvCxnSpPr>
      <xdr:spPr>
        <a:xfrm flipV="1">
          <a:off x="2019300" y="9958935"/>
          <a:ext cx="889000" cy="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82827</xdr:rowOff>
    </xdr:from>
    <xdr:to>
      <xdr:col>4</xdr:col>
      <xdr:colOff>206375</xdr:colOff>
      <xdr:row>58</xdr:row>
      <xdr:rowOff>12977</xdr:rowOff>
    </xdr:to>
    <xdr:sp macro="" textlink="">
      <xdr:nvSpPr>
        <xdr:cNvPr id="125" name="フローチャート : 判断 124"/>
        <xdr:cNvSpPr/>
      </xdr:nvSpPr>
      <xdr:spPr>
        <a:xfrm>
          <a:off x="2857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29504</xdr:rowOff>
    </xdr:from>
    <xdr:ext cx="534377" cy="259045"/>
    <xdr:sp macro="" textlink="">
      <xdr:nvSpPr>
        <xdr:cNvPr id="126" name="テキスト ボックス 125"/>
        <xdr:cNvSpPr txBox="1"/>
      </xdr:nvSpPr>
      <xdr:spPr>
        <a:xfrm>
          <a:off x="2641111" y="9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135642</xdr:rowOff>
    </xdr:from>
    <xdr:to>
      <xdr:col>2</xdr:col>
      <xdr:colOff>638175</xdr:colOff>
      <xdr:row>58</xdr:row>
      <xdr:rowOff>21685</xdr:rowOff>
    </xdr:to>
    <xdr:cxnSp macro="">
      <xdr:nvCxnSpPr>
        <xdr:cNvPr id="127" name="直線コネクタ 126"/>
        <xdr:cNvCxnSpPr/>
      </xdr:nvCxnSpPr>
      <xdr:spPr>
        <a:xfrm>
          <a:off x="1130300" y="9908292"/>
          <a:ext cx="889000" cy="5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81893</xdr:rowOff>
    </xdr:from>
    <xdr:to>
      <xdr:col>3</xdr:col>
      <xdr:colOff>3175</xdr:colOff>
      <xdr:row>58</xdr:row>
      <xdr:rowOff>12043</xdr:rowOff>
    </xdr:to>
    <xdr:sp macro="" textlink="">
      <xdr:nvSpPr>
        <xdr:cNvPr id="128" name="フローチャート : 判断 127"/>
        <xdr:cNvSpPr/>
      </xdr:nvSpPr>
      <xdr:spPr>
        <a:xfrm>
          <a:off x="1968500" y="985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28570</xdr:rowOff>
    </xdr:from>
    <xdr:ext cx="534377" cy="259045"/>
    <xdr:sp macro="" textlink="">
      <xdr:nvSpPr>
        <xdr:cNvPr id="129" name="テキスト ボックス 128"/>
        <xdr:cNvSpPr txBox="1"/>
      </xdr:nvSpPr>
      <xdr:spPr>
        <a:xfrm>
          <a:off x="1752111" y="96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58344</xdr:rowOff>
    </xdr:from>
    <xdr:to>
      <xdr:col>1</xdr:col>
      <xdr:colOff>485775</xdr:colOff>
      <xdr:row>57</xdr:row>
      <xdr:rowOff>159944</xdr:rowOff>
    </xdr:to>
    <xdr:sp macro="" textlink="">
      <xdr:nvSpPr>
        <xdr:cNvPr id="130" name="フローチャート : 判断 129"/>
        <xdr:cNvSpPr/>
      </xdr:nvSpPr>
      <xdr:spPr>
        <a:xfrm>
          <a:off x="1079500" y="983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5021</xdr:rowOff>
    </xdr:from>
    <xdr:ext cx="534377" cy="259045"/>
    <xdr:sp macro="" textlink="">
      <xdr:nvSpPr>
        <xdr:cNvPr id="131" name="テキスト ボックス 130"/>
        <xdr:cNvSpPr txBox="1"/>
      </xdr:nvSpPr>
      <xdr:spPr>
        <a:xfrm>
          <a:off x="863111" y="960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140502</xdr:rowOff>
    </xdr:from>
    <xdr:to>
      <xdr:col>6</xdr:col>
      <xdr:colOff>561975</xdr:colOff>
      <xdr:row>58</xdr:row>
      <xdr:rowOff>70652</xdr:rowOff>
    </xdr:to>
    <xdr:sp macro="" textlink="">
      <xdr:nvSpPr>
        <xdr:cNvPr id="137" name="円/楕円 136"/>
        <xdr:cNvSpPr/>
      </xdr:nvSpPr>
      <xdr:spPr>
        <a:xfrm>
          <a:off x="4584700" y="991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55429</xdr:rowOff>
    </xdr:from>
    <xdr:ext cx="534377" cy="259045"/>
    <xdr:sp macro="" textlink="">
      <xdr:nvSpPr>
        <xdr:cNvPr id="138" name="物件費該当値テキスト"/>
        <xdr:cNvSpPr txBox="1"/>
      </xdr:nvSpPr>
      <xdr:spPr>
        <a:xfrm>
          <a:off x="4686300" y="982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51,456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134502</xdr:rowOff>
    </xdr:from>
    <xdr:to>
      <xdr:col>5</xdr:col>
      <xdr:colOff>409575</xdr:colOff>
      <xdr:row>58</xdr:row>
      <xdr:rowOff>64652</xdr:rowOff>
    </xdr:to>
    <xdr:sp macro="" textlink="">
      <xdr:nvSpPr>
        <xdr:cNvPr id="139" name="円/楕円 138"/>
        <xdr:cNvSpPr/>
      </xdr:nvSpPr>
      <xdr:spPr>
        <a:xfrm>
          <a:off x="3746500" y="990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55779</xdr:rowOff>
    </xdr:from>
    <xdr:ext cx="534377" cy="259045"/>
    <xdr:sp macro="" textlink="">
      <xdr:nvSpPr>
        <xdr:cNvPr id="140" name="テキスト ボックス 139"/>
        <xdr:cNvSpPr txBox="1"/>
      </xdr:nvSpPr>
      <xdr:spPr>
        <a:xfrm>
          <a:off x="3530111" y="999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53,031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135485</xdr:rowOff>
    </xdr:from>
    <xdr:to>
      <xdr:col>4</xdr:col>
      <xdr:colOff>206375</xdr:colOff>
      <xdr:row>58</xdr:row>
      <xdr:rowOff>65635</xdr:rowOff>
    </xdr:to>
    <xdr:sp macro="" textlink="">
      <xdr:nvSpPr>
        <xdr:cNvPr id="141" name="円/楕円 140"/>
        <xdr:cNvSpPr/>
      </xdr:nvSpPr>
      <xdr:spPr>
        <a:xfrm>
          <a:off x="2857500" y="990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56762</xdr:rowOff>
    </xdr:from>
    <xdr:ext cx="534377" cy="259045"/>
    <xdr:sp macro="" textlink="">
      <xdr:nvSpPr>
        <xdr:cNvPr id="142" name="テキスト ボックス 141"/>
        <xdr:cNvSpPr txBox="1"/>
      </xdr:nvSpPr>
      <xdr:spPr>
        <a:xfrm>
          <a:off x="2641111" y="1000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52,773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142335</xdr:rowOff>
    </xdr:from>
    <xdr:to>
      <xdr:col>3</xdr:col>
      <xdr:colOff>3175</xdr:colOff>
      <xdr:row>58</xdr:row>
      <xdr:rowOff>72485</xdr:rowOff>
    </xdr:to>
    <xdr:sp macro="" textlink="">
      <xdr:nvSpPr>
        <xdr:cNvPr id="143" name="円/楕円 142"/>
        <xdr:cNvSpPr/>
      </xdr:nvSpPr>
      <xdr:spPr>
        <a:xfrm>
          <a:off x="1968500" y="991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63612</xdr:rowOff>
    </xdr:from>
    <xdr:ext cx="534377" cy="259045"/>
    <xdr:sp macro="" textlink="">
      <xdr:nvSpPr>
        <xdr:cNvPr id="144" name="テキスト ボックス 143"/>
        <xdr:cNvSpPr txBox="1"/>
      </xdr:nvSpPr>
      <xdr:spPr>
        <a:xfrm>
          <a:off x="1752111" y="1000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50,975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84842</xdr:rowOff>
    </xdr:from>
    <xdr:to>
      <xdr:col>1</xdr:col>
      <xdr:colOff>485775</xdr:colOff>
      <xdr:row>58</xdr:row>
      <xdr:rowOff>14992</xdr:rowOff>
    </xdr:to>
    <xdr:sp macro="" textlink="">
      <xdr:nvSpPr>
        <xdr:cNvPr id="145" name="円/楕円 144"/>
        <xdr:cNvSpPr/>
      </xdr:nvSpPr>
      <xdr:spPr>
        <a:xfrm>
          <a:off x="1079500" y="985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6119</xdr:rowOff>
    </xdr:from>
    <xdr:ext cx="534377" cy="259045"/>
    <xdr:sp macro="" textlink="">
      <xdr:nvSpPr>
        <xdr:cNvPr id="146" name="テキスト ボックス 145"/>
        <xdr:cNvSpPr txBox="1"/>
      </xdr:nvSpPr>
      <xdr:spPr>
        <a:xfrm>
          <a:off x="863111" y="995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66,065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2815</xdr:rowOff>
    </xdr:from>
    <xdr:to>
      <xdr:col>6</xdr:col>
      <xdr:colOff>510540</xdr:colOff>
      <xdr:row>78</xdr:row>
      <xdr:rowOff>111993</xdr:rowOff>
    </xdr:to>
    <xdr:cxnSp macro="">
      <xdr:nvCxnSpPr>
        <xdr:cNvPr id="168" name="直線コネクタ 167"/>
        <xdr:cNvCxnSpPr/>
      </xdr:nvCxnSpPr>
      <xdr:spPr>
        <a:xfrm flipV="1">
          <a:off x="4633595" y="12175765"/>
          <a:ext cx="1270" cy="130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115820</xdr:rowOff>
    </xdr:from>
    <xdr:ext cx="378565" cy="259045"/>
    <xdr:sp macro="" textlink="">
      <xdr:nvSpPr>
        <xdr:cNvPr id="169" name="維持補修費最小値テキスト"/>
        <xdr:cNvSpPr txBox="1"/>
      </xdr:nvSpPr>
      <xdr:spPr>
        <a:xfrm>
          <a:off x="4686300" y="13488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a:t>
          </a:r>
          <a:endParaRPr kumimoji="1" lang="ja-JP" altLang="en-US" sz="1000" b="1">
            <a:latin typeface="ＭＳ Ｐゴシック"/>
          </a:endParaRPr>
        </a:p>
      </xdr:txBody>
    </xdr:sp>
    <xdr:clientData/>
  </xdr:oneCellAnchor>
  <xdr:twoCellAnchor>
    <xdr:from>
      <xdr:col>6</xdr:col>
      <xdr:colOff>422275</xdr:colOff>
      <xdr:row>78</xdr:row>
      <xdr:rowOff>111993</xdr:rowOff>
    </xdr:from>
    <xdr:to>
      <xdr:col>6</xdr:col>
      <xdr:colOff>600075</xdr:colOff>
      <xdr:row>78</xdr:row>
      <xdr:rowOff>111993</xdr:rowOff>
    </xdr:to>
    <xdr:cxnSp macro="">
      <xdr:nvCxnSpPr>
        <xdr:cNvPr id="170" name="直線コネクタ 169"/>
        <xdr:cNvCxnSpPr/>
      </xdr:nvCxnSpPr>
      <xdr:spPr>
        <a:xfrm>
          <a:off x="4546600" y="1348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120942</xdr:rowOff>
    </xdr:from>
    <xdr:ext cx="534377" cy="259045"/>
    <xdr:sp macro="" textlink="">
      <xdr:nvSpPr>
        <xdr:cNvPr id="171" name="維持補修費最大値テキスト"/>
        <xdr:cNvSpPr txBox="1"/>
      </xdr:nvSpPr>
      <xdr:spPr>
        <a:xfrm>
          <a:off x="4686300" y="119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29,244</a:t>
          </a:r>
          <a:endParaRPr kumimoji="1" lang="ja-JP" altLang="en-US" sz="1000" b="1">
            <a:latin typeface="ＭＳ Ｐゴシック"/>
          </a:endParaRPr>
        </a:p>
      </xdr:txBody>
    </xdr:sp>
    <xdr:clientData/>
  </xdr:oneCellAnchor>
  <xdr:twoCellAnchor>
    <xdr:from>
      <xdr:col>6</xdr:col>
      <xdr:colOff>422275</xdr:colOff>
      <xdr:row>71</xdr:row>
      <xdr:rowOff>2815</xdr:rowOff>
    </xdr:from>
    <xdr:to>
      <xdr:col>6</xdr:col>
      <xdr:colOff>600075</xdr:colOff>
      <xdr:row>71</xdr:row>
      <xdr:rowOff>2815</xdr:rowOff>
    </xdr:to>
    <xdr:cxnSp macro="">
      <xdr:nvCxnSpPr>
        <xdr:cNvPr id="172" name="直線コネクタ 171"/>
        <xdr:cNvCxnSpPr/>
      </xdr:nvCxnSpPr>
      <xdr:spPr>
        <a:xfrm>
          <a:off x="4546600" y="1217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144044</xdr:rowOff>
    </xdr:from>
    <xdr:to>
      <xdr:col>6</xdr:col>
      <xdr:colOff>511175</xdr:colOff>
      <xdr:row>78</xdr:row>
      <xdr:rowOff>3454</xdr:rowOff>
    </xdr:to>
    <xdr:cxnSp macro="">
      <xdr:nvCxnSpPr>
        <xdr:cNvPr id="173" name="直線コネクタ 172"/>
        <xdr:cNvCxnSpPr/>
      </xdr:nvCxnSpPr>
      <xdr:spPr>
        <a:xfrm flipV="1">
          <a:off x="3797300" y="13345694"/>
          <a:ext cx="838200" cy="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28430</xdr:rowOff>
    </xdr:from>
    <xdr:ext cx="469744" cy="259045"/>
    <xdr:sp macro="" textlink="">
      <xdr:nvSpPr>
        <xdr:cNvPr id="174" name="維持補修費平均値テキスト"/>
        <xdr:cNvSpPr txBox="1"/>
      </xdr:nvSpPr>
      <xdr:spPr>
        <a:xfrm>
          <a:off x="4686300" y="13058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5553</xdr:rowOff>
    </xdr:from>
    <xdr:to>
      <xdr:col>6</xdr:col>
      <xdr:colOff>561975</xdr:colOff>
      <xdr:row>77</xdr:row>
      <xdr:rowOff>107153</xdr:rowOff>
    </xdr:to>
    <xdr:sp macro="" textlink="">
      <xdr:nvSpPr>
        <xdr:cNvPr id="175" name="フローチャート : 判断 174"/>
        <xdr:cNvSpPr/>
      </xdr:nvSpPr>
      <xdr:spPr>
        <a:xfrm>
          <a:off x="4584700" y="1320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3454</xdr:rowOff>
    </xdr:from>
    <xdr:to>
      <xdr:col>5</xdr:col>
      <xdr:colOff>358775</xdr:colOff>
      <xdr:row>78</xdr:row>
      <xdr:rowOff>24257</xdr:rowOff>
    </xdr:to>
    <xdr:cxnSp macro="">
      <xdr:nvCxnSpPr>
        <xdr:cNvPr id="176" name="直線コネクタ 175"/>
        <xdr:cNvCxnSpPr/>
      </xdr:nvCxnSpPr>
      <xdr:spPr>
        <a:xfrm flipV="1">
          <a:off x="2908300" y="13376554"/>
          <a:ext cx="8890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120766</xdr:rowOff>
    </xdr:from>
    <xdr:to>
      <xdr:col>5</xdr:col>
      <xdr:colOff>409575</xdr:colOff>
      <xdr:row>77</xdr:row>
      <xdr:rowOff>50916</xdr:rowOff>
    </xdr:to>
    <xdr:sp macro="" textlink="">
      <xdr:nvSpPr>
        <xdr:cNvPr id="177" name="フローチャート : 判断 176"/>
        <xdr:cNvSpPr/>
      </xdr:nvSpPr>
      <xdr:spPr>
        <a:xfrm>
          <a:off x="3746500" y="131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67444</xdr:rowOff>
    </xdr:from>
    <xdr:ext cx="469744" cy="259045"/>
    <xdr:sp macro="" textlink="">
      <xdr:nvSpPr>
        <xdr:cNvPr id="178" name="テキスト ボックス 177"/>
        <xdr:cNvSpPr txBox="1"/>
      </xdr:nvSpPr>
      <xdr:spPr>
        <a:xfrm>
          <a:off x="3562427" y="12926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6975</xdr:rowOff>
    </xdr:from>
    <xdr:to>
      <xdr:col>4</xdr:col>
      <xdr:colOff>155575</xdr:colOff>
      <xdr:row>78</xdr:row>
      <xdr:rowOff>24257</xdr:rowOff>
    </xdr:to>
    <xdr:cxnSp macro="">
      <xdr:nvCxnSpPr>
        <xdr:cNvPr id="179" name="直線コネクタ 178"/>
        <xdr:cNvCxnSpPr/>
      </xdr:nvCxnSpPr>
      <xdr:spPr>
        <a:xfrm>
          <a:off x="2019300" y="13380075"/>
          <a:ext cx="889000" cy="1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156017</xdr:rowOff>
    </xdr:from>
    <xdr:to>
      <xdr:col>4</xdr:col>
      <xdr:colOff>206375</xdr:colOff>
      <xdr:row>77</xdr:row>
      <xdr:rowOff>86167</xdr:rowOff>
    </xdr:to>
    <xdr:sp macro="" textlink="">
      <xdr:nvSpPr>
        <xdr:cNvPr id="180" name="フローチャート : 判断 179"/>
        <xdr:cNvSpPr/>
      </xdr:nvSpPr>
      <xdr:spPr>
        <a:xfrm>
          <a:off x="2857500" y="1318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102694</xdr:rowOff>
    </xdr:from>
    <xdr:ext cx="469744" cy="259045"/>
    <xdr:sp macro="" textlink="">
      <xdr:nvSpPr>
        <xdr:cNvPr id="181" name="テキスト ボックス 180"/>
        <xdr:cNvSpPr txBox="1"/>
      </xdr:nvSpPr>
      <xdr:spPr>
        <a:xfrm>
          <a:off x="2673427" y="1296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6975</xdr:rowOff>
    </xdr:from>
    <xdr:to>
      <xdr:col>2</xdr:col>
      <xdr:colOff>638175</xdr:colOff>
      <xdr:row>78</xdr:row>
      <xdr:rowOff>45655</xdr:rowOff>
    </xdr:to>
    <xdr:cxnSp macro="">
      <xdr:nvCxnSpPr>
        <xdr:cNvPr id="182" name="直線コネクタ 181"/>
        <xdr:cNvCxnSpPr/>
      </xdr:nvCxnSpPr>
      <xdr:spPr>
        <a:xfrm flipV="1">
          <a:off x="1130300" y="13380075"/>
          <a:ext cx="889000" cy="3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152360</xdr:rowOff>
    </xdr:from>
    <xdr:to>
      <xdr:col>3</xdr:col>
      <xdr:colOff>3175</xdr:colOff>
      <xdr:row>77</xdr:row>
      <xdr:rowOff>82510</xdr:rowOff>
    </xdr:to>
    <xdr:sp macro="" textlink="">
      <xdr:nvSpPr>
        <xdr:cNvPr id="183" name="フローチャート : 判断 182"/>
        <xdr:cNvSpPr/>
      </xdr:nvSpPr>
      <xdr:spPr>
        <a:xfrm>
          <a:off x="1968500" y="1318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99037</xdr:rowOff>
    </xdr:from>
    <xdr:ext cx="469744" cy="259045"/>
    <xdr:sp macro="" textlink="">
      <xdr:nvSpPr>
        <xdr:cNvPr id="184" name="テキスト ボックス 183"/>
        <xdr:cNvSpPr txBox="1"/>
      </xdr:nvSpPr>
      <xdr:spPr>
        <a:xfrm>
          <a:off x="1784427" y="12957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168315</xdr:rowOff>
    </xdr:from>
    <xdr:to>
      <xdr:col>1</xdr:col>
      <xdr:colOff>485775</xdr:colOff>
      <xdr:row>77</xdr:row>
      <xdr:rowOff>98465</xdr:rowOff>
    </xdr:to>
    <xdr:sp macro="" textlink="">
      <xdr:nvSpPr>
        <xdr:cNvPr id="185" name="フローチャート : 判断 184"/>
        <xdr:cNvSpPr/>
      </xdr:nvSpPr>
      <xdr:spPr>
        <a:xfrm>
          <a:off x="1079500" y="131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114992</xdr:rowOff>
    </xdr:from>
    <xdr:ext cx="469744" cy="259045"/>
    <xdr:sp macro="" textlink="">
      <xdr:nvSpPr>
        <xdr:cNvPr id="186" name="テキスト ボックス 185"/>
        <xdr:cNvSpPr txBox="1"/>
      </xdr:nvSpPr>
      <xdr:spPr>
        <a:xfrm>
          <a:off x="895427" y="129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93244</xdr:rowOff>
    </xdr:from>
    <xdr:to>
      <xdr:col>6</xdr:col>
      <xdr:colOff>561975</xdr:colOff>
      <xdr:row>78</xdr:row>
      <xdr:rowOff>23394</xdr:rowOff>
    </xdr:to>
    <xdr:sp macro="" textlink="">
      <xdr:nvSpPr>
        <xdr:cNvPr id="192" name="円/楕円 191"/>
        <xdr:cNvSpPr/>
      </xdr:nvSpPr>
      <xdr:spPr>
        <a:xfrm>
          <a:off x="4584700" y="1329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71671</xdr:rowOff>
    </xdr:from>
    <xdr:ext cx="469744" cy="259045"/>
    <xdr:sp macro="" textlink="">
      <xdr:nvSpPr>
        <xdr:cNvPr id="193" name="維持補修費該当値テキスト"/>
        <xdr:cNvSpPr txBox="1"/>
      </xdr:nvSpPr>
      <xdr:spPr>
        <a:xfrm>
          <a:off x="4686300" y="1327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124104</xdr:rowOff>
    </xdr:from>
    <xdr:to>
      <xdr:col>5</xdr:col>
      <xdr:colOff>409575</xdr:colOff>
      <xdr:row>78</xdr:row>
      <xdr:rowOff>54254</xdr:rowOff>
    </xdr:to>
    <xdr:sp macro="" textlink="">
      <xdr:nvSpPr>
        <xdr:cNvPr id="194" name="円/楕円 193"/>
        <xdr:cNvSpPr/>
      </xdr:nvSpPr>
      <xdr:spPr>
        <a:xfrm>
          <a:off x="3746500" y="1332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45381</xdr:rowOff>
    </xdr:from>
    <xdr:ext cx="469744" cy="259045"/>
    <xdr:sp macro="" textlink="">
      <xdr:nvSpPr>
        <xdr:cNvPr id="195" name="テキスト ボックス 194"/>
        <xdr:cNvSpPr txBox="1"/>
      </xdr:nvSpPr>
      <xdr:spPr>
        <a:xfrm>
          <a:off x="3562427" y="1341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144907</xdr:rowOff>
    </xdr:from>
    <xdr:to>
      <xdr:col>4</xdr:col>
      <xdr:colOff>206375</xdr:colOff>
      <xdr:row>78</xdr:row>
      <xdr:rowOff>75057</xdr:rowOff>
    </xdr:to>
    <xdr:sp macro="" textlink="">
      <xdr:nvSpPr>
        <xdr:cNvPr id="196" name="円/楕円 195"/>
        <xdr:cNvSpPr/>
      </xdr:nvSpPr>
      <xdr:spPr>
        <a:xfrm>
          <a:off x="2857500" y="1334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66184</xdr:rowOff>
    </xdr:from>
    <xdr:ext cx="469744" cy="259045"/>
    <xdr:sp macro="" textlink="">
      <xdr:nvSpPr>
        <xdr:cNvPr id="197" name="テキスト ボックス 196"/>
        <xdr:cNvSpPr txBox="1"/>
      </xdr:nvSpPr>
      <xdr:spPr>
        <a:xfrm>
          <a:off x="2673427" y="1343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127625</xdr:rowOff>
    </xdr:from>
    <xdr:to>
      <xdr:col>3</xdr:col>
      <xdr:colOff>3175</xdr:colOff>
      <xdr:row>78</xdr:row>
      <xdr:rowOff>57775</xdr:rowOff>
    </xdr:to>
    <xdr:sp macro="" textlink="">
      <xdr:nvSpPr>
        <xdr:cNvPr id="198" name="円/楕円 197"/>
        <xdr:cNvSpPr/>
      </xdr:nvSpPr>
      <xdr:spPr>
        <a:xfrm>
          <a:off x="1968500" y="1332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48902</xdr:rowOff>
    </xdr:from>
    <xdr:ext cx="469744" cy="259045"/>
    <xdr:sp macro="" textlink="">
      <xdr:nvSpPr>
        <xdr:cNvPr id="199" name="テキスト ボックス 198"/>
        <xdr:cNvSpPr txBox="1"/>
      </xdr:nvSpPr>
      <xdr:spPr>
        <a:xfrm>
          <a:off x="1784427" y="1342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166305</xdr:rowOff>
    </xdr:from>
    <xdr:to>
      <xdr:col>1</xdr:col>
      <xdr:colOff>485775</xdr:colOff>
      <xdr:row>78</xdr:row>
      <xdr:rowOff>96455</xdr:rowOff>
    </xdr:to>
    <xdr:sp macro="" textlink="">
      <xdr:nvSpPr>
        <xdr:cNvPr id="200" name="円/楕円 199"/>
        <xdr:cNvSpPr/>
      </xdr:nvSpPr>
      <xdr:spPr>
        <a:xfrm>
          <a:off x="1079500" y="1336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87582</xdr:rowOff>
    </xdr:from>
    <xdr:ext cx="469744" cy="259045"/>
    <xdr:sp macro="" textlink="">
      <xdr:nvSpPr>
        <xdr:cNvPr id="201" name="テキスト ボックス 200"/>
        <xdr:cNvSpPr txBox="1"/>
      </xdr:nvSpPr>
      <xdr:spPr>
        <a:xfrm>
          <a:off x="895427" y="13460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83,349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14" name="テキスト ボックス 213"/>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143263</xdr:rowOff>
    </xdr:from>
    <xdr:to>
      <xdr:col>6</xdr:col>
      <xdr:colOff>510540</xdr:colOff>
      <xdr:row>98</xdr:row>
      <xdr:rowOff>127422</xdr:rowOff>
    </xdr:to>
    <xdr:cxnSp macro="">
      <xdr:nvCxnSpPr>
        <xdr:cNvPr id="230" name="直線コネクタ 229"/>
        <xdr:cNvCxnSpPr/>
      </xdr:nvCxnSpPr>
      <xdr:spPr>
        <a:xfrm flipV="1">
          <a:off x="4633595" y="15573763"/>
          <a:ext cx="1270" cy="135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131249</xdr:rowOff>
    </xdr:from>
    <xdr:ext cx="534377" cy="259045"/>
    <xdr:sp macro="" textlink="">
      <xdr:nvSpPr>
        <xdr:cNvPr id="231" name="扶助費最小値テキスト"/>
        <xdr:cNvSpPr txBox="1"/>
      </xdr:nvSpPr>
      <xdr:spPr>
        <a:xfrm>
          <a:off x="4686300" y="1693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49,289</a:t>
          </a:r>
          <a:endParaRPr kumimoji="1" lang="ja-JP" altLang="en-US" sz="1000" b="1">
            <a:latin typeface="ＭＳ Ｐゴシック"/>
          </a:endParaRPr>
        </a:p>
      </xdr:txBody>
    </xdr:sp>
    <xdr:clientData/>
  </xdr:oneCellAnchor>
  <xdr:twoCellAnchor>
    <xdr:from>
      <xdr:col>6</xdr:col>
      <xdr:colOff>422275</xdr:colOff>
      <xdr:row>98</xdr:row>
      <xdr:rowOff>127422</xdr:rowOff>
    </xdr:from>
    <xdr:to>
      <xdr:col>6</xdr:col>
      <xdr:colOff>600075</xdr:colOff>
      <xdr:row>98</xdr:row>
      <xdr:rowOff>127422</xdr:rowOff>
    </xdr:to>
    <xdr:cxnSp macro="">
      <xdr:nvCxnSpPr>
        <xdr:cNvPr id="232" name="直線コネクタ 231"/>
        <xdr:cNvCxnSpPr/>
      </xdr:nvCxnSpPr>
      <xdr:spPr>
        <a:xfrm>
          <a:off x="4546600" y="1692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89940</xdr:rowOff>
    </xdr:from>
    <xdr:ext cx="599010" cy="259045"/>
    <xdr:sp macro="" textlink="">
      <xdr:nvSpPr>
        <xdr:cNvPr id="233" name="扶助費最大値テキスト"/>
        <xdr:cNvSpPr txBox="1"/>
      </xdr:nvSpPr>
      <xdr:spPr>
        <a:xfrm>
          <a:off x="4686300" y="1534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191,626</a:t>
          </a:r>
          <a:endParaRPr kumimoji="1" lang="ja-JP" altLang="en-US" sz="1000" b="1">
            <a:latin typeface="ＭＳ Ｐゴシック"/>
          </a:endParaRPr>
        </a:p>
      </xdr:txBody>
    </xdr:sp>
    <xdr:clientData/>
  </xdr:oneCellAnchor>
  <xdr:twoCellAnchor>
    <xdr:from>
      <xdr:col>6</xdr:col>
      <xdr:colOff>422275</xdr:colOff>
      <xdr:row>90</xdr:row>
      <xdr:rowOff>143263</xdr:rowOff>
    </xdr:from>
    <xdr:to>
      <xdr:col>6</xdr:col>
      <xdr:colOff>600075</xdr:colOff>
      <xdr:row>90</xdr:row>
      <xdr:rowOff>143263</xdr:rowOff>
    </xdr:to>
    <xdr:cxnSp macro="">
      <xdr:nvCxnSpPr>
        <xdr:cNvPr id="234" name="直線コネクタ 233"/>
        <xdr:cNvCxnSpPr/>
      </xdr:nvCxnSpPr>
      <xdr:spPr>
        <a:xfrm>
          <a:off x="4546600" y="1557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104933</xdr:rowOff>
    </xdr:from>
    <xdr:to>
      <xdr:col>6</xdr:col>
      <xdr:colOff>511175</xdr:colOff>
      <xdr:row>97</xdr:row>
      <xdr:rowOff>154026</xdr:rowOff>
    </xdr:to>
    <xdr:cxnSp macro="">
      <xdr:nvCxnSpPr>
        <xdr:cNvPr id="235" name="直線コネクタ 234"/>
        <xdr:cNvCxnSpPr/>
      </xdr:nvCxnSpPr>
      <xdr:spPr>
        <a:xfrm flipV="1">
          <a:off x="3797300" y="16735583"/>
          <a:ext cx="838200" cy="4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32566</xdr:rowOff>
    </xdr:from>
    <xdr:ext cx="534377" cy="259045"/>
    <xdr:sp macro="" textlink="">
      <xdr:nvSpPr>
        <xdr:cNvPr id="236" name="扶助費平均値テキスト"/>
        <xdr:cNvSpPr txBox="1"/>
      </xdr:nvSpPr>
      <xdr:spPr>
        <a:xfrm>
          <a:off x="4686300" y="16491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9689</xdr:rowOff>
    </xdr:from>
    <xdr:to>
      <xdr:col>6</xdr:col>
      <xdr:colOff>561975</xdr:colOff>
      <xdr:row>97</xdr:row>
      <xdr:rowOff>111289</xdr:rowOff>
    </xdr:to>
    <xdr:sp macro="" textlink="">
      <xdr:nvSpPr>
        <xdr:cNvPr id="237" name="フローチャート : 判断 236"/>
        <xdr:cNvSpPr/>
      </xdr:nvSpPr>
      <xdr:spPr>
        <a:xfrm>
          <a:off x="4584700" y="1664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154026</xdr:rowOff>
    </xdr:from>
    <xdr:to>
      <xdr:col>5</xdr:col>
      <xdr:colOff>358775</xdr:colOff>
      <xdr:row>98</xdr:row>
      <xdr:rowOff>40363</xdr:rowOff>
    </xdr:to>
    <xdr:cxnSp macro="">
      <xdr:nvCxnSpPr>
        <xdr:cNvPr id="238" name="直線コネクタ 237"/>
        <xdr:cNvCxnSpPr/>
      </xdr:nvCxnSpPr>
      <xdr:spPr>
        <a:xfrm flipV="1">
          <a:off x="2908300" y="16784676"/>
          <a:ext cx="889000" cy="5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71326</xdr:rowOff>
    </xdr:from>
    <xdr:to>
      <xdr:col>5</xdr:col>
      <xdr:colOff>409575</xdr:colOff>
      <xdr:row>97</xdr:row>
      <xdr:rowOff>1476</xdr:rowOff>
    </xdr:to>
    <xdr:sp macro="" textlink="">
      <xdr:nvSpPr>
        <xdr:cNvPr id="239" name="フローチャート : 判断 238"/>
        <xdr:cNvSpPr/>
      </xdr:nvSpPr>
      <xdr:spPr>
        <a:xfrm>
          <a:off x="3746500" y="1653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18003</xdr:rowOff>
    </xdr:from>
    <xdr:ext cx="534377" cy="259045"/>
    <xdr:sp macro="" textlink="">
      <xdr:nvSpPr>
        <xdr:cNvPr id="240" name="テキスト ボックス 239"/>
        <xdr:cNvSpPr txBox="1"/>
      </xdr:nvSpPr>
      <xdr:spPr>
        <a:xfrm>
          <a:off x="3530111" y="1630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40363</xdr:rowOff>
    </xdr:from>
    <xdr:to>
      <xdr:col>4</xdr:col>
      <xdr:colOff>155575</xdr:colOff>
      <xdr:row>98</xdr:row>
      <xdr:rowOff>71320</xdr:rowOff>
    </xdr:to>
    <xdr:cxnSp macro="">
      <xdr:nvCxnSpPr>
        <xdr:cNvPr id="241" name="直線コネクタ 240"/>
        <xdr:cNvCxnSpPr/>
      </xdr:nvCxnSpPr>
      <xdr:spPr>
        <a:xfrm flipV="1">
          <a:off x="2019300" y="16842463"/>
          <a:ext cx="889000" cy="3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128991</xdr:rowOff>
    </xdr:from>
    <xdr:to>
      <xdr:col>4</xdr:col>
      <xdr:colOff>206375</xdr:colOff>
      <xdr:row>97</xdr:row>
      <xdr:rowOff>59141</xdr:rowOff>
    </xdr:to>
    <xdr:sp macro="" textlink="">
      <xdr:nvSpPr>
        <xdr:cNvPr id="242" name="フローチャート : 判断 241"/>
        <xdr:cNvSpPr/>
      </xdr:nvSpPr>
      <xdr:spPr>
        <a:xfrm>
          <a:off x="2857500" y="165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75668</xdr:rowOff>
    </xdr:from>
    <xdr:ext cx="534377" cy="259045"/>
    <xdr:sp macro="" textlink="">
      <xdr:nvSpPr>
        <xdr:cNvPr id="243" name="テキスト ボックス 242"/>
        <xdr:cNvSpPr txBox="1"/>
      </xdr:nvSpPr>
      <xdr:spPr>
        <a:xfrm>
          <a:off x="2641111" y="1636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62215</xdr:rowOff>
    </xdr:from>
    <xdr:to>
      <xdr:col>2</xdr:col>
      <xdr:colOff>638175</xdr:colOff>
      <xdr:row>98</xdr:row>
      <xdr:rowOff>71320</xdr:rowOff>
    </xdr:to>
    <xdr:cxnSp macro="">
      <xdr:nvCxnSpPr>
        <xdr:cNvPr id="244" name="直線コネクタ 243"/>
        <xdr:cNvCxnSpPr/>
      </xdr:nvCxnSpPr>
      <xdr:spPr>
        <a:xfrm>
          <a:off x="1130300" y="16864315"/>
          <a:ext cx="889000" cy="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147507</xdr:rowOff>
    </xdr:from>
    <xdr:to>
      <xdr:col>3</xdr:col>
      <xdr:colOff>3175</xdr:colOff>
      <xdr:row>97</xdr:row>
      <xdr:rowOff>77657</xdr:rowOff>
    </xdr:to>
    <xdr:sp macro="" textlink="">
      <xdr:nvSpPr>
        <xdr:cNvPr id="245" name="フローチャート : 判断 244"/>
        <xdr:cNvSpPr/>
      </xdr:nvSpPr>
      <xdr:spPr>
        <a:xfrm>
          <a:off x="1968500" y="1660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94184</xdr:rowOff>
    </xdr:from>
    <xdr:ext cx="534377" cy="259045"/>
    <xdr:sp macro="" textlink="">
      <xdr:nvSpPr>
        <xdr:cNvPr id="246" name="テキスト ボックス 245"/>
        <xdr:cNvSpPr txBox="1"/>
      </xdr:nvSpPr>
      <xdr:spPr>
        <a:xfrm>
          <a:off x="1752111" y="1638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146889</xdr:rowOff>
    </xdr:from>
    <xdr:to>
      <xdr:col>1</xdr:col>
      <xdr:colOff>485775</xdr:colOff>
      <xdr:row>97</xdr:row>
      <xdr:rowOff>77039</xdr:rowOff>
    </xdr:to>
    <xdr:sp macro="" textlink="">
      <xdr:nvSpPr>
        <xdr:cNvPr id="247" name="フローチャート : 判断 246"/>
        <xdr:cNvSpPr/>
      </xdr:nvSpPr>
      <xdr:spPr>
        <a:xfrm>
          <a:off x="1079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93566</xdr:rowOff>
    </xdr:from>
    <xdr:ext cx="534377" cy="259045"/>
    <xdr:sp macro="" textlink="">
      <xdr:nvSpPr>
        <xdr:cNvPr id="248" name="テキスト ボックス 247"/>
        <xdr:cNvSpPr txBox="1"/>
      </xdr:nvSpPr>
      <xdr:spPr>
        <a:xfrm>
          <a:off x="863111" y="163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54133</xdr:rowOff>
    </xdr:from>
    <xdr:to>
      <xdr:col>6</xdr:col>
      <xdr:colOff>561975</xdr:colOff>
      <xdr:row>97</xdr:row>
      <xdr:rowOff>155733</xdr:rowOff>
    </xdr:to>
    <xdr:sp macro="" textlink="">
      <xdr:nvSpPr>
        <xdr:cNvPr id="254" name="円/楕円 253"/>
        <xdr:cNvSpPr/>
      </xdr:nvSpPr>
      <xdr:spPr>
        <a:xfrm>
          <a:off x="4584700" y="1668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32560</xdr:rowOff>
    </xdr:from>
    <xdr:ext cx="534377" cy="259045"/>
    <xdr:sp macro="" textlink="">
      <xdr:nvSpPr>
        <xdr:cNvPr id="255" name="扶助費該当値テキスト"/>
        <xdr:cNvSpPr txBox="1"/>
      </xdr:nvSpPr>
      <xdr:spPr>
        <a:xfrm>
          <a:off x="4686300" y="1666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69,650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103226</xdr:rowOff>
    </xdr:from>
    <xdr:to>
      <xdr:col>5</xdr:col>
      <xdr:colOff>409575</xdr:colOff>
      <xdr:row>98</xdr:row>
      <xdr:rowOff>33376</xdr:rowOff>
    </xdr:to>
    <xdr:sp macro="" textlink="">
      <xdr:nvSpPr>
        <xdr:cNvPr id="256" name="円/楕円 255"/>
        <xdr:cNvSpPr/>
      </xdr:nvSpPr>
      <xdr:spPr>
        <a:xfrm>
          <a:off x="3746500" y="1673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24503</xdr:rowOff>
    </xdr:from>
    <xdr:ext cx="534377" cy="259045"/>
    <xdr:sp macro="" textlink="">
      <xdr:nvSpPr>
        <xdr:cNvPr id="257" name="テキスト ボックス 256"/>
        <xdr:cNvSpPr txBox="1"/>
      </xdr:nvSpPr>
      <xdr:spPr>
        <a:xfrm>
          <a:off x="3530111" y="1682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64,496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161013</xdr:rowOff>
    </xdr:from>
    <xdr:to>
      <xdr:col>4</xdr:col>
      <xdr:colOff>206375</xdr:colOff>
      <xdr:row>98</xdr:row>
      <xdr:rowOff>91163</xdr:rowOff>
    </xdr:to>
    <xdr:sp macro="" textlink="">
      <xdr:nvSpPr>
        <xdr:cNvPr id="258" name="円/楕円 257"/>
        <xdr:cNvSpPr/>
      </xdr:nvSpPr>
      <xdr:spPr>
        <a:xfrm>
          <a:off x="2857500" y="1679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82290</xdr:rowOff>
    </xdr:from>
    <xdr:ext cx="534377" cy="259045"/>
    <xdr:sp macro="" textlink="">
      <xdr:nvSpPr>
        <xdr:cNvPr id="259" name="テキスト ボックス 258"/>
        <xdr:cNvSpPr txBox="1"/>
      </xdr:nvSpPr>
      <xdr:spPr>
        <a:xfrm>
          <a:off x="2641111" y="1688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58,429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20520</xdr:rowOff>
    </xdr:from>
    <xdr:to>
      <xdr:col>3</xdr:col>
      <xdr:colOff>3175</xdr:colOff>
      <xdr:row>98</xdr:row>
      <xdr:rowOff>122120</xdr:rowOff>
    </xdr:to>
    <xdr:sp macro="" textlink="">
      <xdr:nvSpPr>
        <xdr:cNvPr id="260" name="円/楕円 259"/>
        <xdr:cNvSpPr/>
      </xdr:nvSpPr>
      <xdr:spPr>
        <a:xfrm>
          <a:off x="1968500" y="168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113247</xdr:rowOff>
    </xdr:from>
    <xdr:ext cx="534377" cy="259045"/>
    <xdr:sp macro="" textlink="">
      <xdr:nvSpPr>
        <xdr:cNvPr id="261" name="テキスト ボックス 260"/>
        <xdr:cNvSpPr txBox="1"/>
      </xdr:nvSpPr>
      <xdr:spPr>
        <a:xfrm>
          <a:off x="1752111" y="1691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55,179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11415</xdr:rowOff>
    </xdr:from>
    <xdr:to>
      <xdr:col>1</xdr:col>
      <xdr:colOff>485775</xdr:colOff>
      <xdr:row>98</xdr:row>
      <xdr:rowOff>113015</xdr:rowOff>
    </xdr:to>
    <xdr:sp macro="" textlink="">
      <xdr:nvSpPr>
        <xdr:cNvPr id="262" name="円/楕円 261"/>
        <xdr:cNvSpPr/>
      </xdr:nvSpPr>
      <xdr:spPr>
        <a:xfrm>
          <a:off x="1079500" y="1681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104142</xdr:rowOff>
    </xdr:from>
    <xdr:ext cx="534377" cy="259045"/>
    <xdr:sp macro="" textlink="">
      <xdr:nvSpPr>
        <xdr:cNvPr id="263" name="テキスト ボックス 262"/>
        <xdr:cNvSpPr txBox="1"/>
      </xdr:nvSpPr>
      <xdr:spPr>
        <a:xfrm>
          <a:off x="863111" y="1690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56,135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52,899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18978</xdr:rowOff>
    </xdr:from>
    <xdr:to>
      <xdr:col>15</xdr:col>
      <xdr:colOff>180340</xdr:colOff>
      <xdr:row>38</xdr:row>
      <xdr:rowOff>103396</xdr:rowOff>
    </xdr:to>
    <xdr:cxnSp macro="">
      <xdr:nvCxnSpPr>
        <xdr:cNvPr id="289" name="直線コネクタ 288"/>
        <xdr:cNvCxnSpPr/>
      </xdr:nvCxnSpPr>
      <xdr:spPr>
        <a:xfrm flipV="1">
          <a:off x="10475595" y="5333928"/>
          <a:ext cx="1270" cy="1284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107223</xdr:rowOff>
    </xdr:from>
    <xdr:ext cx="534377" cy="259045"/>
    <xdr:sp macro="" textlink="">
      <xdr:nvSpPr>
        <xdr:cNvPr id="290" name="補助費等最小値テキスト"/>
        <xdr:cNvSpPr txBox="1"/>
      </xdr:nvSpPr>
      <xdr:spPr>
        <a:xfrm>
          <a:off x="10528300" y="662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15,335</a:t>
          </a:r>
          <a:endParaRPr kumimoji="1" lang="ja-JP" altLang="en-US" sz="1000" b="1">
            <a:latin typeface="ＭＳ Ｐゴシック"/>
          </a:endParaRPr>
        </a:p>
      </xdr:txBody>
    </xdr:sp>
    <xdr:clientData/>
  </xdr:oneCellAnchor>
  <xdr:twoCellAnchor>
    <xdr:from>
      <xdr:col>15</xdr:col>
      <xdr:colOff>92075</xdr:colOff>
      <xdr:row>38</xdr:row>
      <xdr:rowOff>103396</xdr:rowOff>
    </xdr:from>
    <xdr:to>
      <xdr:col>15</xdr:col>
      <xdr:colOff>269875</xdr:colOff>
      <xdr:row>38</xdr:row>
      <xdr:rowOff>103396</xdr:rowOff>
    </xdr:to>
    <xdr:cxnSp macro="">
      <xdr:nvCxnSpPr>
        <xdr:cNvPr id="291" name="直線コネクタ 290"/>
        <xdr:cNvCxnSpPr/>
      </xdr:nvCxnSpPr>
      <xdr:spPr>
        <a:xfrm>
          <a:off x="10388600" y="6618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137105</xdr:rowOff>
    </xdr:from>
    <xdr:ext cx="599010" cy="259045"/>
    <xdr:sp macro="" textlink="">
      <xdr:nvSpPr>
        <xdr:cNvPr id="292" name="補助費等最大値テキスト"/>
        <xdr:cNvSpPr txBox="1"/>
      </xdr:nvSpPr>
      <xdr:spPr>
        <a:xfrm>
          <a:off x="10528300" y="5109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133,340</a:t>
          </a:r>
          <a:endParaRPr kumimoji="1" lang="ja-JP" altLang="en-US" sz="1000" b="1">
            <a:latin typeface="ＭＳ Ｐゴシック"/>
          </a:endParaRPr>
        </a:p>
      </xdr:txBody>
    </xdr:sp>
    <xdr:clientData/>
  </xdr:oneCellAnchor>
  <xdr:twoCellAnchor>
    <xdr:from>
      <xdr:col>15</xdr:col>
      <xdr:colOff>92075</xdr:colOff>
      <xdr:row>31</xdr:row>
      <xdr:rowOff>18978</xdr:rowOff>
    </xdr:from>
    <xdr:to>
      <xdr:col>15</xdr:col>
      <xdr:colOff>269875</xdr:colOff>
      <xdr:row>31</xdr:row>
      <xdr:rowOff>18978</xdr:rowOff>
    </xdr:to>
    <xdr:cxnSp macro="">
      <xdr:nvCxnSpPr>
        <xdr:cNvPr id="293" name="直線コネクタ 292"/>
        <xdr:cNvCxnSpPr/>
      </xdr:nvCxnSpPr>
      <xdr:spPr>
        <a:xfrm>
          <a:off x="10388600" y="533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65133</xdr:rowOff>
    </xdr:from>
    <xdr:to>
      <xdr:col>15</xdr:col>
      <xdr:colOff>180975</xdr:colOff>
      <xdr:row>33</xdr:row>
      <xdr:rowOff>6089</xdr:rowOff>
    </xdr:to>
    <xdr:cxnSp macro="">
      <xdr:nvCxnSpPr>
        <xdr:cNvPr id="294" name="直線コネクタ 293"/>
        <xdr:cNvCxnSpPr/>
      </xdr:nvCxnSpPr>
      <xdr:spPr>
        <a:xfrm flipV="1">
          <a:off x="9639300" y="5551533"/>
          <a:ext cx="838200" cy="11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92985</xdr:rowOff>
    </xdr:from>
    <xdr:ext cx="534377" cy="259045"/>
    <xdr:sp macro="" textlink="">
      <xdr:nvSpPr>
        <xdr:cNvPr id="295" name="補助費等平均値テキスト"/>
        <xdr:cNvSpPr txBox="1"/>
      </xdr:nvSpPr>
      <xdr:spPr>
        <a:xfrm>
          <a:off x="10528300" y="6093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114558</xdr:rowOff>
    </xdr:from>
    <xdr:to>
      <xdr:col>15</xdr:col>
      <xdr:colOff>231775</xdr:colOff>
      <xdr:row>36</xdr:row>
      <xdr:rowOff>44708</xdr:rowOff>
    </xdr:to>
    <xdr:sp macro="" textlink="">
      <xdr:nvSpPr>
        <xdr:cNvPr id="296" name="フローチャート : 判断 295"/>
        <xdr:cNvSpPr/>
      </xdr:nvSpPr>
      <xdr:spPr>
        <a:xfrm>
          <a:off x="104267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6089</xdr:rowOff>
    </xdr:from>
    <xdr:to>
      <xdr:col>14</xdr:col>
      <xdr:colOff>28575</xdr:colOff>
      <xdr:row>33</xdr:row>
      <xdr:rowOff>45789</xdr:rowOff>
    </xdr:to>
    <xdr:cxnSp macro="">
      <xdr:nvCxnSpPr>
        <xdr:cNvPr id="297" name="直線コネクタ 296"/>
        <xdr:cNvCxnSpPr/>
      </xdr:nvCxnSpPr>
      <xdr:spPr>
        <a:xfrm flipV="1">
          <a:off x="8750300" y="5663939"/>
          <a:ext cx="889000" cy="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83076</xdr:rowOff>
    </xdr:from>
    <xdr:to>
      <xdr:col>14</xdr:col>
      <xdr:colOff>79375</xdr:colOff>
      <xdr:row>36</xdr:row>
      <xdr:rowOff>13226</xdr:rowOff>
    </xdr:to>
    <xdr:sp macro="" textlink="">
      <xdr:nvSpPr>
        <xdr:cNvPr id="298" name="フローチャート : 判断 297"/>
        <xdr:cNvSpPr/>
      </xdr:nvSpPr>
      <xdr:spPr>
        <a:xfrm>
          <a:off x="9588500" y="60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4353</xdr:rowOff>
    </xdr:from>
    <xdr:ext cx="534377" cy="259045"/>
    <xdr:sp macro="" textlink="">
      <xdr:nvSpPr>
        <xdr:cNvPr id="299" name="テキスト ボックス 298"/>
        <xdr:cNvSpPr txBox="1"/>
      </xdr:nvSpPr>
      <xdr:spPr>
        <a:xfrm>
          <a:off x="9372111" y="617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26</xdr:rowOff>
    </xdr:from>
    <xdr:to>
      <xdr:col>12</xdr:col>
      <xdr:colOff>511175</xdr:colOff>
      <xdr:row>33</xdr:row>
      <xdr:rowOff>45789</xdr:rowOff>
    </xdr:to>
    <xdr:cxnSp macro="">
      <xdr:nvCxnSpPr>
        <xdr:cNvPr id="300" name="直線コネクタ 299"/>
        <xdr:cNvCxnSpPr/>
      </xdr:nvCxnSpPr>
      <xdr:spPr>
        <a:xfrm>
          <a:off x="7861300" y="5657876"/>
          <a:ext cx="889000" cy="4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110312</xdr:rowOff>
    </xdr:from>
    <xdr:to>
      <xdr:col>12</xdr:col>
      <xdr:colOff>561975</xdr:colOff>
      <xdr:row>36</xdr:row>
      <xdr:rowOff>40462</xdr:rowOff>
    </xdr:to>
    <xdr:sp macro="" textlink="">
      <xdr:nvSpPr>
        <xdr:cNvPr id="301" name="フローチャート : 判断 300"/>
        <xdr:cNvSpPr/>
      </xdr:nvSpPr>
      <xdr:spPr>
        <a:xfrm>
          <a:off x="8699500" y="61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31589</xdr:rowOff>
    </xdr:from>
    <xdr:ext cx="534377" cy="259045"/>
    <xdr:sp macro="" textlink="">
      <xdr:nvSpPr>
        <xdr:cNvPr id="302" name="テキスト ボックス 301"/>
        <xdr:cNvSpPr txBox="1"/>
      </xdr:nvSpPr>
      <xdr:spPr>
        <a:xfrm>
          <a:off x="8483111" y="620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74527</xdr:rowOff>
    </xdr:from>
    <xdr:to>
      <xdr:col>11</xdr:col>
      <xdr:colOff>307975</xdr:colOff>
      <xdr:row>33</xdr:row>
      <xdr:rowOff>26</xdr:rowOff>
    </xdr:to>
    <xdr:cxnSp macro="">
      <xdr:nvCxnSpPr>
        <xdr:cNvPr id="303" name="直線コネクタ 302"/>
        <xdr:cNvCxnSpPr/>
      </xdr:nvCxnSpPr>
      <xdr:spPr>
        <a:xfrm>
          <a:off x="6972300" y="5560927"/>
          <a:ext cx="889000" cy="9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118389</xdr:rowOff>
    </xdr:from>
    <xdr:to>
      <xdr:col>11</xdr:col>
      <xdr:colOff>358775</xdr:colOff>
      <xdr:row>36</xdr:row>
      <xdr:rowOff>48539</xdr:rowOff>
    </xdr:to>
    <xdr:sp macro="" textlink="">
      <xdr:nvSpPr>
        <xdr:cNvPr id="304" name="フローチャート : 判断 303"/>
        <xdr:cNvSpPr/>
      </xdr:nvSpPr>
      <xdr:spPr>
        <a:xfrm>
          <a:off x="7810500" y="611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39666</xdr:rowOff>
    </xdr:from>
    <xdr:ext cx="534377" cy="259045"/>
    <xdr:sp macro="" textlink="">
      <xdr:nvSpPr>
        <xdr:cNvPr id="305" name="テキスト ボックス 304"/>
        <xdr:cNvSpPr txBox="1"/>
      </xdr:nvSpPr>
      <xdr:spPr>
        <a:xfrm>
          <a:off x="7594111" y="621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149272</xdr:rowOff>
    </xdr:from>
    <xdr:to>
      <xdr:col>10</xdr:col>
      <xdr:colOff>155575</xdr:colOff>
      <xdr:row>36</xdr:row>
      <xdr:rowOff>79422</xdr:rowOff>
    </xdr:to>
    <xdr:sp macro="" textlink="">
      <xdr:nvSpPr>
        <xdr:cNvPr id="306" name="フローチャート : 判断 305"/>
        <xdr:cNvSpPr/>
      </xdr:nvSpPr>
      <xdr:spPr>
        <a:xfrm>
          <a:off x="6921500" y="615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70549</xdr:rowOff>
    </xdr:from>
    <xdr:ext cx="534377" cy="259045"/>
    <xdr:sp macro="" textlink="">
      <xdr:nvSpPr>
        <xdr:cNvPr id="307" name="テキスト ボックス 306"/>
        <xdr:cNvSpPr txBox="1"/>
      </xdr:nvSpPr>
      <xdr:spPr>
        <a:xfrm>
          <a:off x="6705111" y="624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32</xdr:row>
      <xdr:rowOff>14333</xdr:rowOff>
    </xdr:from>
    <xdr:to>
      <xdr:col>15</xdr:col>
      <xdr:colOff>231775</xdr:colOff>
      <xdr:row>32</xdr:row>
      <xdr:rowOff>115933</xdr:rowOff>
    </xdr:to>
    <xdr:sp macro="" textlink="">
      <xdr:nvSpPr>
        <xdr:cNvPr id="313" name="円/楕円 312"/>
        <xdr:cNvSpPr/>
      </xdr:nvSpPr>
      <xdr:spPr>
        <a:xfrm>
          <a:off x="10426700" y="55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37210</xdr:rowOff>
    </xdr:from>
    <xdr:ext cx="599010" cy="259045"/>
    <xdr:sp macro="" textlink="">
      <xdr:nvSpPr>
        <xdr:cNvPr id="314" name="補助費等該当値テキスト"/>
        <xdr:cNvSpPr txBox="1"/>
      </xdr:nvSpPr>
      <xdr:spPr>
        <a:xfrm>
          <a:off x="10528300" y="5352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113,350</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126739</xdr:rowOff>
    </xdr:from>
    <xdr:to>
      <xdr:col>14</xdr:col>
      <xdr:colOff>79375</xdr:colOff>
      <xdr:row>33</xdr:row>
      <xdr:rowOff>56889</xdr:rowOff>
    </xdr:to>
    <xdr:sp macro="" textlink="">
      <xdr:nvSpPr>
        <xdr:cNvPr id="315" name="円/楕円 314"/>
        <xdr:cNvSpPr/>
      </xdr:nvSpPr>
      <xdr:spPr>
        <a:xfrm>
          <a:off x="9588500" y="561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31</xdr:row>
      <xdr:rowOff>73416</xdr:rowOff>
    </xdr:from>
    <xdr:ext cx="599010" cy="259045"/>
    <xdr:sp macro="" textlink="">
      <xdr:nvSpPr>
        <xdr:cNvPr id="316" name="テキスト ボックス 315"/>
        <xdr:cNvSpPr txBox="1"/>
      </xdr:nvSpPr>
      <xdr:spPr>
        <a:xfrm>
          <a:off x="9339794" y="5388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103,024</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166439</xdr:rowOff>
    </xdr:from>
    <xdr:to>
      <xdr:col>12</xdr:col>
      <xdr:colOff>561975</xdr:colOff>
      <xdr:row>33</xdr:row>
      <xdr:rowOff>96589</xdr:rowOff>
    </xdr:to>
    <xdr:sp macro="" textlink="">
      <xdr:nvSpPr>
        <xdr:cNvPr id="317" name="円/楕円 316"/>
        <xdr:cNvSpPr/>
      </xdr:nvSpPr>
      <xdr:spPr>
        <a:xfrm>
          <a:off x="8699500" y="565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31</xdr:row>
      <xdr:rowOff>113116</xdr:rowOff>
    </xdr:from>
    <xdr:ext cx="534377" cy="259045"/>
    <xdr:sp macro="" textlink="">
      <xdr:nvSpPr>
        <xdr:cNvPr id="318" name="テキスト ボックス 317"/>
        <xdr:cNvSpPr txBox="1"/>
      </xdr:nvSpPr>
      <xdr:spPr>
        <a:xfrm>
          <a:off x="8483111" y="542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99,377</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120676</xdr:rowOff>
    </xdr:from>
    <xdr:to>
      <xdr:col>11</xdr:col>
      <xdr:colOff>358775</xdr:colOff>
      <xdr:row>33</xdr:row>
      <xdr:rowOff>50826</xdr:rowOff>
    </xdr:to>
    <xdr:sp macro="" textlink="">
      <xdr:nvSpPr>
        <xdr:cNvPr id="319" name="円/楕円 318"/>
        <xdr:cNvSpPr/>
      </xdr:nvSpPr>
      <xdr:spPr>
        <a:xfrm>
          <a:off x="7810500" y="56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31</xdr:row>
      <xdr:rowOff>67353</xdr:rowOff>
    </xdr:from>
    <xdr:ext cx="599010" cy="259045"/>
    <xdr:sp macro="" textlink="">
      <xdr:nvSpPr>
        <xdr:cNvPr id="320" name="テキスト ボックス 319"/>
        <xdr:cNvSpPr txBox="1"/>
      </xdr:nvSpPr>
      <xdr:spPr>
        <a:xfrm>
          <a:off x="7561794" y="5382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103,581</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23727</xdr:rowOff>
    </xdr:from>
    <xdr:to>
      <xdr:col>10</xdr:col>
      <xdr:colOff>155575</xdr:colOff>
      <xdr:row>32</xdr:row>
      <xdr:rowOff>125327</xdr:rowOff>
    </xdr:to>
    <xdr:sp macro="" textlink="">
      <xdr:nvSpPr>
        <xdr:cNvPr id="321" name="円/楕円 320"/>
        <xdr:cNvSpPr/>
      </xdr:nvSpPr>
      <xdr:spPr>
        <a:xfrm>
          <a:off x="6921500" y="551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30</xdr:row>
      <xdr:rowOff>141854</xdr:rowOff>
    </xdr:from>
    <xdr:ext cx="599010" cy="259045"/>
    <xdr:sp macro="" textlink="">
      <xdr:nvSpPr>
        <xdr:cNvPr id="322" name="テキスト ボックス 321"/>
        <xdr:cNvSpPr txBox="1"/>
      </xdr:nvSpPr>
      <xdr:spPr>
        <a:xfrm>
          <a:off x="6672794" y="528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112,487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66,709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13840</xdr:rowOff>
    </xdr:from>
    <xdr:to>
      <xdr:col>15</xdr:col>
      <xdr:colOff>180340</xdr:colOff>
      <xdr:row>59</xdr:row>
      <xdr:rowOff>23730</xdr:rowOff>
    </xdr:to>
    <xdr:cxnSp macro="">
      <xdr:nvCxnSpPr>
        <xdr:cNvPr id="346" name="直線コネクタ 345"/>
        <xdr:cNvCxnSpPr/>
      </xdr:nvCxnSpPr>
      <xdr:spPr>
        <a:xfrm flipV="1">
          <a:off x="10475595" y="8586340"/>
          <a:ext cx="1270" cy="1552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27557</xdr:rowOff>
    </xdr:from>
    <xdr:ext cx="534377" cy="259045"/>
    <xdr:sp macro="" textlink="">
      <xdr:nvSpPr>
        <xdr:cNvPr id="347" name="普通建設事業費最小値テキスト"/>
        <xdr:cNvSpPr txBox="1"/>
      </xdr:nvSpPr>
      <xdr:spPr>
        <a:xfrm>
          <a:off x="10528300" y="1014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10,877</a:t>
          </a:r>
          <a:endParaRPr kumimoji="1" lang="ja-JP" altLang="en-US" sz="1000" b="1">
            <a:latin typeface="ＭＳ Ｐゴシック"/>
          </a:endParaRPr>
        </a:p>
      </xdr:txBody>
    </xdr:sp>
    <xdr:clientData/>
  </xdr:oneCellAnchor>
  <xdr:twoCellAnchor>
    <xdr:from>
      <xdr:col>15</xdr:col>
      <xdr:colOff>92075</xdr:colOff>
      <xdr:row>59</xdr:row>
      <xdr:rowOff>23730</xdr:rowOff>
    </xdr:from>
    <xdr:to>
      <xdr:col>15</xdr:col>
      <xdr:colOff>269875</xdr:colOff>
      <xdr:row>59</xdr:row>
      <xdr:rowOff>23730</xdr:rowOff>
    </xdr:to>
    <xdr:cxnSp macro="">
      <xdr:nvCxnSpPr>
        <xdr:cNvPr id="348" name="直線コネクタ 347"/>
        <xdr:cNvCxnSpPr/>
      </xdr:nvCxnSpPr>
      <xdr:spPr>
        <a:xfrm>
          <a:off x="10388600" y="101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131967</xdr:rowOff>
    </xdr:from>
    <xdr:ext cx="599010" cy="259045"/>
    <xdr:sp macro="" textlink="">
      <xdr:nvSpPr>
        <xdr:cNvPr id="349" name="普通建設事業費最大値テキスト"/>
        <xdr:cNvSpPr txBox="1"/>
      </xdr:nvSpPr>
      <xdr:spPr>
        <a:xfrm>
          <a:off x="10528300" y="836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826,068</a:t>
          </a:r>
          <a:endParaRPr kumimoji="1" lang="ja-JP" altLang="en-US" sz="1000" b="1">
            <a:latin typeface="ＭＳ Ｐゴシック"/>
          </a:endParaRPr>
        </a:p>
      </xdr:txBody>
    </xdr:sp>
    <xdr:clientData/>
  </xdr:oneCellAnchor>
  <xdr:twoCellAnchor>
    <xdr:from>
      <xdr:col>15</xdr:col>
      <xdr:colOff>92075</xdr:colOff>
      <xdr:row>50</xdr:row>
      <xdr:rowOff>13840</xdr:rowOff>
    </xdr:from>
    <xdr:to>
      <xdr:col>15</xdr:col>
      <xdr:colOff>269875</xdr:colOff>
      <xdr:row>50</xdr:row>
      <xdr:rowOff>13840</xdr:rowOff>
    </xdr:to>
    <xdr:cxnSp macro="">
      <xdr:nvCxnSpPr>
        <xdr:cNvPr id="350" name="直線コネクタ 349"/>
        <xdr:cNvCxnSpPr/>
      </xdr:nvCxnSpPr>
      <xdr:spPr>
        <a:xfrm>
          <a:off x="10388600" y="858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167347</xdr:rowOff>
    </xdr:from>
    <xdr:to>
      <xdr:col>15</xdr:col>
      <xdr:colOff>180975</xdr:colOff>
      <xdr:row>58</xdr:row>
      <xdr:rowOff>129649</xdr:rowOff>
    </xdr:to>
    <xdr:cxnSp macro="">
      <xdr:nvCxnSpPr>
        <xdr:cNvPr id="351" name="直線コネクタ 350"/>
        <xdr:cNvCxnSpPr/>
      </xdr:nvCxnSpPr>
      <xdr:spPr>
        <a:xfrm>
          <a:off x="9639300" y="9939997"/>
          <a:ext cx="838200" cy="13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32209</xdr:rowOff>
    </xdr:from>
    <xdr:ext cx="534377" cy="259045"/>
    <xdr:sp macro="" textlink="">
      <xdr:nvSpPr>
        <xdr:cNvPr id="352" name="普通建設事業費平均値テキスト"/>
        <xdr:cNvSpPr txBox="1"/>
      </xdr:nvSpPr>
      <xdr:spPr>
        <a:xfrm>
          <a:off x="10528300" y="9804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9332</xdr:rowOff>
    </xdr:from>
    <xdr:to>
      <xdr:col>15</xdr:col>
      <xdr:colOff>231775</xdr:colOff>
      <xdr:row>58</xdr:row>
      <xdr:rowOff>110932</xdr:rowOff>
    </xdr:to>
    <xdr:sp macro="" textlink="">
      <xdr:nvSpPr>
        <xdr:cNvPr id="353" name="フローチャート : 判断 352"/>
        <xdr:cNvSpPr/>
      </xdr:nvSpPr>
      <xdr:spPr>
        <a:xfrm>
          <a:off x="10426700" y="995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150063</xdr:rowOff>
    </xdr:from>
    <xdr:to>
      <xdr:col>14</xdr:col>
      <xdr:colOff>28575</xdr:colOff>
      <xdr:row>57</xdr:row>
      <xdr:rowOff>167347</xdr:rowOff>
    </xdr:to>
    <xdr:cxnSp macro="">
      <xdr:nvCxnSpPr>
        <xdr:cNvPr id="354" name="直線コネクタ 353"/>
        <xdr:cNvCxnSpPr/>
      </xdr:nvCxnSpPr>
      <xdr:spPr>
        <a:xfrm>
          <a:off x="8750300" y="9922713"/>
          <a:ext cx="889000" cy="1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133450</xdr:rowOff>
    </xdr:from>
    <xdr:to>
      <xdr:col>14</xdr:col>
      <xdr:colOff>79375</xdr:colOff>
      <xdr:row>58</xdr:row>
      <xdr:rowOff>63600</xdr:rowOff>
    </xdr:to>
    <xdr:sp macro="" textlink="">
      <xdr:nvSpPr>
        <xdr:cNvPr id="355" name="フローチャート : 判断 354"/>
        <xdr:cNvSpPr/>
      </xdr:nvSpPr>
      <xdr:spPr>
        <a:xfrm>
          <a:off x="9588500" y="99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54727</xdr:rowOff>
    </xdr:from>
    <xdr:ext cx="599010" cy="259045"/>
    <xdr:sp macro="" textlink="">
      <xdr:nvSpPr>
        <xdr:cNvPr id="356" name="テキスト ボックス 355"/>
        <xdr:cNvSpPr txBox="1"/>
      </xdr:nvSpPr>
      <xdr:spPr>
        <a:xfrm>
          <a:off x="9339794" y="999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150063</xdr:rowOff>
    </xdr:from>
    <xdr:to>
      <xdr:col>12</xdr:col>
      <xdr:colOff>511175</xdr:colOff>
      <xdr:row>58</xdr:row>
      <xdr:rowOff>141641</xdr:rowOff>
    </xdr:to>
    <xdr:cxnSp macro="">
      <xdr:nvCxnSpPr>
        <xdr:cNvPr id="357" name="直線コネクタ 356"/>
        <xdr:cNvCxnSpPr/>
      </xdr:nvCxnSpPr>
      <xdr:spPr>
        <a:xfrm flipV="1">
          <a:off x="7861300" y="9922713"/>
          <a:ext cx="889000" cy="16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163269</xdr:rowOff>
    </xdr:from>
    <xdr:to>
      <xdr:col>12</xdr:col>
      <xdr:colOff>561975</xdr:colOff>
      <xdr:row>58</xdr:row>
      <xdr:rowOff>93419</xdr:rowOff>
    </xdr:to>
    <xdr:sp macro="" textlink="">
      <xdr:nvSpPr>
        <xdr:cNvPr id="358" name="フローチャート : 判断 357"/>
        <xdr:cNvSpPr/>
      </xdr:nvSpPr>
      <xdr:spPr>
        <a:xfrm>
          <a:off x="8699500" y="993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84546</xdr:rowOff>
    </xdr:from>
    <xdr:ext cx="534377" cy="259045"/>
    <xdr:sp macro="" textlink="">
      <xdr:nvSpPr>
        <xdr:cNvPr id="359" name="テキスト ボックス 358"/>
        <xdr:cNvSpPr txBox="1"/>
      </xdr:nvSpPr>
      <xdr:spPr>
        <a:xfrm>
          <a:off x="8483111" y="1002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141641</xdr:rowOff>
    </xdr:from>
    <xdr:to>
      <xdr:col>11</xdr:col>
      <xdr:colOff>307975</xdr:colOff>
      <xdr:row>59</xdr:row>
      <xdr:rowOff>2237</xdr:rowOff>
    </xdr:to>
    <xdr:cxnSp macro="">
      <xdr:nvCxnSpPr>
        <xdr:cNvPr id="360" name="直線コネクタ 359"/>
        <xdr:cNvCxnSpPr/>
      </xdr:nvCxnSpPr>
      <xdr:spPr>
        <a:xfrm flipV="1">
          <a:off x="6972300" y="10085741"/>
          <a:ext cx="889000" cy="3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20875</xdr:rowOff>
    </xdr:from>
    <xdr:to>
      <xdr:col>11</xdr:col>
      <xdr:colOff>358775</xdr:colOff>
      <xdr:row>58</xdr:row>
      <xdr:rowOff>122475</xdr:rowOff>
    </xdr:to>
    <xdr:sp macro="" textlink="">
      <xdr:nvSpPr>
        <xdr:cNvPr id="361" name="フローチャート : 判断 360"/>
        <xdr:cNvSpPr/>
      </xdr:nvSpPr>
      <xdr:spPr>
        <a:xfrm>
          <a:off x="7810500" y="996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139002</xdr:rowOff>
    </xdr:from>
    <xdr:ext cx="534377" cy="259045"/>
    <xdr:sp macro="" textlink="">
      <xdr:nvSpPr>
        <xdr:cNvPr id="362" name="テキスト ボックス 361"/>
        <xdr:cNvSpPr txBox="1"/>
      </xdr:nvSpPr>
      <xdr:spPr>
        <a:xfrm>
          <a:off x="7594111" y="974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37082</xdr:rowOff>
    </xdr:from>
    <xdr:to>
      <xdr:col>10</xdr:col>
      <xdr:colOff>155575</xdr:colOff>
      <xdr:row>58</xdr:row>
      <xdr:rowOff>138682</xdr:rowOff>
    </xdr:to>
    <xdr:sp macro="" textlink="">
      <xdr:nvSpPr>
        <xdr:cNvPr id="363" name="フローチャート : 判断 362"/>
        <xdr:cNvSpPr/>
      </xdr:nvSpPr>
      <xdr:spPr>
        <a:xfrm>
          <a:off x="6921500" y="9981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155209</xdr:rowOff>
    </xdr:from>
    <xdr:ext cx="534377" cy="259045"/>
    <xdr:sp macro="" textlink="">
      <xdr:nvSpPr>
        <xdr:cNvPr id="364" name="テキスト ボックス 363"/>
        <xdr:cNvSpPr txBox="1"/>
      </xdr:nvSpPr>
      <xdr:spPr>
        <a:xfrm>
          <a:off x="6705111" y="975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78849</xdr:rowOff>
    </xdr:from>
    <xdr:to>
      <xdr:col>15</xdr:col>
      <xdr:colOff>231775</xdr:colOff>
      <xdr:row>59</xdr:row>
      <xdr:rowOff>8999</xdr:rowOff>
    </xdr:to>
    <xdr:sp macro="" textlink="">
      <xdr:nvSpPr>
        <xdr:cNvPr id="370" name="円/楕円 369"/>
        <xdr:cNvSpPr/>
      </xdr:nvSpPr>
      <xdr:spPr>
        <a:xfrm>
          <a:off x="10426700" y="1002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165226</xdr:rowOff>
    </xdr:from>
    <xdr:ext cx="534377" cy="259045"/>
    <xdr:sp macro="" textlink="">
      <xdr:nvSpPr>
        <xdr:cNvPr id="371" name="普通建設事業費該当値テキスト"/>
        <xdr:cNvSpPr txBox="1"/>
      </xdr:nvSpPr>
      <xdr:spPr>
        <a:xfrm>
          <a:off x="10528300" y="993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45,276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116547</xdr:rowOff>
    </xdr:from>
    <xdr:to>
      <xdr:col>14</xdr:col>
      <xdr:colOff>79375</xdr:colOff>
      <xdr:row>58</xdr:row>
      <xdr:rowOff>46697</xdr:rowOff>
    </xdr:to>
    <xdr:sp macro="" textlink="">
      <xdr:nvSpPr>
        <xdr:cNvPr id="372" name="円/楕円 371"/>
        <xdr:cNvSpPr/>
      </xdr:nvSpPr>
      <xdr:spPr>
        <a:xfrm>
          <a:off x="9588500" y="988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63224</xdr:rowOff>
    </xdr:from>
    <xdr:ext cx="599010" cy="259045"/>
    <xdr:sp macro="" textlink="">
      <xdr:nvSpPr>
        <xdr:cNvPr id="373" name="テキスト ボックス 372"/>
        <xdr:cNvSpPr txBox="1"/>
      </xdr:nvSpPr>
      <xdr:spPr>
        <a:xfrm>
          <a:off x="9339794" y="966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115,487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99263</xdr:rowOff>
    </xdr:from>
    <xdr:to>
      <xdr:col>12</xdr:col>
      <xdr:colOff>561975</xdr:colOff>
      <xdr:row>58</xdr:row>
      <xdr:rowOff>29413</xdr:rowOff>
    </xdr:to>
    <xdr:sp macro="" textlink="">
      <xdr:nvSpPr>
        <xdr:cNvPr id="374" name="円/楕円 373"/>
        <xdr:cNvSpPr/>
      </xdr:nvSpPr>
      <xdr:spPr>
        <a:xfrm>
          <a:off x="8699500" y="987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45940</xdr:rowOff>
    </xdr:from>
    <xdr:ext cx="599010" cy="259045"/>
    <xdr:sp macro="" textlink="">
      <xdr:nvSpPr>
        <xdr:cNvPr id="375" name="テキスト ボックス 374"/>
        <xdr:cNvSpPr txBox="1"/>
      </xdr:nvSpPr>
      <xdr:spPr>
        <a:xfrm>
          <a:off x="8450794" y="9647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124,560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90841</xdr:rowOff>
    </xdr:from>
    <xdr:to>
      <xdr:col>11</xdr:col>
      <xdr:colOff>358775</xdr:colOff>
      <xdr:row>59</xdr:row>
      <xdr:rowOff>20991</xdr:rowOff>
    </xdr:to>
    <xdr:sp macro="" textlink="">
      <xdr:nvSpPr>
        <xdr:cNvPr id="376" name="円/楕円 375"/>
        <xdr:cNvSpPr/>
      </xdr:nvSpPr>
      <xdr:spPr>
        <a:xfrm>
          <a:off x="7810500" y="1003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12118</xdr:rowOff>
    </xdr:from>
    <xdr:ext cx="534377" cy="259045"/>
    <xdr:sp macro="" textlink="">
      <xdr:nvSpPr>
        <xdr:cNvPr id="377" name="テキスト ボックス 376"/>
        <xdr:cNvSpPr txBox="1"/>
      </xdr:nvSpPr>
      <xdr:spPr>
        <a:xfrm>
          <a:off x="7594111" y="1012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38,981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122887</xdr:rowOff>
    </xdr:from>
    <xdr:to>
      <xdr:col>10</xdr:col>
      <xdr:colOff>155575</xdr:colOff>
      <xdr:row>59</xdr:row>
      <xdr:rowOff>53037</xdr:rowOff>
    </xdr:to>
    <xdr:sp macro="" textlink="">
      <xdr:nvSpPr>
        <xdr:cNvPr id="378" name="円/楕円 377"/>
        <xdr:cNvSpPr/>
      </xdr:nvSpPr>
      <xdr:spPr>
        <a:xfrm>
          <a:off x="6921500" y="1006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44164</xdr:rowOff>
    </xdr:from>
    <xdr:ext cx="534377" cy="259045"/>
    <xdr:sp macro="" textlink="">
      <xdr:nvSpPr>
        <xdr:cNvPr id="379" name="テキスト ボックス 378"/>
        <xdr:cNvSpPr txBox="1"/>
      </xdr:nvSpPr>
      <xdr:spPr>
        <a:xfrm>
          <a:off x="6705111" y="101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22,159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144976</xdr:rowOff>
    </xdr:from>
    <xdr:to>
      <xdr:col>15</xdr:col>
      <xdr:colOff>180340</xdr:colOff>
      <xdr:row>78</xdr:row>
      <xdr:rowOff>139700</xdr:rowOff>
    </xdr:to>
    <xdr:cxnSp macro="">
      <xdr:nvCxnSpPr>
        <xdr:cNvPr id="401" name="直線コネクタ 400"/>
        <xdr:cNvCxnSpPr/>
      </xdr:nvCxnSpPr>
      <xdr:spPr>
        <a:xfrm flipV="1">
          <a:off x="10475595" y="12146476"/>
          <a:ext cx="1270" cy="1366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91653</xdr:rowOff>
    </xdr:from>
    <xdr:ext cx="599010" cy="259045"/>
    <xdr:sp macro="" textlink="">
      <xdr:nvSpPr>
        <xdr:cNvPr id="404" name="普通建設事業費 （ うち新規整備　）最大値テキスト"/>
        <xdr:cNvSpPr txBox="1"/>
      </xdr:nvSpPr>
      <xdr:spPr>
        <a:xfrm>
          <a:off x="10528300" y="1192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597,692</a:t>
          </a:r>
          <a:endParaRPr kumimoji="1" lang="ja-JP" altLang="en-US" sz="1000" b="1">
            <a:latin typeface="ＭＳ Ｐゴシック"/>
          </a:endParaRPr>
        </a:p>
      </xdr:txBody>
    </xdr:sp>
    <xdr:clientData/>
  </xdr:oneCellAnchor>
  <xdr:twoCellAnchor>
    <xdr:from>
      <xdr:col>15</xdr:col>
      <xdr:colOff>92075</xdr:colOff>
      <xdr:row>70</xdr:row>
      <xdr:rowOff>144976</xdr:rowOff>
    </xdr:from>
    <xdr:to>
      <xdr:col>15</xdr:col>
      <xdr:colOff>269875</xdr:colOff>
      <xdr:row>70</xdr:row>
      <xdr:rowOff>144976</xdr:rowOff>
    </xdr:to>
    <xdr:cxnSp macro="">
      <xdr:nvCxnSpPr>
        <xdr:cNvPr id="405" name="直線コネクタ 404"/>
        <xdr:cNvCxnSpPr/>
      </xdr:nvCxnSpPr>
      <xdr:spPr>
        <a:xfrm>
          <a:off x="10388600" y="12146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129186</xdr:rowOff>
    </xdr:from>
    <xdr:to>
      <xdr:col>15</xdr:col>
      <xdr:colOff>180975</xdr:colOff>
      <xdr:row>78</xdr:row>
      <xdr:rowOff>138847</xdr:rowOff>
    </xdr:to>
    <xdr:cxnSp macro="">
      <xdr:nvCxnSpPr>
        <xdr:cNvPr id="406" name="直線コネクタ 405"/>
        <xdr:cNvCxnSpPr/>
      </xdr:nvCxnSpPr>
      <xdr:spPr>
        <a:xfrm flipV="1">
          <a:off x="9639300" y="13502286"/>
          <a:ext cx="838200" cy="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18282</xdr:rowOff>
    </xdr:from>
    <xdr:ext cx="534377" cy="259045"/>
    <xdr:sp macro="" textlink="">
      <xdr:nvSpPr>
        <xdr:cNvPr id="407" name="普通建設事業費 （ うち新規整備　）平均値テキスト"/>
        <xdr:cNvSpPr txBox="1"/>
      </xdr:nvSpPr>
      <xdr:spPr>
        <a:xfrm>
          <a:off x="10528300" y="13219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166855</xdr:rowOff>
    </xdr:from>
    <xdr:to>
      <xdr:col>15</xdr:col>
      <xdr:colOff>231775</xdr:colOff>
      <xdr:row>78</xdr:row>
      <xdr:rowOff>97005</xdr:rowOff>
    </xdr:to>
    <xdr:sp macro="" textlink="">
      <xdr:nvSpPr>
        <xdr:cNvPr id="408" name="フローチャート : 判断 407"/>
        <xdr:cNvSpPr/>
      </xdr:nvSpPr>
      <xdr:spPr>
        <a:xfrm>
          <a:off x="104267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141136</xdr:rowOff>
    </xdr:from>
    <xdr:to>
      <xdr:col>14</xdr:col>
      <xdr:colOff>79375</xdr:colOff>
      <xdr:row>78</xdr:row>
      <xdr:rowOff>71286</xdr:rowOff>
    </xdr:to>
    <xdr:sp macro="" textlink="">
      <xdr:nvSpPr>
        <xdr:cNvPr id="409" name="フローチャート : 判断 408"/>
        <xdr:cNvSpPr/>
      </xdr:nvSpPr>
      <xdr:spPr>
        <a:xfrm>
          <a:off x="9588500" y="133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87813</xdr:rowOff>
    </xdr:from>
    <xdr:ext cx="534377" cy="259045"/>
    <xdr:sp macro="" textlink="">
      <xdr:nvSpPr>
        <xdr:cNvPr id="410" name="テキスト ボックス 409"/>
        <xdr:cNvSpPr txBox="1"/>
      </xdr:nvSpPr>
      <xdr:spPr>
        <a:xfrm>
          <a:off x="9372111" y="131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78386</xdr:rowOff>
    </xdr:from>
    <xdr:to>
      <xdr:col>15</xdr:col>
      <xdr:colOff>231775</xdr:colOff>
      <xdr:row>79</xdr:row>
      <xdr:rowOff>8536</xdr:rowOff>
    </xdr:to>
    <xdr:sp macro="" textlink="">
      <xdr:nvSpPr>
        <xdr:cNvPr id="416" name="円/楕円 415"/>
        <xdr:cNvSpPr/>
      </xdr:nvSpPr>
      <xdr:spPr>
        <a:xfrm>
          <a:off x="10426700" y="1345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164763</xdr:rowOff>
    </xdr:from>
    <xdr:ext cx="469744" cy="259045"/>
    <xdr:sp macro="" textlink="">
      <xdr:nvSpPr>
        <xdr:cNvPr id="417" name="普通建設事業費 （ うち新規整備　）該当値テキスト"/>
        <xdr:cNvSpPr txBox="1"/>
      </xdr:nvSpPr>
      <xdr:spPr>
        <a:xfrm>
          <a:off x="10528300" y="1336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88047</xdr:rowOff>
    </xdr:from>
    <xdr:to>
      <xdr:col>14</xdr:col>
      <xdr:colOff>79375</xdr:colOff>
      <xdr:row>79</xdr:row>
      <xdr:rowOff>18197</xdr:rowOff>
    </xdr:to>
    <xdr:sp macro="" textlink="">
      <xdr:nvSpPr>
        <xdr:cNvPr id="418" name="円/楕円 417"/>
        <xdr:cNvSpPr/>
      </xdr:nvSpPr>
      <xdr:spPr>
        <a:xfrm>
          <a:off x="9588500" y="1346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79</xdr:row>
      <xdr:rowOff>9324</xdr:rowOff>
    </xdr:from>
    <xdr:ext cx="378565" cy="259045"/>
    <xdr:sp macro="" textlink="">
      <xdr:nvSpPr>
        <xdr:cNvPr id="419" name="テキスト ボックス 418"/>
        <xdr:cNvSpPr txBox="1"/>
      </xdr:nvSpPr>
      <xdr:spPr>
        <a:xfrm>
          <a:off x="9450017" y="13553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9" name="テキスト ボックス 43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51143</xdr:rowOff>
    </xdr:from>
    <xdr:to>
      <xdr:col>15</xdr:col>
      <xdr:colOff>180340</xdr:colOff>
      <xdr:row>99</xdr:row>
      <xdr:rowOff>33020</xdr:rowOff>
    </xdr:to>
    <xdr:cxnSp macro="">
      <xdr:nvCxnSpPr>
        <xdr:cNvPr id="443" name="直線コネクタ 442"/>
        <xdr:cNvCxnSpPr/>
      </xdr:nvCxnSpPr>
      <xdr:spPr>
        <a:xfrm flipV="1">
          <a:off x="10475595" y="15824543"/>
          <a:ext cx="1270" cy="1182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36847</xdr:rowOff>
    </xdr:from>
    <xdr:ext cx="378565" cy="259045"/>
    <xdr:sp macro="" textlink="">
      <xdr:nvSpPr>
        <xdr:cNvPr id="444" name="普通建設事業費 （ うち更新整備　）最小値テキスト"/>
        <xdr:cNvSpPr txBox="1"/>
      </xdr:nvSpPr>
      <xdr:spPr>
        <a:xfrm>
          <a:off x="10528300" y="17010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99</xdr:row>
      <xdr:rowOff>33020</xdr:rowOff>
    </xdr:from>
    <xdr:to>
      <xdr:col>15</xdr:col>
      <xdr:colOff>269875</xdr:colOff>
      <xdr:row>99</xdr:row>
      <xdr:rowOff>33020</xdr:rowOff>
    </xdr:to>
    <xdr:cxnSp macro="">
      <xdr:nvCxnSpPr>
        <xdr:cNvPr id="445" name="直線コネクタ 444"/>
        <xdr:cNvCxnSpPr/>
      </xdr:nvCxnSpPr>
      <xdr:spPr>
        <a:xfrm>
          <a:off x="10388600" y="17006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169270</xdr:rowOff>
    </xdr:from>
    <xdr:ext cx="534377" cy="259045"/>
    <xdr:sp macro="" textlink="">
      <xdr:nvSpPr>
        <xdr:cNvPr id="446" name="普通建設事業費 （ うち更新整備　）最大値テキスト"/>
        <xdr:cNvSpPr txBox="1"/>
      </xdr:nvSpPr>
      <xdr:spPr>
        <a:xfrm>
          <a:off x="10528300" y="1559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93,973</a:t>
          </a:r>
          <a:endParaRPr kumimoji="1" lang="ja-JP" altLang="en-US" sz="1000" b="1">
            <a:latin typeface="ＭＳ Ｐゴシック"/>
          </a:endParaRPr>
        </a:p>
      </xdr:txBody>
    </xdr:sp>
    <xdr:clientData/>
  </xdr:oneCellAnchor>
  <xdr:twoCellAnchor>
    <xdr:from>
      <xdr:col>15</xdr:col>
      <xdr:colOff>92075</xdr:colOff>
      <xdr:row>92</xdr:row>
      <xdr:rowOff>51143</xdr:rowOff>
    </xdr:from>
    <xdr:to>
      <xdr:col>15</xdr:col>
      <xdr:colOff>269875</xdr:colOff>
      <xdr:row>92</xdr:row>
      <xdr:rowOff>51143</xdr:rowOff>
    </xdr:to>
    <xdr:cxnSp macro="">
      <xdr:nvCxnSpPr>
        <xdr:cNvPr id="447" name="直線コネクタ 446"/>
        <xdr:cNvCxnSpPr/>
      </xdr:nvCxnSpPr>
      <xdr:spPr>
        <a:xfrm>
          <a:off x="10388600" y="15824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98374</xdr:rowOff>
    </xdr:from>
    <xdr:to>
      <xdr:col>15</xdr:col>
      <xdr:colOff>180975</xdr:colOff>
      <xdr:row>96</xdr:row>
      <xdr:rowOff>104572</xdr:rowOff>
    </xdr:to>
    <xdr:cxnSp macro="">
      <xdr:nvCxnSpPr>
        <xdr:cNvPr id="448" name="直線コネクタ 447"/>
        <xdr:cNvCxnSpPr/>
      </xdr:nvCxnSpPr>
      <xdr:spPr>
        <a:xfrm>
          <a:off x="9639300" y="15700324"/>
          <a:ext cx="838200" cy="86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126128</xdr:rowOff>
    </xdr:from>
    <xdr:ext cx="534377" cy="259045"/>
    <xdr:sp macro="" textlink="">
      <xdr:nvSpPr>
        <xdr:cNvPr id="449" name="普通建設事業費 （ うち更新整備　）平均値テキスト"/>
        <xdr:cNvSpPr txBox="1"/>
      </xdr:nvSpPr>
      <xdr:spPr>
        <a:xfrm>
          <a:off x="10528300" y="16585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147701</xdr:rowOff>
    </xdr:from>
    <xdr:to>
      <xdr:col>15</xdr:col>
      <xdr:colOff>231775</xdr:colOff>
      <xdr:row>97</xdr:row>
      <xdr:rowOff>77851</xdr:rowOff>
    </xdr:to>
    <xdr:sp macro="" textlink="">
      <xdr:nvSpPr>
        <xdr:cNvPr id="450" name="フローチャート : 判断 449"/>
        <xdr:cNvSpPr/>
      </xdr:nvSpPr>
      <xdr:spPr>
        <a:xfrm>
          <a:off x="104267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48374</xdr:rowOff>
    </xdr:from>
    <xdr:to>
      <xdr:col>14</xdr:col>
      <xdr:colOff>79375</xdr:colOff>
      <xdr:row>96</xdr:row>
      <xdr:rowOff>149974</xdr:rowOff>
    </xdr:to>
    <xdr:sp macro="" textlink="">
      <xdr:nvSpPr>
        <xdr:cNvPr id="451" name="フローチャート : 判断 450"/>
        <xdr:cNvSpPr/>
      </xdr:nvSpPr>
      <xdr:spPr>
        <a:xfrm>
          <a:off x="9588500" y="165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141101</xdr:rowOff>
    </xdr:from>
    <xdr:ext cx="534377" cy="259045"/>
    <xdr:sp macro="" textlink="">
      <xdr:nvSpPr>
        <xdr:cNvPr id="452" name="テキスト ボックス 451"/>
        <xdr:cNvSpPr txBox="1"/>
      </xdr:nvSpPr>
      <xdr:spPr>
        <a:xfrm>
          <a:off x="9372111" y="1660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53772</xdr:rowOff>
    </xdr:from>
    <xdr:to>
      <xdr:col>15</xdr:col>
      <xdr:colOff>231775</xdr:colOff>
      <xdr:row>96</xdr:row>
      <xdr:rowOff>155372</xdr:rowOff>
    </xdr:to>
    <xdr:sp macro="" textlink="">
      <xdr:nvSpPr>
        <xdr:cNvPr id="458" name="円/楕円 457"/>
        <xdr:cNvSpPr/>
      </xdr:nvSpPr>
      <xdr:spPr>
        <a:xfrm>
          <a:off x="10426700" y="1651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76649</xdr:rowOff>
    </xdr:from>
    <xdr:ext cx="534377" cy="259045"/>
    <xdr:sp macro="" textlink="">
      <xdr:nvSpPr>
        <xdr:cNvPr id="459" name="普通建設事業費 （ うち更新整備　）該当値テキスト"/>
        <xdr:cNvSpPr txBox="1"/>
      </xdr:nvSpPr>
      <xdr:spPr>
        <a:xfrm>
          <a:off x="10528300" y="1636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35,766</a:t>
          </a:r>
          <a:endParaRPr kumimoji="1" lang="ja-JP" altLang="en-US" sz="1000" b="1">
            <a:solidFill>
              <a:srgbClr val="FF0000"/>
            </a:solidFill>
            <a:latin typeface="ＭＳ Ｐゴシック"/>
          </a:endParaRPr>
        </a:p>
      </xdr:txBody>
    </xdr:sp>
    <xdr:clientData/>
  </xdr:oneCellAnchor>
  <xdr:twoCellAnchor>
    <xdr:from>
      <xdr:col>13</xdr:col>
      <xdr:colOff>663575</xdr:colOff>
      <xdr:row>91</xdr:row>
      <xdr:rowOff>47574</xdr:rowOff>
    </xdr:from>
    <xdr:to>
      <xdr:col>14</xdr:col>
      <xdr:colOff>79375</xdr:colOff>
      <xdr:row>91</xdr:row>
      <xdr:rowOff>149174</xdr:rowOff>
    </xdr:to>
    <xdr:sp macro="" textlink="">
      <xdr:nvSpPr>
        <xdr:cNvPr id="460" name="円/楕円 459"/>
        <xdr:cNvSpPr/>
      </xdr:nvSpPr>
      <xdr:spPr>
        <a:xfrm>
          <a:off x="9588500" y="1564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89</xdr:row>
      <xdr:rowOff>165701</xdr:rowOff>
    </xdr:from>
    <xdr:ext cx="599010" cy="259045"/>
    <xdr:sp macro="" textlink="">
      <xdr:nvSpPr>
        <xdr:cNvPr id="461" name="テキスト ボックス 460"/>
        <xdr:cNvSpPr txBox="1"/>
      </xdr:nvSpPr>
      <xdr:spPr>
        <a:xfrm>
          <a:off x="9339794" y="15424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103,754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2" name="直線コネクタ 47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3" name="テキスト ボックス 47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4" name="直線コネクタ 47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5" name="テキスト ボックス 47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6" name="直線コネクタ 47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7" name="テキスト ボックス 47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8" name="直線コネクタ 47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9" name="テキスト ボックス 47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131036</xdr:rowOff>
    </xdr:from>
    <xdr:to>
      <xdr:col>23</xdr:col>
      <xdr:colOff>516889</xdr:colOff>
      <xdr:row>38</xdr:row>
      <xdr:rowOff>25400</xdr:rowOff>
    </xdr:to>
    <xdr:cxnSp macro="">
      <xdr:nvCxnSpPr>
        <xdr:cNvPr id="481" name="直線コネクタ 480"/>
        <xdr:cNvCxnSpPr/>
      </xdr:nvCxnSpPr>
      <xdr:spPr>
        <a:xfrm flipV="1">
          <a:off x="16317595" y="5274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63345</xdr:rowOff>
    </xdr:from>
    <xdr:ext cx="249299" cy="259045"/>
    <xdr:sp macro="" textlink="">
      <xdr:nvSpPr>
        <xdr:cNvPr id="482" name="災害復旧事業費最小値テキスト"/>
        <xdr:cNvSpPr txBox="1"/>
      </xdr:nvSpPr>
      <xdr:spPr>
        <a:xfrm>
          <a:off x="16370300" y="6578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3" name="直線コネクタ 48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77713</xdr:rowOff>
    </xdr:from>
    <xdr:ext cx="599010" cy="259045"/>
    <xdr:sp macro="" textlink="">
      <xdr:nvSpPr>
        <xdr:cNvPr id="484" name="災害復旧事業費最大値テキスト"/>
        <xdr:cNvSpPr txBox="1"/>
      </xdr:nvSpPr>
      <xdr:spPr>
        <a:xfrm>
          <a:off x="16370300" y="504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30</xdr:row>
      <xdr:rowOff>131036</xdr:rowOff>
    </xdr:from>
    <xdr:to>
      <xdr:col>23</xdr:col>
      <xdr:colOff>606425</xdr:colOff>
      <xdr:row>30</xdr:row>
      <xdr:rowOff>131036</xdr:rowOff>
    </xdr:to>
    <xdr:cxnSp macro="">
      <xdr:nvCxnSpPr>
        <xdr:cNvPr id="485" name="直線コネクタ 484"/>
        <xdr:cNvCxnSpPr/>
      </xdr:nvCxnSpPr>
      <xdr:spPr>
        <a:xfrm>
          <a:off x="16230600" y="527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163669</xdr:rowOff>
    </xdr:from>
    <xdr:to>
      <xdr:col>23</xdr:col>
      <xdr:colOff>517525</xdr:colOff>
      <xdr:row>38</xdr:row>
      <xdr:rowOff>18353</xdr:rowOff>
    </xdr:to>
    <xdr:cxnSp macro="">
      <xdr:nvCxnSpPr>
        <xdr:cNvPr id="486" name="直線コネクタ 485"/>
        <xdr:cNvCxnSpPr/>
      </xdr:nvCxnSpPr>
      <xdr:spPr>
        <a:xfrm>
          <a:off x="15481300" y="6507319"/>
          <a:ext cx="838200" cy="2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152245</xdr:rowOff>
    </xdr:from>
    <xdr:ext cx="469744" cy="259045"/>
    <xdr:sp macro="" textlink="">
      <xdr:nvSpPr>
        <xdr:cNvPr id="487" name="災害復旧事業費平均値テキスト"/>
        <xdr:cNvSpPr txBox="1"/>
      </xdr:nvSpPr>
      <xdr:spPr>
        <a:xfrm>
          <a:off x="16370300" y="6324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129368</xdr:rowOff>
    </xdr:from>
    <xdr:to>
      <xdr:col>23</xdr:col>
      <xdr:colOff>568325</xdr:colOff>
      <xdr:row>38</xdr:row>
      <xdr:rowOff>59518</xdr:rowOff>
    </xdr:to>
    <xdr:sp macro="" textlink="">
      <xdr:nvSpPr>
        <xdr:cNvPr id="488" name="フローチャート : 判断 487"/>
        <xdr:cNvSpPr/>
      </xdr:nvSpPr>
      <xdr:spPr>
        <a:xfrm>
          <a:off x="162687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163669</xdr:rowOff>
    </xdr:from>
    <xdr:to>
      <xdr:col>22</xdr:col>
      <xdr:colOff>365125</xdr:colOff>
      <xdr:row>38</xdr:row>
      <xdr:rowOff>16142</xdr:rowOff>
    </xdr:to>
    <xdr:cxnSp macro="">
      <xdr:nvCxnSpPr>
        <xdr:cNvPr id="489" name="直線コネクタ 488"/>
        <xdr:cNvCxnSpPr/>
      </xdr:nvCxnSpPr>
      <xdr:spPr>
        <a:xfrm flipV="1">
          <a:off x="14592300" y="6507319"/>
          <a:ext cx="889000" cy="2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99695</xdr:rowOff>
    </xdr:from>
    <xdr:to>
      <xdr:col>22</xdr:col>
      <xdr:colOff>415925</xdr:colOff>
      <xdr:row>38</xdr:row>
      <xdr:rowOff>29845</xdr:rowOff>
    </xdr:to>
    <xdr:sp macro="" textlink="">
      <xdr:nvSpPr>
        <xdr:cNvPr id="490" name="フローチャート : 判断 489"/>
        <xdr:cNvSpPr/>
      </xdr:nvSpPr>
      <xdr:spPr>
        <a:xfrm>
          <a:off x="15430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46372</xdr:rowOff>
    </xdr:from>
    <xdr:ext cx="469744" cy="259045"/>
    <xdr:sp macro="" textlink="">
      <xdr:nvSpPr>
        <xdr:cNvPr id="491" name="テキスト ボックス 490"/>
        <xdr:cNvSpPr txBox="1"/>
      </xdr:nvSpPr>
      <xdr:spPr>
        <a:xfrm>
          <a:off x="15246427"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16142</xdr:rowOff>
    </xdr:from>
    <xdr:to>
      <xdr:col>21</xdr:col>
      <xdr:colOff>161925</xdr:colOff>
      <xdr:row>38</xdr:row>
      <xdr:rowOff>25332</xdr:rowOff>
    </xdr:to>
    <xdr:cxnSp macro="">
      <xdr:nvCxnSpPr>
        <xdr:cNvPr id="492" name="直線コネクタ 491"/>
        <xdr:cNvCxnSpPr/>
      </xdr:nvCxnSpPr>
      <xdr:spPr>
        <a:xfrm flipV="1">
          <a:off x="13703300" y="6531242"/>
          <a:ext cx="889000" cy="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100850</xdr:rowOff>
    </xdr:from>
    <xdr:to>
      <xdr:col>21</xdr:col>
      <xdr:colOff>212725</xdr:colOff>
      <xdr:row>38</xdr:row>
      <xdr:rowOff>31000</xdr:rowOff>
    </xdr:to>
    <xdr:sp macro="" textlink="">
      <xdr:nvSpPr>
        <xdr:cNvPr id="493" name="フローチャート : 判断 492"/>
        <xdr:cNvSpPr/>
      </xdr:nvSpPr>
      <xdr:spPr>
        <a:xfrm>
          <a:off x="14541500" y="64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47527</xdr:rowOff>
    </xdr:from>
    <xdr:ext cx="469744" cy="259045"/>
    <xdr:sp macro="" textlink="">
      <xdr:nvSpPr>
        <xdr:cNvPr id="494" name="テキスト ボックス 493"/>
        <xdr:cNvSpPr txBox="1"/>
      </xdr:nvSpPr>
      <xdr:spPr>
        <a:xfrm>
          <a:off x="14357427" y="621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22794</xdr:rowOff>
    </xdr:from>
    <xdr:to>
      <xdr:col>19</xdr:col>
      <xdr:colOff>644525</xdr:colOff>
      <xdr:row>38</xdr:row>
      <xdr:rowOff>25332</xdr:rowOff>
    </xdr:to>
    <xdr:cxnSp macro="">
      <xdr:nvCxnSpPr>
        <xdr:cNvPr id="495" name="直線コネクタ 494"/>
        <xdr:cNvCxnSpPr/>
      </xdr:nvCxnSpPr>
      <xdr:spPr>
        <a:xfrm>
          <a:off x="12814300" y="6537894"/>
          <a:ext cx="889000" cy="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82014</xdr:rowOff>
    </xdr:from>
    <xdr:to>
      <xdr:col>20</xdr:col>
      <xdr:colOff>9525</xdr:colOff>
      <xdr:row>38</xdr:row>
      <xdr:rowOff>12164</xdr:rowOff>
    </xdr:to>
    <xdr:sp macro="" textlink="">
      <xdr:nvSpPr>
        <xdr:cNvPr id="496" name="フローチャート : 判断 495"/>
        <xdr:cNvSpPr/>
      </xdr:nvSpPr>
      <xdr:spPr>
        <a:xfrm>
          <a:off x="13652500" y="642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28691</xdr:rowOff>
    </xdr:from>
    <xdr:ext cx="534377" cy="259045"/>
    <xdr:sp macro="" textlink="">
      <xdr:nvSpPr>
        <xdr:cNvPr id="497" name="テキスト ボックス 496"/>
        <xdr:cNvSpPr txBox="1"/>
      </xdr:nvSpPr>
      <xdr:spPr>
        <a:xfrm>
          <a:off x="13436111" y="620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105302</xdr:rowOff>
    </xdr:from>
    <xdr:to>
      <xdr:col>18</xdr:col>
      <xdr:colOff>492125</xdr:colOff>
      <xdr:row>38</xdr:row>
      <xdr:rowOff>35452</xdr:rowOff>
    </xdr:to>
    <xdr:sp macro="" textlink="">
      <xdr:nvSpPr>
        <xdr:cNvPr id="498" name="フローチャート : 判断 497"/>
        <xdr:cNvSpPr/>
      </xdr:nvSpPr>
      <xdr:spPr>
        <a:xfrm>
          <a:off x="12763500" y="64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51979</xdr:rowOff>
    </xdr:from>
    <xdr:ext cx="469744" cy="259045"/>
    <xdr:sp macro="" textlink="">
      <xdr:nvSpPr>
        <xdr:cNvPr id="499" name="テキスト ボックス 498"/>
        <xdr:cNvSpPr txBox="1"/>
      </xdr:nvSpPr>
      <xdr:spPr>
        <a:xfrm>
          <a:off x="12579427" y="62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0" name="テキスト ボックス 49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1" name="テキスト ボックス 50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2" name="テキスト ボックス 50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3" name="テキスト ボックス 50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4" name="テキスト ボックス 50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139004</xdr:rowOff>
    </xdr:from>
    <xdr:to>
      <xdr:col>23</xdr:col>
      <xdr:colOff>568325</xdr:colOff>
      <xdr:row>38</xdr:row>
      <xdr:rowOff>69154</xdr:rowOff>
    </xdr:to>
    <xdr:sp macro="" textlink="">
      <xdr:nvSpPr>
        <xdr:cNvPr id="505" name="円/楕円 504"/>
        <xdr:cNvSpPr/>
      </xdr:nvSpPr>
      <xdr:spPr>
        <a:xfrm>
          <a:off x="16268700" y="648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107796</xdr:rowOff>
    </xdr:from>
    <xdr:ext cx="469744" cy="259045"/>
    <xdr:sp macro="" textlink="">
      <xdr:nvSpPr>
        <xdr:cNvPr id="506" name="災害復旧事業費該当値テキスト"/>
        <xdr:cNvSpPr txBox="1"/>
      </xdr:nvSpPr>
      <xdr:spPr>
        <a:xfrm>
          <a:off x="16370300" y="6451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112869</xdr:rowOff>
    </xdr:from>
    <xdr:to>
      <xdr:col>22</xdr:col>
      <xdr:colOff>415925</xdr:colOff>
      <xdr:row>38</xdr:row>
      <xdr:rowOff>43019</xdr:rowOff>
    </xdr:to>
    <xdr:sp macro="" textlink="">
      <xdr:nvSpPr>
        <xdr:cNvPr id="507" name="円/楕円 506"/>
        <xdr:cNvSpPr/>
      </xdr:nvSpPr>
      <xdr:spPr>
        <a:xfrm>
          <a:off x="15430500" y="645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34146</xdr:rowOff>
    </xdr:from>
    <xdr:ext cx="469744" cy="259045"/>
    <xdr:sp macro="" textlink="">
      <xdr:nvSpPr>
        <xdr:cNvPr id="508" name="テキスト ボックス 507"/>
        <xdr:cNvSpPr txBox="1"/>
      </xdr:nvSpPr>
      <xdr:spPr>
        <a:xfrm>
          <a:off x="15246427" y="6549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136792</xdr:rowOff>
    </xdr:from>
    <xdr:to>
      <xdr:col>21</xdr:col>
      <xdr:colOff>212725</xdr:colOff>
      <xdr:row>38</xdr:row>
      <xdr:rowOff>66942</xdr:rowOff>
    </xdr:to>
    <xdr:sp macro="" textlink="">
      <xdr:nvSpPr>
        <xdr:cNvPr id="509" name="円/楕円 508"/>
        <xdr:cNvSpPr/>
      </xdr:nvSpPr>
      <xdr:spPr>
        <a:xfrm>
          <a:off x="14541500" y="648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58069</xdr:rowOff>
    </xdr:from>
    <xdr:ext cx="469744" cy="259045"/>
    <xdr:sp macro="" textlink="">
      <xdr:nvSpPr>
        <xdr:cNvPr id="510" name="テキスト ボックス 509"/>
        <xdr:cNvSpPr txBox="1"/>
      </xdr:nvSpPr>
      <xdr:spPr>
        <a:xfrm>
          <a:off x="14357427" y="657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145981</xdr:rowOff>
    </xdr:from>
    <xdr:to>
      <xdr:col>20</xdr:col>
      <xdr:colOff>9525</xdr:colOff>
      <xdr:row>38</xdr:row>
      <xdr:rowOff>76132</xdr:rowOff>
    </xdr:to>
    <xdr:sp macro="" textlink="">
      <xdr:nvSpPr>
        <xdr:cNvPr id="511" name="円/楕円 510"/>
        <xdr:cNvSpPr/>
      </xdr:nvSpPr>
      <xdr:spPr>
        <a:xfrm>
          <a:off x="13652500" y="64896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38</xdr:row>
      <xdr:rowOff>67259</xdr:rowOff>
    </xdr:from>
    <xdr:ext cx="313932" cy="259045"/>
    <xdr:sp macro="" textlink="">
      <xdr:nvSpPr>
        <xdr:cNvPr id="512" name="テキスト ボックス 511"/>
        <xdr:cNvSpPr txBox="1"/>
      </xdr:nvSpPr>
      <xdr:spPr>
        <a:xfrm>
          <a:off x="13546333" y="65823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143444</xdr:rowOff>
    </xdr:from>
    <xdr:to>
      <xdr:col>18</xdr:col>
      <xdr:colOff>492125</xdr:colOff>
      <xdr:row>38</xdr:row>
      <xdr:rowOff>73594</xdr:rowOff>
    </xdr:to>
    <xdr:sp macro="" textlink="">
      <xdr:nvSpPr>
        <xdr:cNvPr id="513" name="円/楕円 512"/>
        <xdr:cNvSpPr/>
      </xdr:nvSpPr>
      <xdr:spPr>
        <a:xfrm>
          <a:off x="12763500" y="648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64721</xdr:rowOff>
    </xdr:from>
    <xdr:ext cx="378565" cy="259045"/>
    <xdr:sp macro="" textlink="">
      <xdr:nvSpPr>
        <xdr:cNvPr id="514" name="テキスト ボックス 513"/>
        <xdr:cNvSpPr txBox="1"/>
      </xdr:nvSpPr>
      <xdr:spPr>
        <a:xfrm>
          <a:off x="12625017" y="6579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5" name="正方形/長方形 51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6" name="正方形/長方形 51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7" name="正方形/長方形 51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8" name="正方形/長方形 51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9" name="正方形/長方形 51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0" name="正方形/長方形 51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1" name="正方形/長方形 52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2" name="正方形/長方形 52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3" name="テキスト ボックス 52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4" name="直線コネクタ 52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5" name="直線コネクタ 52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6" name="テキスト ボックス 52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7" name="直線コネクタ 52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28" name="テキスト ボックス 527"/>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29" name="直線コネクタ 52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0" name="テキスト ボックス 529"/>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1" name="直線コネクタ 53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2" name="テキスト ボックス 531"/>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34" name="テキスト ボックス 53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36" name="直線コネクタ 535"/>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37"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38" name="直線コネクタ 53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39"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1" name="直線コネクタ 54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2"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43" name="フローチャート : 判断 542"/>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4" name="直線コネクタ 54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45" name="フローチャート : 判断 544"/>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46" name="テキスト ボックス 545"/>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7" name="直線コネクタ 54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48" name="フローチャート : 判断 547"/>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49" name="テキスト ボックス 548"/>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0" name="直線コネクタ 54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1" name="フローチャート : 判断 550"/>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2" name="テキスト ボックス 551"/>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53" name="フローチャート : 判断 552"/>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54" name="テキスト ボックス 553"/>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0" name="円/楕円 55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1"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2" name="円/楕円 56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3" name="テキスト ボックス 562"/>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4" name="円/楕円 56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5" name="テキスト ボックス 564"/>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6" name="円/楕円 56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7" name="テキスト ボックス 566"/>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68" name="円/楕円 56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69" name="テキスト ボックス 56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67,373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80" name="直線コネクタ 579"/>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1" name="テキスト ボックス 580"/>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2" name="直線コネクタ 581"/>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3" name="テキスト ボックス 582"/>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4" name="直線コネクタ 583"/>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5" name="テキスト ボックス 584"/>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7" name="テキスト ボックス 58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8" name="直線コネクタ 587"/>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54627</xdr:rowOff>
    </xdr:from>
    <xdr:ext cx="595419" cy="259045"/>
    <xdr:sp macro="" textlink="">
      <xdr:nvSpPr>
        <xdr:cNvPr id="589" name="テキスト ボックス 588"/>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2" name="直線コネクタ 591"/>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3" name="テキスト ボックス 592"/>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76244</xdr:rowOff>
    </xdr:from>
    <xdr:to>
      <xdr:col>23</xdr:col>
      <xdr:colOff>516889</xdr:colOff>
      <xdr:row>78</xdr:row>
      <xdr:rowOff>125479</xdr:rowOff>
    </xdr:to>
    <xdr:cxnSp macro="">
      <xdr:nvCxnSpPr>
        <xdr:cNvPr id="597" name="直線コネクタ 596"/>
        <xdr:cNvCxnSpPr/>
      </xdr:nvCxnSpPr>
      <xdr:spPr>
        <a:xfrm flipV="1">
          <a:off x="16317595" y="12077744"/>
          <a:ext cx="1269" cy="142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129306</xdr:rowOff>
    </xdr:from>
    <xdr:ext cx="534377" cy="259045"/>
    <xdr:sp macro="" textlink="">
      <xdr:nvSpPr>
        <xdr:cNvPr id="598" name="公債費最小値テキスト"/>
        <xdr:cNvSpPr txBox="1"/>
      </xdr:nvSpPr>
      <xdr:spPr>
        <a:xfrm>
          <a:off x="16370300" y="1350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78</xdr:row>
      <xdr:rowOff>125479</xdr:rowOff>
    </xdr:from>
    <xdr:to>
      <xdr:col>23</xdr:col>
      <xdr:colOff>606425</xdr:colOff>
      <xdr:row>78</xdr:row>
      <xdr:rowOff>125479</xdr:rowOff>
    </xdr:to>
    <xdr:cxnSp macro="">
      <xdr:nvCxnSpPr>
        <xdr:cNvPr id="599" name="直線コネクタ 598"/>
        <xdr:cNvCxnSpPr/>
      </xdr:nvCxnSpPr>
      <xdr:spPr>
        <a:xfrm>
          <a:off x="16230600" y="1349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22921</xdr:rowOff>
    </xdr:from>
    <xdr:ext cx="599010" cy="259045"/>
    <xdr:sp macro="" textlink="">
      <xdr:nvSpPr>
        <xdr:cNvPr id="600" name="公債費最大値テキスト"/>
        <xdr:cNvSpPr txBox="1"/>
      </xdr:nvSpPr>
      <xdr:spPr>
        <a:xfrm>
          <a:off x="16370300" y="1185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168,662</a:t>
          </a:r>
          <a:endParaRPr kumimoji="1" lang="ja-JP" altLang="en-US" sz="1000" b="1">
            <a:latin typeface="ＭＳ Ｐゴシック"/>
          </a:endParaRPr>
        </a:p>
      </xdr:txBody>
    </xdr:sp>
    <xdr:clientData/>
  </xdr:oneCellAnchor>
  <xdr:twoCellAnchor>
    <xdr:from>
      <xdr:col>23</xdr:col>
      <xdr:colOff>428625</xdr:colOff>
      <xdr:row>70</xdr:row>
      <xdr:rowOff>76244</xdr:rowOff>
    </xdr:from>
    <xdr:to>
      <xdr:col>23</xdr:col>
      <xdr:colOff>606425</xdr:colOff>
      <xdr:row>70</xdr:row>
      <xdr:rowOff>76244</xdr:rowOff>
    </xdr:to>
    <xdr:cxnSp macro="">
      <xdr:nvCxnSpPr>
        <xdr:cNvPr id="601" name="直線コネクタ 600"/>
        <xdr:cNvCxnSpPr/>
      </xdr:nvCxnSpPr>
      <xdr:spPr>
        <a:xfrm>
          <a:off x="16230600" y="120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30448</xdr:rowOff>
    </xdr:from>
    <xdr:to>
      <xdr:col>23</xdr:col>
      <xdr:colOff>517525</xdr:colOff>
      <xdr:row>76</xdr:row>
      <xdr:rowOff>43593</xdr:rowOff>
    </xdr:to>
    <xdr:cxnSp macro="">
      <xdr:nvCxnSpPr>
        <xdr:cNvPr id="602" name="直線コネクタ 601"/>
        <xdr:cNvCxnSpPr/>
      </xdr:nvCxnSpPr>
      <xdr:spPr>
        <a:xfrm flipV="1">
          <a:off x="15481300" y="13060648"/>
          <a:ext cx="8382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56745</xdr:rowOff>
    </xdr:from>
    <xdr:ext cx="534377" cy="259045"/>
    <xdr:sp macro="" textlink="">
      <xdr:nvSpPr>
        <xdr:cNvPr id="603" name="公債費平均値テキスト"/>
        <xdr:cNvSpPr txBox="1"/>
      </xdr:nvSpPr>
      <xdr:spPr>
        <a:xfrm>
          <a:off x="16370300" y="13086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78318</xdr:rowOff>
    </xdr:from>
    <xdr:to>
      <xdr:col>23</xdr:col>
      <xdr:colOff>568325</xdr:colOff>
      <xdr:row>77</xdr:row>
      <xdr:rowOff>8468</xdr:rowOff>
    </xdr:to>
    <xdr:sp macro="" textlink="">
      <xdr:nvSpPr>
        <xdr:cNvPr id="604" name="フローチャート : 判断 603"/>
        <xdr:cNvSpPr/>
      </xdr:nvSpPr>
      <xdr:spPr>
        <a:xfrm>
          <a:off x="16268700" y="131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25543</xdr:rowOff>
    </xdr:from>
    <xdr:to>
      <xdr:col>22</xdr:col>
      <xdr:colOff>365125</xdr:colOff>
      <xdr:row>76</xdr:row>
      <xdr:rowOff>43593</xdr:rowOff>
    </xdr:to>
    <xdr:cxnSp macro="">
      <xdr:nvCxnSpPr>
        <xdr:cNvPr id="605" name="直線コネクタ 604"/>
        <xdr:cNvCxnSpPr/>
      </xdr:nvCxnSpPr>
      <xdr:spPr>
        <a:xfrm>
          <a:off x="14592300" y="13055743"/>
          <a:ext cx="889000" cy="1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129077</xdr:rowOff>
    </xdr:from>
    <xdr:to>
      <xdr:col>22</xdr:col>
      <xdr:colOff>415925</xdr:colOff>
      <xdr:row>76</xdr:row>
      <xdr:rowOff>59227</xdr:rowOff>
    </xdr:to>
    <xdr:sp macro="" textlink="">
      <xdr:nvSpPr>
        <xdr:cNvPr id="606" name="フローチャート : 判断 605"/>
        <xdr:cNvSpPr/>
      </xdr:nvSpPr>
      <xdr:spPr>
        <a:xfrm>
          <a:off x="15430500" y="1298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75754</xdr:rowOff>
    </xdr:from>
    <xdr:ext cx="534377" cy="259045"/>
    <xdr:sp macro="" textlink="">
      <xdr:nvSpPr>
        <xdr:cNvPr id="607" name="テキスト ボックス 606"/>
        <xdr:cNvSpPr txBox="1"/>
      </xdr:nvSpPr>
      <xdr:spPr>
        <a:xfrm>
          <a:off x="15214111" y="1276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20752</xdr:rowOff>
    </xdr:from>
    <xdr:to>
      <xdr:col>21</xdr:col>
      <xdr:colOff>161925</xdr:colOff>
      <xdr:row>76</xdr:row>
      <xdr:rowOff>25543</xdr:rowOff>
    </xdr:to>
    <xdr:cxnSp macro="">
      <xdr:nvCxnSpPr>
        <xdr:cNvPr id="608" name="直線コネクタ 607"/>
        <xdr:cNvCxnSpPr/>
      </xdr:nvCxnSpPr>
      <xdr:spPr>
        <a:xfrm>
          <a:off x="13703300" y="13050952"/>
          <a:ext cx="889000" cy="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123952</xdr:rowOff>
    </xdr:from>
    <xdr:to>
      <xdr:col>21</xdr:col>
      <xdr:colOff>212725</xdr:colOff>
      <xdr:row>76</xdr:row>
      <xdr:rowOff>54102</xdr:rowOff>
    </xdr:to>
    <xdr:sp macro="" textlink="">
      <xdr:nvSpPr>
        <xdr:cNvPr id="609" name="フローチャート : 判断 608"/>
        <xdr:cNvSpPr/>
      </xdr:nvSpPr>
      <xdr:spPr>
        <a:xfrm>
          <a:off x="14541500" y="1298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70629</xdr:rowOff>
    </xdr:from>
    <xdr:ext cx="534377" cy="259045"/>
    <xdr:sp macro="" textlink="">
      <xdr:nvSpPr>
        <xdr:cNvPr id="610" name="テキスト ボックス 609"/>
        <xdr:cNvSpPr txBox="1"/>
      </xdr:nvSpPr>
      <xdr:spPr>
        <a:xfrm>
          <a:off x="14325111" y="1275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163018</xdr:rowOff>
    </xdr:from>
    <xdr:to>
      <xdr:col>19</xdr:col>
      <xdr:colOff>644525</xdr:colOff>
      <xdr:row>76</xdr:row>
      <xdr:rowOff>20752</xdr:rowOff>
    </xdr:to>
    <xdr:cxnSp macro="">
      <xdr:nvCxnSpPr>
        <xdr:cNvPr id="611" name="直線コネクタ 610"/>
        <xdr:cNvCxnSpPr/>
      </xdr:nvCxnSpPr>
      <xdr:spPr>
        <a:xfrm>
          <a:off x="12814300" y="13021768"/>
          <a:ext cx="889000" cy="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121923</xdr:rowOff>
    </xdr:from>
    <xdr:to>
      <xdr:col>20</xdr:col>
      <xdr:colOff>9525</xdr:colOff>
      <xdr:row>76</xdr:row>
      <xdr:rowOff>52073</xdr:rowOff>
    </xdr:to>
    <xdr:sp macro="" textlink="">
      <xdr:nvSpPr>
        <xdr:cNvPr id="612" name="フローチャート : 判断 611"/>
        <xdr:cNvSpPr/>
      </xdr:nvSpPr>
      <xdr:spPr>
        <a:xfrm>
          <a:off x="13652500" y="1298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68600</xdr:rowOff>
    </xdr:from>
    <xdr:ext cx="534377" cy="259045"/>
    <xdr:sp macro="" textlink="">
      <xdr:nvSpPr>
        <xdr:cNvPr id="613" name="テキスト ボックス 612"/>
        <xdr:cNvSpPr txBox="1"/>
      </xdr:nvSpPr>
      <xdr:spPr>
        <a:xfrm>
          <a:off x="13436111" y="1275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110922</xdr:rowOff>
    </xdr:from>
    <xdr:to>
      <xdr:col>18</xdr:col>
      <xdr:colOff>492125</xdr:colOff>
      <xdr:row>76</xdr:row>
      <xdr:rowOff>41072</xdr:rowOff>
    </xdr:to>
    <xdr:sp macro="" textlink="">
      <xdr:nvSpPr>
        <xdr:cNvPr id="614" name="フローチャート : 判断 613"/>
        <xdr:cNvSpPr/>
      </xdr:nvSpPr>
      <xdr:spPr>
        <a:xfrm>
          <a:off x="12763500" y="1296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57599</xdr:rowOff>
    </xdr:from>
    <xdr:ext cx="534377" cy="259045"/>
    <xdr:sp macro="" textlink="">
      <xdr:nvSpPr>
        <xdr:cNvPr id="615" name="テキスト ボックス 614"/>
        <xdr:cNvSpPr txBox="1"/>
      </xdr:nvSpPr>
      <xdr:spPr>
        <a:xfrm>
          <a:off x="12547111" y="1274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151098</xdr:rowOff>
    </xdr:from>
    <xdr:to>
      <xdr:col>23</xdr:col>
      <xdr:colOff>568325</xdr:colOff>
      <xdr:row>76</xdr:row>
      <xdr:rowOff>81248</xdr:rowOff>
    </xdr:to>
    <xdr:sp macro="" textlink="">
      <xdr:nvSpPr>
        <xdr:cNvPr id="621" name="円/楕円 620"/>
        <xdr:cNvSpPr/>
      </xdr:nvSpPr>
      <xdr:spPr>
        <a:xfrm>
          <a:off x="16268700" y="1300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2526</xdr:rowOff>
    </xdr:from>
    <xdr:ext cx="534377" cy="259045"/>
    <xdr:sp macro="" textlink="">
      <xdr:nvSpPr>
        <xdr:cNvPr id="622" name="公債費該当値テキスト"/>
        <xdr:cNvSpPr txBox="1"/>
      </xdr:nvSpPr>
      <xdr:spPr>
        <a:xfrm>
          <a:off x="16370300" y="1286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65,470</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164243</xdr:rowOff>
    </xdr:from>
    <xdr:to>
      <xdr:col>22</xdr:col>
      <xdr:colOff>415925</xdr:colOff>
      <xdr:row>76</xdr:row>
      <xdr:rowOff>94393</xdr:rowOff>
    </xdr:to>
    <xdr:sp macro="" textlink="">
      <xdr:nvSpPr>
        <xdr:cNvPr id="623" name="円/楕円 622"/>
        <xdr:cNvSpPr/>
      </xdr:nvSpPr>
      <xdr:spPr>
        <a:xfrm>
          <a:off x="15430500" y="1302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85520</xdr:rowOff>
    </xdr:from>
    <xdr:ext cx="534377" cy="259045"/>
    <xdr:sp macro="" textlink="">
      <xdr:nvSpPr>
        <xdr:cNvPr id="624" name="テキスト ボックス 623"/>
        <xdr:cNvSpPr txBox="1"/>
      </xdr:nvSpPr>
      <xdr:spPr>
        <a:xfrm>
          <a:off x="15214111" y="131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64,090</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146193</xdr:rowOff>
    </xdr:from>
    <xdr:to>
      <xdr:col>21</xdr:col>
      <xdr:colOff>212725</xdr:colOff>
      <xdr:row>76</xdr:row>
      <xdr:rowOff>76343</xdr:rowOff>
    </xdr:to>
    <xdr:sp macro="" textlink="">
      <xdr:nvSpPr>
        <xdr:cNvPr id="625" name="円/楕円 624"/>
        <xdr:cNvSpPr/>
      </xdr:nvSpPr>
      <xdr:spPr>
        <a:xfrm>
          <a:off x="14541500" y="1300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67470</xdr:rowOff>
    </xdr:from>
    <xdr:ext cx="534377" cy="259045"/>
    <xdr:sp macro="" textlink="">
      <xdr:nvSpPr>
        <xdr:cNvPr id="626" name="テキスト ボックス 625"/>
        <xdr:cNvSpPr txBox="1"/>
      </xdr:nvSpPr>
      <xdr:spPr>
        <a:xfrm>
          <a:off x="14325111" y="1309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65,985</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141401</xdr:rowOff>
    </xdr:from>
    <xdr:to>
      <xdr:col>20</xdr:col>
      <xdr:colOff>9525</xdr:colOff>
      <xdr:row>76</xdr:row>
      <xdr:rowOff>71552</xdr:rowOff>
    </xdr:to>
    <xdr:sp macro="" textlink="">
      <xdr:nvSpPr>
        <xdr:cNvPr id="627" name="円/楕円 626"/>
        <xdr:cNvSpPr/>
      </xdr:nvSpPr>
      <xdr:spPr>
        <a:xfrm>
          <a:off x="13652500" y="1300015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62679</xdr:rowOff>
    </xdr:from>
    <xdr:ext cx="534377" cy="259045"/>
    <xdr:sp macro="" textlink="">
      <xdr:nvSpPr>
        <xdr:cNvPr id="628" name="テキスト ボックス 627"/>
        <xdr:cNvSpPr txBox="1"/>
      </xdr:nvSpPr>
      <xdr:spPr>
        <a:xfrm>
          <a:off x="13436111" y="1309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66,488</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112217</xdr:rowOff>
    </xdr:from>
    <xdr:to>
      <xdr:col>18</xdr:col>
      <xdr:colOff>492125</xdr:colOff>
      <xdr:row>76</xdr:row>
      <xdr:rowOff>42366</xdr:rowOff>
    </xdr:to>
    <xdr:sp macro="" textlink="">
      <xdr:nvSpPr>
        <xdr:cNvPr id="629" name="円/楕円 628"/>
        <xdr:cNvSpPr/>
      </xdr:nvSpPr>
      <xdr:spPr>
        <a:xfrm>
          <a:off x="12763500" y="129709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33495</xdr:rowOff>
    </xdr:from>
    <xdr:ext cx="534377" cy="259045"/>
    <xdr:sp macro="" textlink="">
      <xdr:nvSpPr>
        <xdr:cNvPr id="630" name="テキスト ボックス 629"/>
        <xdr:cNvSpPr txBox="1"/>
      </xdr:nvSpPr>
      <xdr:spPr>
        <a:xfrm>
          <a:off x="12547111" y="1306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69,552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1" name="直線コネクタ 64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2" name="テキスト ボックス 64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3" name="直線コネクタ 64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4" name="テキスト ボックス 64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5" name="直線コネクタ 64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6" name="テキスト ボックス 64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7" name="直線コネクタ 64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8" name="テキスト ボックス 64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0" name="テキスト ボックス 64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160054</xdr:rowOff>
    </xdr:from>
    <xdr:to>
      <xdr:col>23</xdr:col>
      <xdr:colOff>516889</xdr:colOff>
      <xdr:row>98</xdr:row>
      <xdr:rowOff>137678</xdr:rowOff>
    </xdr:to>
    <xdr:cxnSp macro="">
      <xdr:nvCxnSpPr>
        <xdr:cNvPr id="652" name="直線コネクタ 651"/>
        <xdr:cNvCxnSpPr/>
      </xdr:nvCxnSpPr>
      <xdr:spPr>
        <a:xfrm flipV="1">
          <a:off x="16317595" y="15590554"/>
          <a:ext cx="1269" cy="1349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141505</xdr:rowOff>
    </xdr:from>
    <xdr:ext cx="378565" cy="259045"/>
    <xdr:sp macro="" textlink="">
      <xdr:nvSpPr>
        <xdr:cNvPr id="653" name="積立金最小値テキスト"/>
        <xdr:cNvSpPr txBox="1"/>
      </xdr:nvSpPr>
      <xdr:spPr>
        <a:xfrm>
          <a:off x="16370300" y="16943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23</xdr:col>
      <xdr:colOff>428625</xdr:colOff>
      <xdr:row>98</xdr:row>
      <xdr:rowOff>137678</xdr:rowOff>
    </xdr:from>
    <xdr:to>
      <xdr:col>23</xdr:col>
      <xdr:colOff>606425</xdr:colOff>
      <xdr:row>98</xdr:row>
      <xdr:rowOff>137678</xdr:rowOff>
    </xdr:to>
    <xdr:cxnSp macro="">
      <xdr:nvCxnSpPr>
        <xdr:cNvPr id="654" name="直線コネクタ 653"/>
        <xdr:cNvCxnSpPr/>
      </xdr:nvCxnSpPr>
      <xdr:spPr>
        <a:xfrm>
          <a:off x="16230600" y="169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106731</xdr:rowOff>
    </xdr:from>
    <xdr:ext cx="599010" cy="259045"/>
    <xdr:sp macro="" textlink="">
      <xdr:nvSpPr>
        <xdr:cNvPr id="655" name="積立金最大値テキスト"/>
        <xdr:cNvSpPr txBox="1"/>
      </xdr:nvSpPr>
      <xdr:spPr>
        <a:xfrm>
          <a:off x="16370300" y="1536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295,548</a:t>
          </a:r>
          <a:endParaRPr kumimoji="1" lang="ja-JP" altLang="en-US" sz="1000" b="1">
            <a:latin typeface="ＭＳ Ｐゴシック"/>
          </a:endParaRPr>
        </a:p>
      </xdr:txBody>
    </xdr:sp>
    <xdr:clientData/>
  </xdr:oneCellAnchor>
  <xdr:twoCellAnchor>
    <xdr:from>
      <xdr:col>23</xdr:col>
      <xdr:colOff>428625</xdr:colOff>
      <xdr:row>90</xdr:row>
      <xdr:rowOff>160054</xdr:rowOff>
    </xdr:from>
    <xdr:to>
      <xdr:col>23</xdr:col>
      <xdr:colOff>606425</xdr:colOff>
      <xdr:row>90</xdr:row>
      <xdr:rowOff>160054</xdr:rowOff>
    </xdr:to>
    <xdr:cxnSp macro="">
      <xdr:nvCxnSpPr>
        <xdr:cNvPr id="656" name="直線コネクタ 655"/>
        <xdr:cNvCxnSpPr/>
      </xdr:nvCxnSpPr>
      <xdr:spPr>
        <a:xfrm>
          <a:off x="16230600" y="15590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12612</xdr:rowOff>
    </xdr:from>
    <xdr:to>
      <xdr:col>23</xdr:col>
      <xdr:colOff>517525</xdr:colOff>
      <xdr:row>98</xdr:row>
      <xdr:rowOff>107733</xdr:rowOff>
    </xdr:to>
    <xdr:cxnSp macro="">
      <xdr:nvCxnSpPr>
        <xdr:cNvPr id="657" name="直線コネクタ 656"/>
        <xdr:cNvCxnSpPr/>
      </xdr:nvCxnSpPr>
      <xdr:spPr>
        <a:xfrm flipV="1">
          <a:off x="15481300" y="16814712"/>
          <a:ext cx="838200" cy="9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3053</xdr:rowOff>
    </xdr:from>
    <xdr:ext cx="534377" cy="259045"/>
    <xdr:sp macro="" textlink="">
      <xdr:nvSpPr>
        <xdr:cNvPr id="658" name="積立金平均値テキスト"/>
        <xdr:cNvSpPr txBox="1"/>
      </xdr:nvSpPr>
      <xdr:spPr>
        <a:xfrm>
          <a:off x="16370300" y="16805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24626</xdr:rowOff>
    </xdr:from>
    <xdr:to>
      <xdr:col>23</xdr:col>
      <xdr:colOff>568325</xdr:colOff>
      <xdr:row>98</xdr:row>
      <xdr:rowOff>126226</xdr:rowOff>
    </xdr:to>
    <xdr:sp macro="" textlink="">
      <xdr:nvSpPr>
        <xdr:cNvPr id="659" name="フローチャート : 判断 658"/>
        <xdr:cNvSpPr/>
      </xdr:nvSpPr>
      <xdr:spPr>
        <a:xfrm>
          <a:off x="162687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89622</xdr:rowOff>
    </xdr:from>
    <xdr:to>
      <xdr:col>22</xdr:col>
      <xdr:colOff>365125</xdr:colOff>
      <xdr:row>98</xdr:row>
      <xdr:rowOff>107733</xdr:rowOff>
    </xdr:to>
    <xdr:cxnSp macro="">
      <xdr:nvCxnSpPr>
        <xdr:cNvPr id="660" name="直線コネクタ 659"/>
        <xdr:cNvCxnSpPr/>
      </xdr:nvCxnSpPr>
      <xdr:spPr>
        <a:xfrm>
          <a:off x="14592300" y="16891722"/>
          <a:ext cx="889000" cy="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119656</xdr:rowOff>
    </xdr:from>
    <xdr:to>
      <xdr:col>22</xdr:col>
      <xdr:colOff>415925</xdr:colOff>
      <xdr:row>98</xdr:row>
      <xdr:rowOff>49806</xdr:rowOff>
    </xdr:to>
    <xdr:sp macro="" textlink="">
      <xdr:nvSpPr>
        <xdr:cNvPr id="661" name="フローチャート : 判断 660"/>
        <xdr:cNvSpPr/>
      </xdr:nvSpPr>
      <xdr:spPr>
        <a:xfrm>
          <a:off x="15430500" y="167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66333</xdr:rowOff>
    </xdr:from>
    <xdr:ext cx="534377" cy="259045"/>
    <xdr:sp macro="" textlink="">
      <xdr:nvSpPr>
        <xdr:cNvPr id="662" name="テキスト ボックス 661"/>
        <xdr:cNvSpPr txBox="1"/>
      </xdr:nvSpPr>
      <xdr:spPr>
        <a:xfrm>
          <a:off x="15214111" y="165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89622</xdr:rowOff>
    </xdr:from>
    <xdr:to>
      <xdr:col>21</xdr:col>
      <xdr:colOff>161925</xdr:colOff>
      <xdr:row>98</xdr:row>
      <xdr:rowOff>120151</xdr:rowOff>
    </xdr:to>
    <xdr:cxnSp macro="">
      <xdr:nvCxnSpPr>
        <xdr:cNvPr id="663" name="直線コネクタ 662"/>
        <xdr:cNvCxnSpPr/>
      </xdr:nvCxnSpPr>
      <xdr:spPr>
        <a:xfrm flipV="1">
          <a:off x="13703300" y="16891722"/>
          <a:ext cx="889000" cy="30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130364</xdr:rowOff>
    </xdr:from>
    <xdr:to>
      <xdr:col>21</xdr:col>
      <xdr:colOff>212725</xdr:colOff>
      <xdr:row>98</xdr:row>
      <xdr:rowOff>60514</xdr:rowOff>
    </xdr:to>
    <xdr:sp macro="" textlink="">
      <xdr:nvSpPr>
        <xdr:cNvPr id="664" name="フローチャート : 判断 663"/>
        <xdr:cNvSpPr/>
      </xdr:nvSpPr>
      <xdr:spPr>
        <a:xfrm>
          <a:off x="14541500" y="1676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77041</xdr:rowOff>
    </xdr:from>
    <xdr:ext cx="534377" cy="259045"/>
    <xdr:sp macro="" textlink="">
      <xdr:nvSpPr>
        <xdr:cNvPr id="665" name="テキスト ボックス 664"/>
        <xdr:cNvSpPr txBox="1"/>
      </xdr:nvSpPr>
      <xdr:spPr>
        <a:xfrm>
          <a:off x="14325111" y="1653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107843</xdr:rowOff>
    </xdr:from>
    <xdr:to>
      <xdr:col>19</xdr:col>
      <xdr:colOff>644525</xdr:colOff>
      <xdr:row>98</xdr:row>
      <xdr:rowOff>120151</xdr:rowOff>
    </xdr:to>
    <xdr:cxnSp macro="">
      <xdr:nvCxnSpPr>
        <xdr:cNvPr id="666" name="直線コネクタ 665"/>
        <xdr:cNvCxnSpPr/>
      </xdr:nvCxnSpPr>
      <xdr:spPr>
        <a:xfrm>
          <a:off x="12814300" y="16909943"/>
          <a:ext cx="889000" cy="1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5973</xdr:rowOff>
    </xdr:from>
    <xdr:to>
      <xdr:col>20</xdr:col>
      <xdr:colOff>9525</xdr:colOff>
      <xdr:row>97</xdr:row>
      <xdr:rowOff>107573</xdr:rowOff>
    </xdr:to>
    <xdr:sp macro="" textlink="">
      <xdr:nvSpPr>
        <xdr:cNvPr id="667" name="フローチャート : 判断 666"/>
        <xdr:cNvSpPr/>
      </xdr:nvSpPr>
      <xdr:spPr>
        <a:xfrm>
          <a:off x="13652500" y="1663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124100</xdr:rowOff>
    </xdr:from>
    <xdr:ext cx="534377" cy="259045"/>
    <xdr:sp macro="" textlink="">
      <xdr:nvSpPr>
        <xdr:cNvPr id="668" name="テキスト ボックス 667"/>
        <xdr:cNvSpPr txBox="1"/>
      </xdr:nvSpPr>
      <xdr:spPr>
        <a:xfrm>
          <a:off x="13436111" y="1641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139764</xdr:rowOff>
    </xdr:from>
    <xdr:to>
      <xdr:col>18</xdr:col>
      <xdr:colOff>492125</xdr:colOff>
      <xdr:row>98</xdr:row>
      <xdr:rowOff>69914</xdr:rowOff>
    </xdr:to>
    <xdr:sp macro="" textlink="">
      <xdr:nvSpPr>
        <xdr:cNvPr id="669" name="フローチャート : 判断 668"/>
        <xdr:cNvSpPr/>
      </xdr:nvSpPr>
      <xdr:spPr>
        <a:xfrm>
          <a:off x="12763500" y="16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86441</xdr:rowOff>
    </xdr:from>
    <xdr:ext cx="534377" cy="259045"/>
    <xdr:sp macro="" textlink="">
      <xdr:nvSpPr>
        <xdr:cNvPr id="670" name="テキスト ボックス 669"/>
        <xdr:cNvSpPr txBox="1"/>
      </xdr:nvSpPr>
      <xdr:spPr>
        <a:xfrm>
          <a:off x="12547111" y="1654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133262</xdr:rowOff>
    </xdr:from>
    <xdr:to>
      <xdr:col>23</xdr:col>
      <xdr:colOff>568325</xdr:colOff>
      <xdr:row>98</xdr:row>
      <xdr:rowOff>63412</xdr:rowOff>
    </xdr:to>
    <xdr:sp macro="" textlink="">
      <xdr:nvSpPr>
        <xdr:cNvPr id="676" name="円/楕円 675"/>
        <xdr:cNvSpPr/>
      </xdr:nvSpPr>
      <xdr:spPr>
        <a:xfrm>
          <a:off x="16268700" y="1676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92639</xdr:rowOff>
    </xdr:from>
    <xdr:ext cx="534377" cy="259045"/>
    <xdr:sp macro="" textlink="">
      <xdr:nvSpPr>
        <xdr:cNvPr id="677" name="積立金該当値テキスト"/>
        <xdr:cNvSpPr txBox="1"/>
      </xdr:nvSpPr>
      <xdr:spPr>
        <a:xfrm>
          <a:off x="16370300" y="1655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27,797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56933</xdr:rowOff>
    </xdr:from>
    <xdr:to>
      <xdr:col>22</xdr:col>
      <xdr:colOff>415925</xdr:colOff>
      <xdr:row>98</xdr:row>
      <xdr:rowOff>158533</xdr:rowOff>
    </xdr:to>
    <xdr:sp macro="" textlink="">
      <xdr:nvSpPr>
        <xdr:cNvPr id="678" name="円/楕円 677"/>
        <xdr:cNvSpPr/>
      </xdr:nvSpPr>
      <xdr:spPr>
        <a:xfrm>
          <a:off x="15430500" y="1685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149660</xdr:rowOff>
    </xdr:from>
    <xdr:ext cx="469744" cy="259045"/>
    <xdr:sp macro="" textlink="">
      <xdr:nvSpPr>
        <xdr:cNvPr id="679" name="テキスト ボックス 678"/>
        <xdr:cNvSpPr txBox="1"/>
      </xdr:nvSpPr>
      <xdr:spPr>
        <a:xfrm>
          <a:off x="15246427" y="16951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38822</xdr:rowOff>
    </xdr:from>
    <xdr:to>
      <xdr:col>21</xdr:col>
      <xdr:colOff>212725</xdr:colOff>
      <xdr:row>98</xdr:row>
      <xdr:rowOff>140422</xdr:rowOff>
    </xdr:to>
    <xdr:sp macro="" textlink="">
      <xdr:nvSpPr>
        <xdr:cNvPr id="680" name="円/楕円 679"/>
        <xdr:cNvSpPr/>
      </xdr:nvSpPr>
      <xdr:spPr>
        <a:xfrm>
          <a:off x="14541500" y="1684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131549</xdr:rowOff>
    </xdr:from>
    <xdr:ext cx="534377" cy="259045"/>
    <xdr:sp macro="" textlink="">
      <xdr:nvSpPr>
        <xdr:cNvPr id="681" name="テキスト ボックス 680"/>
        <xdr:cNvSpPr txBox="1"/>
      </xdr:nvSpPr>
      <xdr:spPr>
        <a:xfrm>
          <a:off x="14325111" y="1693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69351</xdr:rowOff>
    </xdr:from>
    <xdr:to>
      <xdr:col>20</xdr:col>
      <xdr:colOff>9525</xdr:colOff>
      <xdr:row>98</xdr:row>
      <xdr:rowOff>170951</xdr:rowOff>
    </xdr:to>
    <xdr:sp macro="" textlink="">
      <xdr:nvSpPr>
        <xdr:cNvPr id="682" name="円/楕円 681"/>
        <xdr:cNvSpPr/>
      </xdr:nvSpPr>
      <xdr:spPr>
        <a:xfrm>
          <a:off x="13652500" y="1687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162078</xdr:rowOff>
    </xdr:from>
    <xdr:ext cx="469744" cy="259045"/>
    <xdr:sp macro="" textlink="">
      <xdr:nvSpPr>
        <xdr:cNvPr id="683" name="テキスト ボックス 682"/>
        <xdr:cNvSpPr txBox="1"/>
      </xdr:nvSpPr>
      <xdr:spPr>
        <a:xfrm>
          <a:off x="13468427" y="1696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57043</xdr:rowOff>
    </xdr:from>
    <xdr:to>
      <xdr:col>18</xdr:col>
      <xdr:colOff>492125</xdr:colOff>
      <xdr:row>98</xdr:row>
      <xdr:rowOff>158643</xdr:rowOff>
    </xdr:to>
    <xdr:sp macro="" textlink="">
      <xdr:nvSpPr>
        <xdr:cNvPr id="684" name="円/楕円 683"/>
        <xdr:cNvSpPr/>
      </xdr:nvSpPr>
      <xdr:spPr>
        <a:xfrm>
          <a:off x="12763500" y="1685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149770</xdr:rowOff>
    </xdr:from>
    <xdr:ext cx="469744" cy="259045"/>
    <xdr:sp macro="" textlink="">
      <xdr:nvSpPr>
        <xdr:cNvPr id="685" name="テキスト ボックス 684"/>
        <xdr:cNvSpPr txBox="1"/>
      </xdr:nvSpPr>
      <xdr:spPr>
        <a:xfrm>
          <a:off x="12579427" y="1695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6" name="直線コネクタ 69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7" name="テキスト ボックス 69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8" name="直線コネクタ 69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9" name="テキスト ボックス 69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0" name="直線コネクタ 69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1" name="テキスト ボックス 70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2" name="直線コネクタ 70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3" name="テキスト ボックス 70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54478</xdr:rowOff>
    </xdr:from>
    <xdr:to>
      <xdr:col>32</xdr:col>
      <xdr:colOff>186689</xdr:colOff>
      <xdr:row>38</xdr:row>
      <xdr:rowOff>139700</xdr:rowOff>
    </xdr:to>
    <xdr:cxnSp macro="">
      <xdr:nvCxnSpPr>
        <xdr:cNvPr id="707" name="直線コネクタ 706"/>
        <xdr:cNvCxnSpPr/>
      </xdr:nvCxnSpPr>
      <xdr:spPr>
        <a:xfrm flipV="1">
          <a:off x="22159595" y="5540878"/>
          <a:ext cx="1269" cy="1113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9" name="直線コネクタ 70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1155</xdr:rowOff>
    </xdr:from>
    <xdr:ext cx="534377" cy="259045"/>
    <xdr:sp macro="" textlink="">
      <xdr:nvSpPr>
        <xdr:cNvPr id="710" name="投資及び出資金最大値テキスト"/>
        <xdr:cNvSpPr txBox="1"/>
      </xdr:nvSpPr>
      <xdr:spPr>
        <a:xfrm>
          <a:off x="22212300" y="531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24,364</a:t>
          </a:r>
          <a:endParaRPr kumimoji="1" lang="ja-JP" altLang="en-US" sz="1000" b="1">
            <a:latin typeface="ＭＳ Ｐゴシック"/>
          </a:endParaRPr>
        </a:p>
      </xdr:txBody>
    </xdr:sp>
    <xdr:clientData/>
  </xdr:oneCellAnchor>
  <xdr:twoCellAnchor>
    <xdr:from>
      <xdr:col>32</xdr:col>
      <xdr:colOff>98425</xdr:colOff>
      <xdr:row>32</xdr:row>
      <xdr:rowOff>54478</xdr:rowOff>
    </xdr:from>
    <xdr:to>
      <xdr:col>32</xdr:col>
      <xdr:colOff>276225</xdr:colOff>
      <xdr:row>32</xdr:row>
      <xdr:rowOff>54478</xdr:rowOff>
    </xdr:to>
    <xdr:cxnSp macro="">
      <xdr:nvCxnSpPr>
        <xdr:cNvPr id="711" name="直線コネクタ 710"/>
        <xdr:cNvCxnSpPr/>
      </xdr:nvCxnSpPr>
      <xdr:spPr>
        <a:xfrm>
          <a:off x="22072600" y="554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38430</xdr:rowOff>
    </xdr:from>
    <xdr:to>
      <xdr:col>32</xdr:col>
      <xdr:colOff>187325</xdr:colOff>
      <xdr:row>38</xdr:row>
      <xdr:rowOff>139700</xdr:rowOff>
    </xdr:to>
    <xdr:cxnSp macro="">
      <xdr:nvCxnSpPr>
        <xdr:cNvPr id="712" name="直線コネクタ 711"/>
        <xdr:cNvCxnSpPr/>
      </xdr:nvCxnSpPr>
      <xdr:spPr>
        <a:xfrm flipV="1">
          <a:off x="21323300" y="6553530"/>
          <a:ext cx="838200" cy="10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140250</xdr:rowOff>
    </xdr:from>
    <xdr:ext cx="469744" cy="259045"/>
    <xdr:sp macro="" textlink="">
      <xdr:nvSpPr>
        <xdr:cNvPr id="713" name="投資及び出資金平均値テキスト"/>
        <xdr:cNvSpPr txBox="1"/>
      </xdr:nvSpPr>
      <xdr:spPr>
        <a:xfrm>
          <a:off x="22212300" y="6483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161823</xdr:rowOff>
    </xdr:from>
    <xdr:to>
      <xdr:col>32</xdr:col>
      <xdr:colOff>238125</xdr:colOff>
      <xdr:row>38</xdr:row>
      <xdr:rowOff>91973</xdr:rowOff>
    </xdr:to>
    <xdr:sp macro="" textlink="">
      <xdr:nvSpPr>
        <xdr:cNvPr id="714" name="フローチャート : 判断 713"/>
        <xdr:cNvSpPr/>
      </xdr:nvSpPr>
      <xdr:spPr>
        <a:xfrm>
          <a:off x="221107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5" name="直線コネクタ 71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6" name="フローチャート : 判断 715"/>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17" name="テキスト ボックス 716"/>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18" name="直線コネクタ 71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19" name="フローチャート : 判断 718"/>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0" name="テキスト ボックス 719"/>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1" name="直線コネクタ 72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2" name="フローチャート : 判断 721"/>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3" name="テキスト ボックス 722"/>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4" name="フローチャート : 判断 723"/>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5" name="テキスト ボックス 724"/>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159080</xdr:rowOff>
    </xdr:from>
    <xdr:to>
      <xdr:col>32</xdr:col>
      <xdr:colOff>238125</xdr:colOff>
      <xdr:row>38</xdr:row>
      <xdr:rowOff>89230</xdr:rowOff>
    </xdr:to>
    <xdr:sp macro="" textlink="">
      <xdr:nvSpPr>
        <xdr:cNvPr id="731" name="円/楕円 730"/>
        <xdr:cNvSpPr/>
      </xdr:nvSpPr>
      <xdr:spPr>
        <a:xfrm>
          <a:off x="22110700" y="65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118457</xdr:rowOff>
    </xdr:from>
    <xdr:ext cx="469744" cy="259045"/>
    <xdr:sp macro="" textlink="">
      <xdr:nvSpPr>
        <xdr:cNvPr id="732" name="投資及び出資金該当値テキスト"/>
        <xdr:cNvSpPr txBox="1"/>
      </xdr:nvSpPr>
      <xdr:spPr>
        <a:xfrm>
          <a:off x="22212300" y="6290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3" name="円/楕円 73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4" name="テキスト ボックス 73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5" name="円/楕円 73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6" name="テキスト ボックス 73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37" name="円/楕円 73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38" name="テキスト ボックス 73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39" name="円/楕円 73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0" name="テキスト ボックス 73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4" name="テキスト ボックス 75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109182</xdr:rowOff>
    </xdr:from>
    <xdr:to>
      <xdr:col>32</xdr:col>
      <xdr:colOff>186689</xdr:colOff>
      <xdr:row>59</xdr:row>
      <xdr:rowOff>44450</xdr:rowOff>
    </xdr:to>
    <xdr:cxnSp macro="">
      <xdr:nvCxnSpPr>
        <xdr:cNvPr id="764" name="直線コネクタ 763"/>
        <xdr:cNvCxnSpPr/>
      </xdr:nvCxnSpPr>
      <xdr:spPr>
        <a:xfrm flipV="1">
          <a:off x="22159595" y="8853132"/>
          <a:ext cx="1269" cy="1306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55859</xdr:rowOff>
    </xdr:from>
    <xdr:ext cx="534377" cy="259045"/>
    <xdr:sp macro="" textlink="">
      <xdr:nvSpPr>
        <xdr:cNvPr id="767" name="貸付金最大値テキスト"/>
        <xdr:cNvSpPr txBox="1"/>
      </xdr:nvSpPr>
      <xdr:spPr>
        <a:xfrm>
          <a:off x="22212300" y="862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34,301</a:t>
          </a:r>
          <a:endParaRPr kumimoji="1" lang="ja-JP" altLang="en-US" sz="1000" b="1">
            <a:latin typeface="ＭＳ Ｐゴシック"/>
          </a:endParaRPr>
        </a:p>
      </xdr:txBody>
    </xdr:sp>
    <xdr:clientData/>
  </xdr:oneCellAnchor>
  <xdr:twoCellAnchor>
    <xdr:from>
      <xdr:col>32</xdr:col>
      <xdr:colOff>98425</xdr:colOff>
      <xdr:row>51</xdr:row>
      <xdr:rowOff>109182</xdr:rowOff>
    </xdr:from>
    <xdr:to>
      <xdr:col>32</xdr:col>
      <xdr:colOff>276225</xdr:colOff>
      <xdr:row>51</xdr:row>
      <xdr:rowOff>109182</xdr:rowOff>
    </xdr:to>
    <xdr:cxnSp macro="">
      <xdr:nvCxnSpPr>
        <xdr:cNvPr id="768" name="直線コネクタ 767"/>
        <xdr:cNvCxnSpPr/>
      </xdr:nvCxnSpPr>
      <xdr:spPr>
        <a:xfrm>
          <a:off x="22072600" y="885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52</xdr:row>
      <xdr:rowOff>102</xdr:rowOff>
    </xdr:from>
    <xdr:to>
      <xdr:col>32</xdr:col>
      <xdr:colOff>187325</xdr:colOff>
      <xdr:row>58</xdr:row>
      <xdr:rowOff>168923</xdr:rowOff>
    </xdr:to>
    <xdr:cxnSp macro="">
      <xdr:nvCxnSpPr>
        <xdr:cNvPr id="769" name="直線コネクタ 768"/>
        <xdr:cNvCxnSpPr/>
      </xdr:nvCxnSpPr>
      <xdr:spPr>
        <a:xfrm>
          <a:off x="21323300" y="8915502"/>
          <a:ext cx="838200" cy="119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94822</xdr:rowOff>
    </xdr:from>
    <xdr:ext cx="469744" cy="259045"/>
    <xdr:sp macro="" textlink="">
      <xdr:nvSpPr>
        <xdr:cNvPr id="770" name="貸付金平均値テキスト"/>
        <xdr:cNvSpPr txBox="1"/>
      </xdr:nvSpPr>
      <xdr:spPr>
        <a:xfrm>
          <a:off x="22212300" y="9696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71945</xdr:rowOff>
    </xdr:from>
    <xdr:to>
      <xdr:col>32</xdr:col>
      <xdr:colOff>238125</xdr:colOff>
      <xdr:row>58</xdr:row>
      <xdr:rowOff>2095</xdr:rowOff>
    </xdr:to>
    <xdr:sp macro="" textlink="">
      <xdr:nvSpPr>
        <xdr:cNvPr id="771" name="フローチャート : 判断 770"/>
        <xdr:cNvSpPr/>
      </xdr:nvSpPr>
      <xdr:spPr>
        <a:xfrm>
          <a:off x="221107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52</xdr:row>
      <xdr:rowOff>102</xdr:rowOff>
    </xdr:from>
    <xdr:to>
      <xdr:col>31</xdr:col>
      <xdr:colOff>34925</xdr:colOff>
      <xdr:row>54</xdr:row>
      <xdr:rowOff>72149</xdr:rowOff>
    </xdr:to>
    <xdr:cxnSp macro="">
      <xdr:nvCxnSpPr>
        <xdr:cNvPr id="772" name="直線コネクタ 771"/>
        <xdr:cNvCxnSpPr/>
      </xdr:nvCxnSpPr>
      <xdr:spPr>
        <a:xfrm flipV="1">
          <a:off x="20434300" y="8915502"/>
          <a:ext cx="889000" cy="41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73889</xdr:rowOff>
    </xdr:from>
    <xdr:to>
      <xdr:col>31</xdr:col>
      <xdr:colOff>85725</xdr:colOff>
      <xdr:row>58</xdr:row>
      <xdr:rowOff>4039</xdr:rowOff>
    </xdr:to>
    <xdr:sp macro="" textlink="">
      <xdr:nvSpPr>
        <xdr:cNvPr id="773" name="フローチャート : 判断 772"/>
        <xdr:cNvSpPr/>
      </xdr:nvSpPr>
      <xdr:spPr>
        <a:xfrm>
          <a:off x="21272500" y="984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166616</xdr:rowOff>
    </xdr:from>
    <xdr:ext cx="469744" cy="259045"/>
    <xdr:sp macro="" textlink="">
      <xdr:nvSpPr>
        <xdr:cNvPr id="774" name="テキスト ボックス 773"/>
        <xdr:cNvSpPr txBox="1"/>
      </xdr:nvSpPr>
      <xdr:spPr>
        <a:xfrm>
          <a:off x="21088427" y="993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72149</xdr:rowOff>
    </xdr:from>
    <xdr:to>
      <xdr:col>29</xdr:col>
      <xdr:colOff>517525</xdr:colOff>
      <xdr:row>58</xdr:row>
      <xdr:rowOff>132804</xdr:rowOff>
    </xdr:to>
    <xdr:cxnSp macro="">
      <xdr:nvCxnSpPr>
        <xdr:cNvPr id="775" name="直線コネクタ 774"/>
        <xdr:cNvCxnSpPr/>
      </xdr:nvCxnSpPr>
      <xdr:spPr>
        <a:xfrm flipV="1">
          <a:off x="19545300" y="9330449"/>
          <a:ext cx="889000" cy="74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61582</xdr:rowOff>
    </xdr:from>
    <xdr:to>
      <xdr:col>29</xdr:col>
      <xdr:colOff>568325</xdr:colOff>
      <xdr:row>57</xdr:row>
      <xdr:rowOff>163182</xdr:rowOff>
    </xdr:to>
    <xdr:sp macro="" textlink="">
      <xdr:nvSpPr>
        <xdr:cNvPr id="776" name="フローチャート : 判断 775"/>
        <xdr:cNvSpPr/>
      </xdr:nvSpPr>
      <xdr:spPr>
        <a:xfrm>
          <a:off x="20383500" y="98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154309</xdr:rowOff>
    </xdr:from>
    <xdr:ext cx="469744" cy="259045"/>
    <xdr:sp macro="" textlink="">
      <xdr:nvSpPr>
        <xdr:cNvPr id="777" name="テキスト ボックス 776"/>
        <xdr:cNvSpPr txBox="1"/>
      </xdr:nvSpPr>
      <xdr:spPr>
        <a:xfrm>
          <a:off x="20199427" y="9926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112382</xdr:rowOff>
    </xdr:from>
    <xdr:to>
      <xdr:col>28</xdr:col>
      <xdr:colOff>314325</xdr:colOff>
      <xdr:row>58</xdr:row>
      <xdr:rowOff>132804</xdr:rowOff>
    </xdr:to>
    <xdr:cxnSp macro="">
      <xdr:nvCxnSpPr>
        <xdr:cNvPr id="778" name="直線コネクタ 777"/>
        <xdr:cNvCxnSpPr/>
      </xdr:nvCxnSpPr>
      <xdr:spPr>
        <a:xfrm>
          <a:off x="18656300" y="10056482"/>
          <a:ext cx="889000" cy="2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57620</xdr:rowOff>
    </xdr:from>
    <xdr:to>
      <xdr:col>28</xdr:col>
      <xdr:colOff>365125</xdr:colOff>
      <xdr:row>57</xdr:row>
      <xdr:rowOff>159220</xdr:rowOff>
    </xdr:to>
    <xdr:sp macro="" textlink="">
      <xdr:nvSpPr>
        <xdr:cNvPr id="779" name="フローチャート : 判断 778"/>
        <xdr:cNvSpPr/>
      </xdr:nvSpPr>
      <xdr:spPr>
        <a:xfrm>
          <a:off x="19494500" y="98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4297</xdr:rowOff>
    </xdr:from>
    <xdr:ext cx="469744" cy="259045"/>
    <xdr:sp macro="" textlink="">
      <xdr:nvSpPr>
        <xdr:cNvPr id="780" name="テキスト ボックス 779"/>
        <xdr:cNvSpPr txBox="1"/>
      </xdr:nvSpPr>
      <xdr:spPr>
        <a:xfrm>
          <a:off x="19310427" y="960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43028</xdr:rowOff>
    </xdr:from>
    <xdr:to>
      <xdr:col>27</xdr:col>
      <xdr:colOff>161925</xdr:colOff>
      <xdr:row>57</xdr:row>
      <xdr:rowOff>144628</xdr:rowOff>
    </xdr:to>
    <xdr:sp macro="" textlink="">
      <xdr:nvSpPr>
        <xdr:cNvPr id="781" name="フローチャート : 判断 780"/>
        <xdr:cNvSpPr/>
      </xdr:nvSpPr>
      <xdr:spPr>
        <a:xfrm>
          <a:off x="18605500" y="981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161155</xdr:rowOff>
    </xdr:from>
    <xdr:ext cx="469744" cy="259045"/>
    <xdr:sp macro="" textlink="">
      <xdr:nvSpPr>
        <xdr:cNvPr id="782" name="テキスト ボックス 781"/>
        <xdr:cNvSpPr txBox="1"/>
      </xdr:nvSpPr>
      <xdr:spPr>
        <a:xfrm>
          <a:off x="18421427" y="959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118123</xdr:rowOff>
    </xdr:from>
    <xdr:to>
      <xdr:col>32</xdr:col>
      <xdr:colOff>238125</xdr:colOff>
      <xdr:row>59</xdr:row>
      <xdr:rowOff>48273</xdr:rowOff>
    </xdr:to>
    <xdr:sp macro="" textlink="">
      <xdr:nvSpPr>
        <xdr:cNvPr id="788" name="円/楕円 787"/>
        <xdr:cNvSpPr/>
      </xdr:nvSpPr>
      <xdr:spPr>
        <a:xfrm>
          <a:off x="22110700" y="1006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33050</xdr:rowOff>
    </xdr:from>
    <xdr:ext cx="469744" cy="259045"/>
    <xdr:sp macro="" textlink="">
      <xdr:nvSpPr>
        <xdr:cNvPr id="789" name="貸付金該当値テキスト"/>
        <xdr:cNvSpPr txBox="1"/>
      </xdr:nvSpPr>
      <xdr:spPr>
        <a:xfrm>
          <a:off x="22212300" y="9977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1,233</a:t>
          </a:r>
          <a:endParaRPr kumimoji="1" lang="ja-JP" altLang="en-US" sz="1000" b="1">
            <a:solidFill>
              <a:srgbClr val="FF0000"/>
            </a:solidFill>
            <a:latin typeface="ＭＳ Ｐゴシック"/>
          </a:endParaRPr>
        </a:p>
      </xdr:txBody>
    </xdr:sp>
    <xdr:clientData/>
  </xdr:oneCellAnchor>
  <xdr:twoCellAnchor>
    <xdr:from>
      <xdr:col>30</xdr:col>
      <xdr:colOff>669925</xdr:colOff>
      <xdr:row>51</xdr:row>
      <xdr:rowOff>120752</xdr:rowOff>
    </xdr:from>
    <xdr:to>
      <xdr:col>31</xdr:col>
      <xdr:colOff>85725</xdr:colOff>
      <xdr:row>52</xdr:row>
      <xdr:rowOff>50902</xdr:rowOff>
    </xdr:to>
    <xdr:sp macro="" textlink="">
      <xdr:nvSpPr>
        <xdr:cNvPr id="790" name="円/楕円 789"/>
        <xdr:cNvSpPr/>
      </xdr:nvSpPr>
      <xdr:spPr>
        <a:xfrm>
          <a:off x="21272500" y="886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50</xdr:row>
      <xdr:rowOff>67429</xdr:rowOff>
    </xdr:from>
    <xdr:ext cx="534377" cy="259045"/>
    <xdr:sp macro="" textlink="">
      <xdr:nvSpPr>
        <xdr:cNvPr id="791" name="テキスト ボックス 790"/>
        <xdr:cNvSpPr txBox="1"/>
      </xdr:nvSpPr>
      <xdr:spPr>
        <a:xfrm>
          <a:off x="21056111" y="863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32,664</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21349</xdr:rowOff>
    </xdr:from>
    <xdr:to>
      <xdr:col>29</xdr:col>
      <xdr:colOff>568325</xdr:colOff>
      <xdr:row>54</xdr:row>
      <xdr:rowOff>122949</xdr:rowOff>
    </xdr:to>
    <xdr:sp macro="" textlink="">
      <xdr:nvSpPr>
        <xdr:cNvPr id="792" name="円/楕円 791"/>
        <xdr:cNvSpPr/>
      </xdr:nvSpPr>
      <xdr:spPr>
        <a:xfrm>
          <a:off x="20383500" y="927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52</xdr:row>
      <xdr:rowOff>139476</xdr:rowOff>
    </xdr:from>
    <xdr:ext cx="534377" cy="259045"/>
    <xdr:sp macro="" textlink="">
      <xdr:nvSpPr>
        <xdr:cNvPr id="793" name="テキスト ボックス 792"/>
        <xdr:cNvSpPr txBox="1"/>
      </xdr:nvSpPr>
      <xdr:spPr>
        <a:xfrm>
          <a:off x="20167111" y="905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21,773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82004</xdr:rowOff>
    </xdr:from>
    <xdr:to>
      <xdr:col>28</xdr:col>
      <xdr:colOff>365125</xdr:colOff>
      <xdr:row>59</xdr:row>
      <xdr:rowOff>12154</xdr:rowOff>
    </xdr:to>
    <xdr:sp macro="" textlink="">
      <xdr:nvSpPr>
        <xdr:cNvPr id="794" name="円/楕円 793"/>
        <xdr:cNvSpPr/>
      </xdr:nvSpPr>
      <xdr:spPr>
        <a:xfrm>
          <a:off x="19494500" y="1002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3281</xdr:rowOff>
    </xdr:from>
    <xdr:ext cx="469744" cy="259045"/>
    <xdr:sp macro="" textlink="">
      <xdr:nvSpPr>
        <xdr:cNvPr id="795" name="テキスト ボックス 794"/>
        <xdr:cNvSpPr txBox="1"/>
      </xdr:nvSpPr>
      <xdr:spPr>
        <a:xfrm>
          <a:off x="19310427" y="10118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61582</xdr:rowOff>
    </xdr:from>
    <xdr:to>
      <xdr:col>27</xdr:col>
      <xdr:colOff>161925</xdr:colOff>
      <xdr:row>58</xdr:row>
      <xdr:rowOff>163182</xdr:rowOff>
    </xdr:to>
    <xdr:sp macro="" textlink="">
      <xdr:nvSpPr>
        <xdr:cNvPr id="796" name="円/楕円 795"/>
        <xdr:cNvSpPr/>
      </xdr:nvSpPr>
      <xdr:spPr>
        <a:xfrm>
          <a:off x="18605500" y="1000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154309</xdr:rowOff>
    </xdr:from>
    <xdr:ext cx="469744" cy="259045"/>
    <xdr:sp macro="" textlink="">
      <xdr:nvSpPr>
        <xdr:cNvPr id="797" name="テキスト ボックス 796"/>
        <xdr:cNvSpPr txBox="1"/>
      </xdr:nvSpPr>
      <xdr:spPr>
        <a:xfrm>
          <a:off x="18421427" y="1009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40,842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08" name="直線コネクタ 80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09" name="テキスト ボックス 80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0" name="直線コネクタ 80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1" name="テキスト ボックス 81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2" name="直線コネクタ 81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3" name="テキスト ボックス 81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4" name="直線コネクタ 81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5" name="テキスト ボックス 81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6" name="直線コネクタ 81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7" name="テキスト ボックス 81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8" name="直線コネクタ 81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9" name="テキスト ボックス 81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95493</xdr:rowOff>
    </xdr:from>
    <xdr:to>
      <xdr:col>32</xdr:col>
      <xdr:colOff>186689</xdr:colOff>
      <xdr:row>78</xdr:row>
      <xdr:rowOff>32193</xdr:rowOff>
    </xdr:to>
    <xdr:cxnSp macro="">
      <xdr:nvCxnSpPr>
        <xdr:cNvPr id="823" name="直線コネクタ 822"/>
        <xdr:cNvCxnSpPr/>
      </xdr:nvCxnSpPr>
      <xdr:spPr>
        <a:xfrm flipV="1">
          <a:off x="22159595" y="11925543"/>
          <a:ext cx="1269" cy="147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36020</xdr:rowOff>
    </xdr:from>
    <xdr:ext cx="534377" cy="259045"/>
    <xdr:sp macro="" textlink="">
      <xdr:nvSpPr>
        <xdr:cNvPr id="824" name="繰出金最小値テキスト"/>
        <xdr:cNvSpPr txBox="1"/>
      </xdr:nvSpPr>
      <xdr:spPr>
        <a:xfrm>
          <a:off x="22212300" y="1340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21,876</a:t>
          </a:r>
          <a:endParaRPr kumimoji="1" lang="ja-JP" altLang="en-US" sz="1000" b="1">
            <a:latin typeface="ＭＳ Ｐゴシック"/>
          </a:endParaRPr>
        </a:p>
      </xdr:txBody>
    </xdr:sp>
    <xdr:clientData/>
  </xdr:oneCellAnchor>
  <xdr:twoCellAnchor>
    <xdr:from>
      <xdr:col>32</xdr:col>
      <xdr:colOff>98425</xdr:colOff>
      <xdr:row>78</xdr:row>
      <xdr:rowOff>32193</xdr:rowOff>
    </xdr:from>
    <xdr:to>
      <xdr:col>32</xdr:col>
      <xdr:colOff>276225</xdr:colOff>
      <xdr:row>78</xdr:row>
      <xdr:rowOff>32193</xdr:rowOff>
    </xdr:to>
    <xdr:cxnSp macro="">
      <xdr:nvCxnSpPr>
        <xdr:cNvPr id="825" name="直線コネクタ 824"/>
        <xdr:cNvCxnSpPr/>
      </xdr:nvCxnSpPr>
      <xdr:spPr>
        <a:xfrm>
          <a:off x="22072600" y="1340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42170</xdr:rowOff>
    </xdr:from>
    <xdr:ext cx="599010" cy="259045"/>
    <xdr:sp macro="" textlink="">
      <xdr:nvSpPr>
        <xdr:cNvPr id="826" name="繰出金最大値テキスト"/>
        <xdr:cNvSpPr txBox="1"/>
      </xdr:nvSpPr>
      <xdr:spPr>
        <a:xfrm>
          <a:off x="22212300" y="1170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157,811</a:t>
          </a:r>
          <a:endParaRPr kumimoji="1" lang="ja-JP" altLang="en-US" sz="1000" b="1">
            <a:latin typeface="ＭＳ Ｐゴシック"/>
          </a:endParaRPr>
        </a:p>
      </xdr:txBody>
    </xdr:sp>
    <xdr:clientData/>
  </xdr:oneCellAnchor>
  <xdr:twoCellAnchor>
    <xdr:from>
      <xdr:col>32</xdr:col>
      <xdr:colOff>98425</xdr:colOff>
      <xdr:row>69</xdr:row>
      <xdr:rowOff>95493</xdr:rowOff>
    </xdr:from>
    <xdr:to>
      <xdr:col>32</xdr:col>
      <xdr:colOff>276225</xdr:colOff>
      <xdr:row>69</xdr:row>
      <xdr:rowOff>95493</xdr:rowOff>
    </xdr:to>
    <xdr:cxnSp macro="">
      <xdr:nvCxnSpPr>
        <xdr:cNvPr id="827" name="直線コネクタ 826"/>
        <xdr:cNvCxnSpPr/>
      </xdr:nvCxnSpPr>
      <xdr:spPr>
        <a:xfrm>
          <a:off x="22072600" y="1192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128324</xdr:rowOff>
    </xdr:from>
    <xdr:to>
      <xdr:col>32</xdr:col>
      <xdr:colOff>187325</xdr:colOff>
      <xdr:row>77</xdr:row>
      <xdr:rowOff>22526</xdr:rowOff>
    </xdr:to>
    <xdr:cxnSp macro="">
      <xdr:nvCxnSpPr>
        <xdr:cNvPr id="828" name="直線コネクタ 827"/>
        <xdr:cNvCxnSpPr/>
      </xdr:nvCxnSpPr>
      <xdr:spPr>
        <a:xfrm flipV="1">
          <a:off x="21323300" y="13158524"/>
          <a:ext cx="838200" cy="6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5108</xdr:rowOff>
    </xdr:from>
    <xdr:ext cx="534377" cy="259045"/>
    <xdr:sp macro="" textlink="">
      <xdr:nvSpPr>
        <xdr:cNvPr id="829" name="繰出金平均値テキスト"/>
        <xdr:cNvSpPr txBox="1"/>
      </xdr:nvSpPr>
      <xdr:spPr>
        <a:xfrm>
          <a:off x="22212300" y="12863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153681</xdr:rowOff>
    </xdr:from>
    <xdr:to>
      <xdr:col>32</xdr:col>
      <xdr:colOff>238125</xdr:colOff>
      <xdr:row>76</xdr:row>
      <xdr:rowOff>83831</xdr:rowOff>
    </xdr:to>
    <xdr:sp macro="" textlink="">
      <xdr:nvSpPr>
        <xdr:cNvPr id="830" name="フローチャート : 判断 829"/>
        <xdr:cNvSpPr/>
      </xdr:nvSpPr>
      <xdr:spPr>
        <a:xfrm>
          <a:off x="22110700" y="1301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22526</xdr:rowOff>
    </xdr:from>
    <xdr:to>
      <xdr:col>31</xdr:col>
      <xdr:colOff>34925</xdr:colOff>
      <xdr:row>77</xdr:row>
      <xdr:rowOff>43362</xdr:rowOff>
    </xdr:to>
    <xdr:cxnSp macro="">
      <xdr:nvCxnSpPr>
        <xdr:cNvPr id="831" name="直線コネクタ 830"/>
        <xdr:cNvCxnSpPr/>
      </xdr:nvCxnSpPr>
      <xdr:spPr>
        <a:xfrm flipV="1">
          <a:off x="20434300" y="13224176"/>
          <a:ext cx="889000" cy="2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94288</xdr:rowOff>
    </xdr:from>
    <xdr:to>
      <xdr:col>31</xdr:col>
      <xdr:colOff>85725</xdr:colOff>
      <xdr:row>76</xdr:row>
      <xdr:rowOff>24439</xdr:rowOff>
    </xdr:to>
    <xdr:sp macro="" textlink="">
      <xdr:nvSpPr>
        <xdr:cNvPr id="832" name="フローチャート : 判断 831"/>
        <xdr:cNvSpPr/>
      </xdr:nvSpPr>
      <xdr:spPr>
        <a:xfrm>
          <a:off x="21272500" y="129530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40965</xdr:rowOff>
    </xdr:from>
    <xdr:ext cx="534377" cy="259045"/>
    <xdr:sp macro="" textlink="">
      <xdr:nvSpPr>
        <xdr:cNvPr id="833" name="テキスト ボックス 832"/>
        <xdr:cNvSpPr txBox="1"/>
      </xdr:nvSpPr>
      <xdr:spPr>
        <a:xfrm>
          <a:off x="21056111" y="1272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43362</xdr:rowOff>
    </xdr:from>
    <xdr:to>
      <xdr:col>29</xdr:col>
      <xdr:colOff>517525</xdr:colOff>
      <xdr:row>77</xdr:row>
      <xdr:rowOff>53615</xdr:rowOff>
    </xdr:to>
    <xdr:cxnSp macro="">
      <xdr:nvCxnSpPr>
        <xdr:cNvPr id="834" name="直線コネクタ 833"/>
        <xdr:cNvCxnSpPr/>
      </xdr:nvCxnSpPr>
      <xdr:spPr>
        <a:xfrm flipV="1">
          <a:off x="19545300" y="13245012"/>
          <a:ext cx="889000" cy="1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102562</xdr:rowOff>
    </xdr:from>
    <xdr:to>
      <xdr:col>29</xdr:col>
      <xdr:colOff>568325</xdr:colOff>
      <xdr:row>76</xdr:row>
      <xdr:rowOff>32711</xdr:rowOff>
    </xdr:to>
    <xdr:sp macro="" textlink="">
      <xdr:nvSpPr>
        <xdr:cNvPr id="835" name="フローチャート : 判断 834"/>
        <xdr:cNvSpPr/>
      </xdr:nvSpPr>
      <xdr:spPr>
        <a:xfrm>
          <a:off x="20383500" y="129613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49239</xdr:rowOff>
    </xdr:from>
    <xdr:ext cx="534377" cy="259045"/>
    <xdr:sp macro="" textlink="">
      <xdr:nvSpPr>
        <xdr:cNvPr id="836" name="テキスト ボックス 835"/>
        <xdr:cNvSpPr txBox="1"/>
      </xdr:nvSpPr>
      <xdr:spPr>
        <a:xfrm>
          <a:off x="20167111" y="1273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53615</xdr:rowOff>
    </xdr:from>
    <xdr:to>
      <xdr:col>28</xdr:col>
      <xdr:colOff>314325</xdr:colOff>
      <xdr:row>77</xdr:row>
      <xdr:rowOff>71360</xdr:rowOff>
    </xdr:to>
    <xdr:cxnSp macro="">
      <xdr:nvCxnSpPr>
        <xdr:cNvPr id="837" name="直線コネクタ 836"/>
        <xdr:cNvCxnSpPr/>
      </xdr:nvCxnSpPr>
      <xdr:spPr>
        <a:xfrm flipV="1">
          <a:off x="18656300" y="13255265"/>
          <a:ext cx="889000" cy="1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120262</xdr:rowOff>
    </xdr:from>
    <xdr:to>
      <xdr:col>28</xdr:col>
      <xdr:colOff>365125</xdr:colOff>
      <xdr:row>76</xdr:row>
      <xdr:rowOff>50412</xdr:rowOff>
    </xdr:to>
    <xdr:sp macro="" textlink="">
      <xdr:nvSpPr>
        <xdr:cNvPr id="838" name="フローチャート : 判断 837"/>
        <xdr:cNvSpPr/>
      </xdr:nvSpPr>
      <xdr:spPr>
        <a:xfrm>
          <a:off x="19494500" y="1297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66939</xdr:rowOff>
    </xdr:from>
    <xdr:ext cx="534377" cy="259045"/>
    <xdr:sp macro="" textlink="">
      <xdr:nvSpPr>
        <xdr:cNvPr id="839" name="テキスト ボックス 838"/>
        <xdr:cNvSpPr txBox="1"/>
      </xdr:nvSpPr>
      <xdr:spPr>
        <a:xfrm>
          <a:off x="19278111" y="1275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142414</xdr:rowOff>
    </xdr:from>
    <xdr:to>
      <xdr:col>27</xdr:col>
      <xdr:colOff>161925</xdr:colOff>
      <xdr:row>76</xdr:row>
      <xdr:rowOff>72563</xdr:rowOff>
    </xdr:to>
    <xdr:sp macro="" textlink="">
      <xdr:nvSpPr>
        <xdr:cNvPr id="840" name="フローチャート : 判断 839"/>
        <xdr:cNvSpPr/>
      </xdr:nvSpPr>
      <xdr:spPr>
        <a:xfrm>
          <a:off x="18605500" y="130011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89091</xdr:rowOff>
    </xdr:from>
    <xdr:ext cx="534377" cy="259045"/>
    <xdr:sp macro="" textlink="">
      <xdr:nvSpPr>
        <xdr:cNvPr id="841" name="テキスト ボックス 840"/>
        <xdr:cNvSpPr txBox="1"/>
      </xdr:nvSpPr>
      <xdr:spPr>
        <a:xfrm>
          <a:off x="18389111" y="1277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77524</xdr:rowOff>
    </xdr:from>
    <xdr:to>
      <xdr:col>32</xdr:col>
      <xdr:colOff>238125</xdr:colOff>
      <xdr:row>77</xdr:row>
      <xdr:rowOff>7674</xdr:rowOff>
    </xdr:to>
    <xdr:sp macro="" textlink="">
      <xdr:nvSpPr>
        <xdr:cNvPr id="847" name="円/楕円 846"/>
        <xdr:cNvSpPr/>
      </xdr:nvSpPr>
      <xdr:spPr>
        <a:xfrm>
          <a:off x="22110700" y="1310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55951</xdr:rowOff>
    </xdr:from>
    <xdr:ext cx="534377" cy="259045"/>
    <xdr:sp macro="" textlink="">
      <xdr:nvSpPr>
        <xdr:cNvPr id="848" name="繰出金該当値テキスト"/>
        <xdr:cNvSpPr txBox="1"/>
      </xdr:nvSpPr>
      <xdr:spPr>
        <a:xfrm>
          <a:off x="22212300" y="1308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44,545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143176</xdr:rowOff>
    </xdr:from>
    <xdr:to>
      <xdr:col>31</xdr:col>
      <xdr:colOff>85725</xdr:colOff>
      <xdr:row>77</xdr:row>
      <xdr:rowOff>73326</xdr:rowOff>
    </xdr:to>
    <xdr:sp macro="" textlink="">
      <xdr:nvSpPr>
        <xdr:cNvPr id="849" name="円/楕円 848"/>
        <xdr:cNvSpPr/>
      </xdr:nvSpPr>
      <xdr:spPr>
        <a:xfrm>
          <a:off x="21272500" y="1317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64453</xdr:rowOff>
    </xdr:from>
    <xdr:ext cx="534377" cy="259045"/>
    <xdr:sp macro="" textlink="">
      <xdr:nvSpPr>
        <xdr:cNvPr id="850" name="テキスト ボックス 849"/>
        <xdr:cNvSpPr txBox="1"/>
      </xdr:nvSpPr>
      <xdr:spPr>
        <a:xfrm>
          <a:off x="21056111" y="1326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38,514</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164012</xdr:rowOff>
    </xdr:from>
    <xdr:to>
      <xdr:col>29</xdr:col>
      <xdr:colOff>568325</xdr:colOff>
      <xdr:row>77</xdr:row>
      <xdr:rowOff>94162</xdr:rowOff>
    </xdr:to>
    <xdr:sp macro="" textlink="">
      <xdr:nvSpPr>
        <xdr:cNvPr id="851" name="円/楕円 850"/>
        <xdr:cNvSpPr/>
      </xdr:nvSpPr>
      <xdr:spPr>
        <a:xfrm>
          <a:off x="20383500" y="1319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85289</xdr:rowOff>
    </xdr:from>
    <xdr:ext cx="534377" cy="259045"/>
    <xdr:sp macro="" textlink="">
      <xdr:nvSpPr>
        <xdr:cNvPr id="852" name="テキスト ボックス 851"/>
        <xdr:cNvSpPr txBox="1"/>
      </xdr:nvSpPr>
      <xdr:spPr>
        <a:xfrm>
          <a:off x="20167111" y="1328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36,600</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2815</xdr:rowOff>
    </xdr:from>
    <xdr:to>
      <xdr:col>28</xdr:col>
      <xdr:colOff>365125</xdr:colOff>
      <xdr:row>77</xdr:row>
      <xdr:rowOff>104415</xdr:rowOff>
    </xdr:to>
    <xdr:sp macro="" textlink="">
      <xdr:nvSpPr>
        <xdr:cNvPr id="853" name="円/楕円 852"/>
        <xdr:cNvSpPr/>
      </xdr:nvSpPr>
      <xdr:spPr>
        <a:xfrm>
          <a:off x="19494500" y="1320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95542</xdr:rowOff>
    </xdr:from>
    <xdr:ext cx="534377" cy="259045"/>
    <xdr:sp macro="" textlink="">
      <xdr:nvSpPr>
        <xdr:cNvPr id="854" name="テキスト ボックス 853"/>
        <xdr:cNvSpPr txBox="1"/>
      </xdr:nvSpPr>
      <xdr:spPr>
        <a:xfrm>
          <a:off x="19278111" y="1329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35,658</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20560</xdr:rowOff>
    </xdr:from>
    <xdr:to>
      <xdr:col>27</xdr:col>
      <xdr:colOff>161925</xdr:colOff>
      <xdr:row>77</xdr:row>
      <xdr:rowOff>122160</xdr:rowOff>
    </xdr:to>
    <xdr:sp macro="" textlink="">
      <xdr:nvSpPr>
        <xdr:cNvPr id="855" name="円/楕円 854"/>
        <xdr:cNvSpPr/>
      </xdr:nvSpPr>
      <xdr:spPr>
        <a:xfrm>
          <a:off x="18605500" y="1322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113287</xdr:rowOff>
    </xdr:from>
    <xdr:ext cx="534377" cy="259045"/>
    <xdr:sp macro="" textlink="">
      <xdr:nvSpPr>
        <xdr:cNvPr id="856" name="テキスト ボックス 855"/>
        <xdr:cNvSpPr txBox="1"/>
      </xdr:nvSpPr>
      <xdr:spPr>
        <a:xfrm>
          <a:off x="18389111" y="1331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34,028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7" name="直線コネクタ 866"/>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8" name="テキスト ボックス 867"/>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9" name="直線コネクタ 868"/>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144434</xdr:rowOff>
    </xdr:from>
    <xdr:ext cx="312906" cy="259045"/>
    <xdr:sp macro="" textlink="">
      <xdr:nvSpPr>
        <xdr:cNvPr id="870" name="テキスト ボックス 869"/>
        <xdr:cNvSpPr txBox="1"/>
      </xdr:nvSpPr>
      <xdr:spPr>
        <a:xfrm>
          <a:off x="17975094" y="16603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1" name="直線コネクタ 870"/>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94</xdr:row>
      <xdr:rowOff>160763</xdr:rowOff>
    </xdr:from>
    <xdr:ext cx="312906" cy="259045"/>
    <xdr:sp macro="" textlink="">
      <xdr:nvSpPr>
        <xdr:cNvPr id="872" name="テキスト ボックス 871"/>
        <xdr:cNvSpPr txBox="1"/>
      </xdr:nvSpPr>
      <xdr:spPr>
        <a:xfrm>
          <a:off x="17975094" y="16277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3" name="直線コネクタ 872"/>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5641</xdr:rowOff>
    </xdr:from>
    <xdr:ext cx="312906" cy="259045"/>
    <xdr:sp macro="" textlink="">
      <xdr:nvSpPr>
        <xdr:cNvPr id="874" name="テキスト ボックス 873"/>
        <xdr:cNvSpPr txBox="1"/>
      </xdr:nvSpPr>
      <xdr:spPr>
        <a:xfrm>
          <a:off x="17975094" y="15950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5" name="直線コネクタ 874"/>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76" name="テキスト ボックス 875"/>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7" name="直線コネクタ 876"/>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8" name="テキスト ボックス 877"/>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0" name="テキスト ボックス 87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82" name="直線コネクタ 881"/>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83"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4" name="直線コネクタ 88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5"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7" name="直線コネクタ 886"/>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8"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9" name="フローチャート : 判断 888"/>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0" name="直線コネクタ 889"/>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92</xdr:row>
      <xdr:rowOff>170543</xdr:rowOff>
    </xdr:from>
    <xdr:to>
      <xdr:col>31</xdr:col>
      <xdr:colOff>85725</xdr:colOff>
      <xdr:row>93</xdr:row>
      <xdr:rowOff>100693</xdr:rowOff>
    </xdr:to>
    <xdr:sp macro="" textlink="">
      <xdr:nvSpPr>
        <xdr:cNvPr id="891" name="フローチャート : 判断 890"/>
        <xdr:cNvSpPr/>
      </xdr:nvSpPr>
      <xdr:spPr>
        <a:xfrm>
          <a:off x="21272500" y="1594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91</xdr:row>
      <xdr:rowOff>117220</xdr:rowOff>
    </xdr:from>
    <xdr:ext cx="313932" cy="259045"/>
    <xdr:sp macro="" textlink="">
      <xdr:nvSpPr>
        <xdr:cNvPr id="892" name="テキスト ボックス 891"/>
        <xdr:cNvSpPr txBox="1"/>
      </xdr:nvSpPr>
      <xdr:spPr>
        <a:xfrm>
          <a:off x="21166333" y="15719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3" name="直線コネクタ 892"/>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56243</xdr:rowOff>
    </xdr:from>
    <xdr:to>
      <xdr:col>29</xdr:col>
      <xdr:colOff>568325</xdr:colOff>
      <xdr:row>94</xdr:row>
      <xdr:rowOff>157843</xdr:rowOff>
    </xdr:to>
    <xdr:sp macro="" textlink="">
      <xdr:nvSpPr>
        <xdr:cNvPr id="894" name="フローチャート : 判断 893"/>
        <xdr:cNvSpPr/>
      </xdr:nvSpPr>
      <xdr:spPr>
        <a:xfrm>
          <a:off x="20383500" y="1617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93</xdr:row>
      <xdr:rowOff>2920</xdr:rowOff>
    </xdr:from>
    <xdr:ext cx="313932" cy="259045"/>
    <xdr:sp macro="" textlink="">
      <xdr:nvSpPr>
        <xdr:cNvPr id="895" name="テキスト ボックス 894"/>
        <xdr:cNvSpPr txBox="1"/>
      </xdr:nvSpPr>
      <xdr:spPr>
        <a:xfrm>
          <a:off x="20277333" y="15947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6" name="直線コネクタ 895"/>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39914</xdr:rowOff>
    </xdr:from>
    <xdr:to>
      <xdr:col>28</xdr:col>
      <xdr:colOff>365125</xdr:colOff>
      <xdr:row>96</xdr:row>
      <xdr:rowOff>141514</xdr:rowOff>
    </xdr:to>
    <xdr:sp macro="" textlink="">
      <xdr:nvSpPr>
        <xdr:cNvPr id="897" name="フローチャート : 判断 896"/>
        <xdr:cNvSpPr/>
      </xdr:nvSpPr>
      <xdr:spPr>
        <a:xfrm>
          <a:off x="19494500" y="1649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94</xdr:row>
      <xdr:rowOff>158041</xdr:rowOff>
    </xdr:from>
    <xdr:ext cx="313932" cy="259045"/>
    <xdr:sp macro="" textlink="">
      <xdr:nvSpPr>
        <xdr:cNvPr id="898" name="テキスト ボックス 897"/>
        <xdr:cNvSpPr txBox="1"/>
      </xdr:nvSpPr>
      <xdr:spPr>
        <a:xfrm>
          <a:off x="19388333" y="16274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154214</xdr:rowOff>
    </xdr:from>
    <xdr:to>
      <xdr:col>27</xdr:col>
      <xdr:colOff>161925</xdr:colOff>
      <xdr:row>91</xdr:row>
      <xdr:rowOff>84364</xdr:rowOff>
    </xdr:to>
    <xdr:sp macro="" textlink="">
      <xdr:nvSpPr>
        <xdr:cNvPr id="899" name="フローチャート : 判断 898"/>
        <xdr:cNvSpPr/>
      </xdr:nvSpPr>
      <xdr:spPr>
        <a:xfrm>
          <a:off x="18605500" y="1558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100891</xdr:rowOff>
    </xdr:from>
    <xdr:ext cx="313932" cy="259045"/>
    <xdr:sp macro="" textlink="">
      <xdr:nvSpPr>
        <xdr:cNvPr id="900" name="テキスト ボックス 899"/>
        <xdr:cNvSpPr txBox="1"/>
      </xdr:nvSpPr>
      <xdr:spPr>
        <a:xfrm>
          <a:off x="18499333" y="15359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6" name="円/楕円 905"/>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7"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8" name="円/楕円 907"/>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09" name="テキスト ボックス 908"/>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0" name="円/楕円 909"/>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1" name="テキスト ボックス 910"/>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2" name="円/楕円 911"/>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3" name="テキスト ボックス 912"/>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4" name="円/楕円 913"/>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5" name="テキスト ボックス 914"/>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補助費等は住民一人当たり</a:t>
          </a:r>
          <a:r>
            <a:rPr kumimoji="1" lang="en-US" altLang="ja-JP" sz="1100">
              <a:latin typeface="+mn-ea"/>
              <a:ea typeface="+mn-ea"/>
            </a:rPr>
            <a:t>113,350</a:t>
          </a:r>
          <a:r>
            <a:rPr kumimoji="1" lang="ja-JP" altLang="en-US" sz="1100">
              <a:latin typeface="+mn-ea"/>
              <a:ea typeface="+mn-ea"/>
            </a:rPr>
            <a:t>円となっており、類似団体と比較して一人当たりコストが高い状況となっている。</a:t>
          </a:r>
          <a:endParaRPr kumimoji="1" lang="en-US" altLang="ja-JP" sz="1100">
            <a:latin typeface="+mn-ea"/>
            <a:ea typeface="+mn-ea"/>
          </a:endParaRPr>
        </a:p>
        <a:p>
          <a:r>
            <a:rPr kumimoji="1" lang="ja-JP" altLang="en-US" sz="1100">
              <a:solidFill>
                <a:schemeClr val="dk1"/>
              </a:solidFill>
              <a:effectLst/>
              <a:latin typeface="+mn-ea"/>
              <a:ea typeface="+mn-ea"/>
              <a:cs typeface="+mn-cs"/>
            </a:rPr>
            <a:t>　これは</a:t>
          </a:r>
          <a:r>
            <a:rPr kumimoji="1" lang="ja-JP" altLang="ja-JP" sz="1100">
              <a:solidFill>
                <a:schemeClr val="dk1"/>
              </a:solidFill>
              <a:effectLst/>
              <a:latin typeface="+mn-ea"/>
              <a:ea typeface="+mn-ea"/>
              <a:cs typeface="+mn-cs"/>
            </a:rPr>
            <a:t>、一部事務組合への分担金の額が多額なためである。</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また、平成</a:t>
          </a:r>
          <a:r>
            <a:rPr kumimoji="1" lang="en-US" altLang="ja-JP" sz="1100">
              <a:solidFill>
                <a:schemeClr val="dk1"/>
              </a:solidFill>
              <a:effectLst/>
              <a:latin typeface="+mn-ea"/>
              <a:ea typeface="+mn-ea"/>
              <a:cs typeface="+mn-cs"/>
            </a:rPr>
            <a:t>23</a:t>
          </a:r>
          <a:r>
            <a:rPr kumimoji="1" lang="ja-JP" altLang="ja-JP" sz="1100">
              <a:solidFill>
                <a:schemeClr val="dk1"/>
              </a:solidFill>
              <a:effectLst/>
              <a:latin typeface="+mn-ea"/>
              <a:ea typeface="+mn-ea"/>
              <a:cs typeface="+mn-cs"/>
            </a:rPr>
            <a:t>年度より下水道事業が法適になったことにより、繰出金から負担金に支出科目が変更となり、大幅に上昇した</a:t>
          </a:r>
          <a:r>
            <a:rPr kumimoji="1" lang="ja-JP" altLang="en-US" sz="1100">
              <a:solidFill>
                <a:schemeClr val="dk1"/>
              </a:solidFill>
              <a:effectLst/>
              <a:latin typeface="+mn-ea"/>
              <a:ea typeface="+mn-ea"/>
              <a:cs typeface="+mn-cs"/>
            </a:rPr>
            <a:t>ことが主な要因となっている。</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普通建設事業費（うち更新整備）において、平成</a:t>
          </a:r>
          <a:r>
            <a:rPr kumimoji="1" lang="en-US" altLang="ja-JP" sz="1100">
              <a:solidFill>
                <a:schemeClr val="dk1"/>
              </a:solidFill>
              <a:effectLst/>
              <a:latin typeface="+mn-ea"/>
              <a:ea typeface="+mn-ea"/>
              <a:cs typeface="+mn-cs"/>
            </a:rPr>
            <a:t>26</a:t>
          </a:r>
          <a:r>
            <a:rPr kumimoji="1" lang="ja-JP" altLang="en-US" sz="1100">
              <a:solidFill>
                <a:schemeClr val="dk1"/>
              </a:solidFill>
              <a:effectLst/>
              <a:latin typeface="+mn-ea"/>
              <a:ea typeface="+mn-ea"/>
              <a:cs typeface="+mn-cs"/>
            </a:rPr>
            <a:t>年度が類似団体平均を大幅に上回っているのは羽咋中学校の建設事業があったためである。</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また、貸付金が平成</a:t>
          </a:r>
          <a:r>
            <a:rPr kumimoji="1" lang="en-US" altLang="ja-JP" sz="1100">
              <a:solidFill>
                <a:schemeClr val="dk1"/>
              </a:solidFill>
              <a:effectLst/>
              <a:latin typeface="+mn-ea"/>
              <a:ea typeface="+mn-ea"/>
              <a:cs typeface="+mn-cs"/>
            </a:rPr>
            <a:t>25</a:t>
          </a:r>
          <a:r>
            <a:rPr kumimoji="1" lang="ja-JP" altLang="en-US" sz="1100">
              <a:solidFill>
                <a:schemeClr val="dk1"/>
              </a:solidFill>
              <a:effectLst/>
              <a:latin typeface="+mn-ea"/>
              <a:ea typeface="+mn-ea"/>
              <a:cs typeface="+mn-cs"/>
            </a:rPr>
            <a:t>と</a:t>
          </a:r>
          <a:r>
            <a:rPr kumimoji="1" lang="en-US" altLang="ja-JP" sz="1100">
              <a:solidFill>
                <a:schemeClr val="dk1"/>
              </a:solidFill>
              <a:effectLst/>
              <a:latin typeface="+mn-ea"/>
              <a:ea typeface="+mn-ea"/>
              <a:cs typeface="+mn-cs"/>
            </a:rPr>
            <a:t>26</a:t>
          </a:r>
          <a:r>
            <a:rPr kumimoji="1" lang="ja-JP" altLang="en-US" sz="1100">
              <a:solidFill>
                <a:schemeClr val="dk1"/>
              </a:solidFill>
              <a:effectLst/>
              <a:latin typeface="+mn-ea"/>
              <a:ea typeface="+mn-ea"/>
              <a:cs typeface="+mn-cs"/>
            </a:rPr>
            <a:t>年度に突出しているのは、株式会社モンベルに対する地域総合整備財団への貸付金が主な要因である。</a:t>
          </a:r>
          <a:endParaRPr kumimoji="1" lang="ja-JP" altLang="en-US" sz="1100">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石川県羽咋市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22,578
22,490
81.85
11,173,690
11,000,810
119,573
6,883,787
13,668,805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72.3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55771</xdr:rowOff>
    </xdr:from>
    <xdr:to>
      <xdr:col>6</xdr:col>
      <xdr:colOff>510540</xdr:colOff>
      <xdr:row>38</xdr:row>
      <xdr:rowOff>83203</xdr:rowOff>
    </xdr:to>
    <xdr:cxnSp macro="">
      <xdr:nvCxnSpPr>
        <xdr:cNvPr id="58" name="直線コネクタ 57"/>
        <xdr:cNvCxnSpPr/>
      </xdr:nvCxnSpPr>
      <xdr:spPr>
        <a:xfrm flipV="1">
          <a:off x="4633595" y="5370721"/>
          <a:ext cx="127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87030</xdr:rowOff>
    </xdr:from>
    <xdr:ext cx="469744" cy="259045"/>
    <xdr:sp macro="" textlink="">
      <xdr:nvSpPr>
        <xdr:cNvPr id="59" name="議会費最小値テキスト"/>
        <xdr:cNvSpPr txBox="1"/>
      </xdr:nvSpPr>
      <xdr:spPr>
        <a:xfrm>
          <a:off x="4686300" y="660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3,573</a:t>
          </a:r>
          <a:endParaRPr kumimoji="1" lang="ja-JP" altLang="en-US" sz="1000" b="1">
            <a:latin typeface="ＭＳ Ｐゴシック"/>
          </a:endParaRPr>
        </a:p>
      </xdr:txBody>
    </xdr:sp>
    <xdr:clientData/>
  </xdr:oneCellAnchor>
  <xdr:twoCellAnchor>
    <xdr:from>
      <xdr:col>6</xdr:col>
      <xdr:colOff>422275</xdr:colOff>
      <xdr:row>38</xdr:row>
      <xdr:rowOff>83203</xdr:rowOff>
    </xdr:from>
    <xdr:to>
      <xdr:col>6</xdr:col>
      <xdr:colOff>600075</xdr:colOff>
      <xdr:row>38</xdr:row>
      <xdr:rowOff>83203</xdr:rowOff>
    </xdr:to>
    <xdr:cxnSp macro="">
      <xdr:nvCxnSpPr>
        <xdr:cNvPr id="60" name="直線コネクタ 59"/>
        <xdr:cNvCxnSpPr/>
      </xdr:nvCxnSpPr>
      <xdr:spPr>
        <a:xfrm>
          <a:off x="4546600" y="659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2448</xdr:rowOff>
    </xdr:from>
    <xdr:ext cx="469744" cy="259045"/>
    <xdr:sp macro="" textlink="">
      <xdr:nvSpPr>
        <xdr:cNvPr id="61" name="議会費最大値テキスト"/>
        <xdr:cNvSpPr txBox="1"/>
      </xdr:nvSpPr>
      <xdr:spPr>
        <a:xfrm>
          <a:off x="4686300" y="5145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7,332</a:t>
          </a:r>
          <a:endParaRPr kumimoji="1" lang="ja-JP" altLang="en-US" sz="1000" b="1">
            <a:latin typeface="ＭＳ Ｐゴシック"/>
          </a:endParaRPr>
        </a:p>
      </xdr:txBody>
    </xdr:sp>
    <xdr:clientData/>
  </xdr:oneCellAnchor>
  <xdr:twoCellAnchor>
    <xdr:from>
      <xdr:col>6</xdr:col>
      <xdr:colOff>422275</xdr:colOff>
      <xdr:row>31</xdr:row>
      <xdr:rowOff>55771</xdr:rowOff>
    </xdr:from>
    <xdr:to>
      <xdr:col>6</xdr:col>
      <xdr:colOff>600075</xdr:colOff>
      <xdr:row>31</xdr:row>
      <xdr:rowOff>55771</xdr:rowOff>
    </xdr:to>
    <xdr:cxnSp macro="">
      <xdr:nvCxnSpPr>
        <xdr:cNvPr id="62" name="直線コネクタ 61"/>
        <xdr:cNvCxnSpPr/>
      </xdr:nvCxnSpPr>
      <xdr:spPr>
        <a:xfrm>
          <a:off x="4546600" y="537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110962</xdr:rowOff>
    </xdr:from>
    <xdr:to>
      <xdr:col>6</xdr:col>
      <xdr:colOff>511175</xdr:colOff>
      <xdr:row>33</xdr:row>
      <xdr:rowOff>45648</xdr:rowOff>
    </xdr:to>
    <xdr:cxnSp macro="">
      <xdr:nvCxnSpPr>
        <xdr:cNvPr id="63" name="直線コネクタ 62"/>
        <xdr:cNvCxnSpPr/>
      </xdr:nvCxnSpPr>
      <xdr:spPr>
        <a:xfrm flipV="1">
          <a:off x="3797300" y="5597362"/>
          <a:ext cx="8382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32384</xdr:rowOff>
    </xdr:from>
    <xdr:ext cx="469744" cy="259045"/>
    <xdr:sp macro="" textlink="">
      <xdr:nvSpPr>
        <xdr:cNvPr id="64" name="議会費平均値テキスト"/>
        <xdr:cNvSpPr txBox="1"/>
      </xdr:nvSpPr>
      <xdr:spPr>
        <a:xfrm>
          <a:off x="4686300" y="6033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53957</xdr:rowOff>
    </xdr:from>
    <xdr:to>
      <xdr:col>6</xdr:col>
      <xdr:colOff>561975</xdr:colOff>
      <xdr:row>35</xdr:row>
      <xdr:rowOff>155557</xdr:rowOff>
    </xdr:to>
    <xdr:sp macro="" textlink="">
      <xdr:nvSpPr>
        <xdr:cNvPr id="65" name="フローチャート : 判断 64"/>
        <xdr:cNvSpPr/>
      </xdr:nvSpPr>
      <xdr:spPr>
        <a:xfrm>
          <a:off x="45847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45648</xdr:rowOff>
    </xdr:from>
    <xdr:to>
      <xdr:col>5</xdr:col>
      <xdr:colOff>358775</xdr:colOff>
      <xdr:row>33</xdr:row>
      <xdr:rowOff>111615</xdr:rowOff>
    </xdr:to>
    <xdr:cxnSp macro="">
      <xdr:nvCxnSpPr>
        <xdr:cNvPr id="66" name="直線コネクタ 65"/>
        <xdr:cNvCxnSpPr/>
      </xdr:nvCxnSpPr>
      <xdr:spPr>
        <a:xfrm flipV="1">
          <a:off x="2908300" y="5703498"/>
          <a:ext cx="889000" cy="6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156174</xdr:rowOff>
    </xdr:from>
    <xdr:to>
      <xdr:col>5</xdr:col>
      <xdr:colOff>409575</xdr:colOff>
      <xdr:row>35</xdr:row>
      <xdr:rowOff>86324</xdr:rowOff>
    </xdr:to>
    <xdr:sp macro="" textlink="">
      <xdr:nvSpPr>
        <xdr:cNvPr id="67" name="フローチャート : 判断 66"/>
        <xdr:cNvSpPr/>
      </xdr:nvSpPr>
      <xdr:spPr>
        <a:xfrm>
          <a:off x="3746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77451</xdr:rowOff>
    </xdr:from>
    <xdr:ext cx="469744" cy="259045"/>
    <xdr:sp macro="" textlink="">
      <xdr:nvSpPr>
        <xdr:cNvPr id="68" name="テキスト ボックス 67"/>
        <xdr:cNvSpPr txBox="1"/>
      </xdr:nvSpPr>
      <xdr:spPr>
        <a:xfrm>
          <a:off x="3562427" y="607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53158</xdr:rowOff>
    </xdr:from>
    <xdr:to>
      <xdr:col>4</xdr:col>
      <xdr:colOff>155575</xdr:colOff>
      <xdr:row>33</xdr:row>
      <xdr:rowOff>111615</xdr:rowOff>
    </xdr:to>
    <xdr:cxnSp macro="">
      <xdr:nvCxnSpPr>
        <xdr:cNvPr id="69" name="直線コネクタ 68"/>
        <xdr:cNvCxnSpPr/>
      </xdr:nvCxnSpPr>
      <xdr:spPr>
        <a:xfrm>
          <a:off x="2019300" y="5711008"/>
          <a:ext cx="889000" cy="5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8237</xdr:rowOff>
    </xdr:from>
    <xdr:to>
      <xdr:col>4</xdr:col>
      <xdr:colOff>206375</xdr:colOff>
      <xdr:row>35</xdr:row>
      <xdr:rowOff>109837</xdr:rowOff>
    </xdr:to>
    <xdr:sp macro="" textlink="">
      <xdr:nvSpPr>
        <xdr:cNvPr id="70" name="フローチャート : 判断 69"/>
        <xdr:cNvSpPr/>
      </xdr:nvSpPr>
      <xdr:spPr>
        <a:xfrm>
          <a:off x="2857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100964</xdr:rowOff>
    </xdr:from>
    <xdr:ext cx="469744" cy="259045"/>
    <xdr:sp macro="" textlink="">
      <xdr:nvSpPr>
        <xdr:cNvPr id="71" name="テキスト ボックス 70"/>
        <xdr:cNvSpPr txBox="1"/>
      </xdr:nvSpPr>
      <xdr:spPr>
        <a:xfrm>
          <a:off x="2673427" y="610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142639</xdr:rowOff>
    </xdr:from>
    <xdr:to>
      <xdr:col>2</xdr:col>
      <xdr:colOff>638175</xdr:colOff>
      <xdr:row>33</xdr:row>
      <xdr:rowOff>53158</xdr:rowOff>
    </xdr:to>
    <xdr:cxnSp macro="">
      <xdr:nvCxnSpPr>
        <xdr:cNvPr id="72" name="直線コネクタ 71"/>
        <xdr:cNvCxnSpPr/>
      </xdr:nvCxnSpPr>
      <xdr:spPr>
        <a:xfrm>
          <a:off x="1130300" y="5457589"/>
          <a:ext cx="889000" cy="25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116332</xdr:rowOff>
    </xdr:from>
    <xdr:to>
      <xdr:col>3</xdr:col>
      <xdr:colOff>3175</xdr:colOff>
      <xdr:row>35</xdr:row>
      <xdr:rowOff>46482</xdr:rowOff>
    </xdr:to>
    <xdr:sp macro="" textlink="">
      <xdr:nvSpPr>
        <xdr:cNvPr id="73" name="フローチャート : 判断 72"/>
        <xdr:cNvSpPr/>
      </xdr:nvSpPr>
      <xdr:spPr>
        <a:xfrm>
          <a:off x="19685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37609</xdr:rowOff>
    </xdr:from>
    <xdr:ext cx="469744" cy="259045"/>
    <xdr:sp macro="" textlink="">
      <xdr:nvSpPr>
        <xdr:cNvPr id="74" name="テキスト ボックス 73"/>
        <xdr:cNvSpPr txBox="1"/>
      </xdr:nvSpPr>
      <xdr:spPr>
        <a:xfrm>
          <a:off x="1784427" y="603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46446</xdr:rowOff>
    </xdr:from>
    <xdr:to>
      <xdr:col>1</xdr:col>
      <xdr:colOff>485775</xdr:colOff>
      <xdr:row>33</xdr:row>
      <xdr:rowOff>148046</xdr:rowOff>
    </xdr:to>
    <xdr:sp macro="" textlink="">
      <xdr:nvSpPr>
        <xdr:cNvPr id="75" name="フローチャート : 判断 74"/>
        <xdr:cNvSpPr/>
      </xdr:nvSpPr>
      <xdr:spPr>
        <a:xfrm>
          <a:off x="1079500" y="5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139173</xdr:rowOff>
    </xdr:from>
    <xdr:ext cx="469744" cy="259045"/>
    <xdr:sp macro="" textlink="">
      <xdr:nvSpPr>
        <xdr:cNvPr id="76" name="テキスト ボックス 75"/>
        <xdr:cNvSpPr txBox="1"/>
      </xdr:nvSpPr>
      <xdr:spPr>
        <a:xfrm>
          <a:off x="895427" y="579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60162</xdr:rowOff>
    </xdr:from>
    <xdr:to>
      <xdr:col>6</xdr:col>
      <xdr:colOff>561975</xdr:colOff>
      <xdr:row>32</xdr:row>
      <xdr:rowOff>161762</xdr:rowOff>
    </xdr:to>
    <xdr:sp macro="" textlink="">
      <xdr:nvSpPr>
        <xdr:cNvPr id="82" name="円/楕円 81"/>
        <xdr:cNvSpPr/>
      </xdr:nvSpPr>
      <xdr:spPr>
        <a:xfrm>
          <a:off x="4584700" y="554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83039</xdr:rowOff>
    </xdr:from>
    <xdr:ext cx="469744" cy="259045"/>
    <xdr:sp macro="" textlink="">
      <xdr:nvSpPr>
        <xdr:cNvPr id="83" name="議会費該当値テキスト"/>
        <xdr:cNvSpPr txBox="1"/>
      </xdr:nvSpPr>
      <xdr:spPr>
        <a:xfrm>
          <a:off x="4686300" y="539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6,638</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166298</xdr:rowOff>
    </xdr:from>
    <xdr:to>
      <xdr:col>5</xdr:col>
      <xdr:colOff>409575</xdr:colOff>
      <xdr:row>33</xdr:row>
      <xdr:rowOff>96448</xdr:rowOff>
    </xdr:to>
    <xdr:sp macro="" textlink="">
      <xdr:nvSpPr>
        <xdr:cNvPr id="84" name="円/楕円 83"/>
        <xdr:cNvSpPr/>
      </xdr:nvSpPr>
      <xdr:spPr>
        <a:xfrm>
          <a:off x="3746500" y="565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112975</xdr:rowOff>
    </xdr:from>
    <xdr:ext cx="469744" cy="259045"/>
    <xdr:sp macro="" textlink="">
      <xdr:nvSpPr>
        <xdr:cNvPr id="85" name="テキスト ボックス 84"/>
        <xdr:cNvSpPr txBox="1"/>
      </xdr:nvSpPr>
      <xdr:spPr>
        <a:xfrm>
          <a:off x="3562427" y="542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6,313</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60815</xdr:rowOff>
    </xdr:from>
    <xdr:to>
      <xdr:col>4</xdr:col>
      <xdr:colOff>206375</xdr:colOff>
      <xdr:row>33</xdr:row>
      <xdr:rowOff>162415</xdr:rowOff>
    </xdr:to>
    <xdr:sp macro="" textlink="">
      <xdr:nvSpPr>
        <xdr:cNvPr id="86" name="円/楕円 85"/>
        <xdr:cNvSpPr/>
      </xdr:nvSpPr>
      <xdr:spPr>
        <a:xfrm>
          <a:off x="2857500" y="571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7492</xdr:rowOff>
    </xdr:from>
    <xdr:ext cx="469744" cy="259045"/>
    <xdr:sp macro="" textlink="">
      <xdr:nvSpPr>
        <xdr:cNvPr id="87" name="テキスト ボックス 86"/>
        <xdr:cNvSpPr txBox="1"/>
      </xdr:nvSpPr>
      <xdr:spPr>
        <a:xfrm>
          <a:off x="2673427" y="549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6,111</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2358</xdr:rowOff>
    </xdr:from>
    <xdr:to>
      <xdr:col>3</xdr:col>
      <xdr:colOff>3175</xdr:colOff>
      <xdr:row>33</xdr:row>
      <xdr:rowOff>103958</xdr:rowOff>
    </xdr:to>
    <xdr:sp macro="" textlink="">
      <xdr:nvSpPr>
        <xdr:cNvPr id="88" name="円/楕円 87"/>
        <xdr:cNvSpPr/>
      </xdr:nvSpPr>
      <xdr:spPr>
        <a:xfrm>
          <a:off x="1968500" y="566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120485</xdr:rowOff>
    </xdr:from>
    <xdr:ext cx="469744" cy="259045"/>
    <xdr:sp macro="" textlink="">
      <xdr:nvSpPr>
        <xdr:cNvPr id="89" name="テキスト ボックス 88"/>
        <xdr:cNvSpPr txBox="1"/>
      </xdr:nvSpPr>
      <xdr:spPr>
        <a:xfrm>
          <a:off x="1784427" y="543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6,290</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91839</xdr:rowOff>
    </xdr:from>
    <xdr:to>
      <xdr:col>1</xdr:col>
      <xdr:colOff>485775</xdr:colOff>
      <xdr:row>32</xdr:row>
      <xdr:rowOff>21989</xdr:rowOff>
    </xdr:to>
    <xdr:sp macro="" textlink="">
      <xdr:nvSpPr>
        <xdr:cNvPr id="90" name="円/楕円 89"/>
        <xdr:cNvSpPr/>
      </xdr:nvSpPr>
      <xdr:spPr>
        <a:xfrm>
          <a:off x="1079500" y="540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38516</xdr:rowOff>
    </xdr:from>
    <xdr:ext cx="469744" cy="259045"/>
    <xdr:sp macro="" textlink="">
      <xdr:nvSpPr>
        <xdr:cNvPr id="91" name="テキスト ボックス 90"/>
        <xdr:cNvSpPr txBox="1"/>
      </xdr:nvSpPr>
      <xdr:spPr>
        <a:xfrm>
          <a:off x="895427" y="518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46465</xdr:rowOff>
    </xdr:from>
    <xdr:to>
      <xdr:col>6</xdr:col>
      <xdr:colOff>510540</xdr:colOff>
      <xdr:row>58</xdr:row>
      <xdr:rowOff>73954</xdr:rowOff>
    </xdr:to>
    <xdr:cxnSp macro="">
      <xdr:nvCxnSpPr>
        <xdr:cNvPr id="115" name="直線コネクタ 114"/>
        <xdr:cNvCxnSpPr/>
      </xdr:nvCxnSpPr>
      <xdr:spPr>
        <a:xfrm flipV="1">
          <a:off x="4633595" y="8618965"/>
          <a:ext cx="1270" cy="1399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77781</xdr:rowOff>
    </xdr:from>
    <xdr:ext cx="534377" cy="259045"/>
    <xdr:sp macro="" textlink="">
      <xdr:nvSpPr>
        <xdr:cNvPr id="116" name="総務費最小値テキスト"/>
        <xdr:cNvSpPr txBox="1"/>
      </xdr:nvSpPr>
      <xdr:spPr>
        <a:xfrm>
          <a:off x="4686300" y="1002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37,256</a:t>
          </a:r>
          <a:endParaRPr kumimoji="1" lang="ja-JP" altLang="en-US" sz="1000" b="1">
            <a:latin typeface="ＭＳ Ｐゴシック"/>
          </a:endParaRPr>
        </a:p>
      </xdr:txBody>
    </xdr:sp>
    <xdr:clientData/>
  </xdr:oneCellAnchor>
  <xdr:twoCellAnchor>
    <xdr:from>
      <xdr:col>6</xdr:col>
      <xdr:colOff>422275</xdr:colOff>
      <xdr:row>58</xdr:row>
      <xdr:rowOff>73954</xdr:rowOff>
    </xdr:from>
    <xdr:to>
      <xdr:col>6</xdr:col>
      <xdr:colOff>600075</xdr:colOff>
      <xdr:row>58</xdr:row>
      <xdr:rowOff>73954</xdr:rowOff>
    </xdr:to>
    <xdr:cxnSp macro="">
      <xdr:nvCxnSpPr>
        <xdr:cNvPr id="117" name="直線コネクタ 116"/>
        <xdr:cNvCxnSpPr/>
      </xdr:nvCxnSpPr>
      <xdr:spPr>
        <a:xfrm>
          <a:off x="4546600" y="1001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164592</xdr:rowOff>
    </xdr:from>
    <xdr:ext cx="599010" cy="259045"/>
    <xdr:sp macro="" textlink="">
      <xdr:nvSpPr>
        <xdr:cNvPr id="118" name="総務費最大値テキスト"/>
        <xdr:cNvSpPr txBox="1"/>
      </xdr:nvSpPr>
      <xdr:spPr>
        <a:xfrm>
          <a:off x="4686300" y="839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404,471</a:t>
          </a:r>
          <a:endParaRPr kumimoji="1" lang="ja-JP" altLang="en-US" sz="1000" b="1">
            <a:latin typeface="ＭＳ Ｐゴシック"/>
          </a:endParaRPr>
        </a:p>
      </xdr:txBody>
    </xdr:sp>
    <xdr:clientData/>
  </xdr:oneCellAnchor>
  <xdr:twoCellAnchor>
    <xdr:from>
      <xdr:col>6</xdr:col>
      <xdr:colOff>422275</xdr:colOff>
      <xdr:row>50</xdr:row>
      <xdr:rowOff>46465</xdr:rowOff>
    </xdr:from>
    <xdr:to>
      <xdr:col>6</xdr:col>
      <xdr:colOff>600075</xdr:colOff>
      <xdr:row>50</xdr:row>
      <xdr:rowOff>46465</xdr:rowOff>
    </xdr:to>
    <xdr:cxnSp macro="">
      <xdr:nvCxnSpPr>
        <xdr:cNvPr id="119" name="直線コネクタ 118"/>
        <xdr:cNvCxnSpPr/>
      </xdr:nvCxnSpPr>
      <xdr:spPr>
        <a:xfrm>
          <a:off x="4546600" y="861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30658</xdr:rowOff>
    </xdr:from>
    <xdr:to>
      <xdr:col>6</xdr:col>
      <xdr:colOff>511175</xdr:colOff>
      <xdr:row>57</xdr:row>
      <xdr:rowOff>95317</xdr:rowOff>
    </xdr:to>
    <xdr:cxnSp macro="">
      <xdr:nvCxnSpPr>
        <xdr:cNvPr id="120" name="直線コネクタ 119"/>
        <xdr:cNvCxnSpPr/>
      </xdr:nvCxnSpPr>
      <xdr:spPr>
        <a:xfrm>
          <a:off x="3797300" y="9803308"/>
          <a:ext cx="838200" cy="6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60161</xdr:rowOff>
    </xdr:from>
    <xdr:ext cx="534377" cy="259045"/>
    <xdr:sp macro="" textlink="">
      <xdr:nvSpPr>
        <xdr:cNvPr id="121" name="総務費平均値テキスト"/>
        <xdr:cNvSpPr txBox="1"/>
      </xdr:nvSpPr>
      <xdr:spPr>
        <a:xfrm>
          <a:off x="4686300" y="98328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81734</xdr:rowOff>
    </xdr:from>
    <xdr:to>
      <xdr:col>6</xdr:col>
      <xdr:colOff>561975</xdr:colOff>
      <xdr:row>58</xdr:row>
      <xdr:rowOff>11884</xdr:rowOff>
    </xdr:to>
    <xdr:sp macro="" textlink="">
      <xdr:nvSpPr>
        <xdr:cNvPr id="122" name="フローチャート : 判断 121"/>
        <xdr:cNvSpPr/>
      </xdr:nvSpPr>
      <xdr:spPr>
        <a:xfrm>
          <a:off x="45847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30658</xdr:rowOff>
    </xdr:from>
    <xdr:to>
      <xdr:col>5</xdr:col>
      <xdr:colOff>358775</xdr:colOff>
      <xdr:row>57</xdr:row>
      <xdr:rowOff>71101</xdr:rowOff>
    </xdr:to>
    <xdr:cxnSp macro="">
      <xdr:nvCxnSpPr>
        <xdr:cNvPr id="123" name="直線コネクタ 122"/>
        <xdr:cNvCxnSpPr/>
      </xdr:nvCxnSpPr>
      <xdr:spPr>
        <a:xfrm flipV="1">
          <a:off x="2908300" y="9803308"/>
          <a:ext cx="889000" cy="4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166205</xdr:rowOff>
    </xdr:from>
    <xdr:to>
      <xdr:col>5</xdr:col>
      <xdr:colOff>409575</xdr:colOff>
      <xdr:row>57</xdr:row>
      <xdr:rowOff>96355</xdr:rowOff>
    </xdr:to>
    <xdr:sp macro="" textlink="">
      <xdr:nvSpPr>
        <xdr:cNvPr id="124" name="フローチャート : 判断 123"/>
        <xdr:cNvSpPr/>
      </xdr:nvSpPr>
      <xdr:spPr>
        <a:xfrm>
          <a:off x="3746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87482</xdr:rowOff>
    </xdr:from>
    <xdr:ext cx="534377" cy="259045"/>
    <xdr:sp macro="" textlink="">
      <xdr:nvSpPr>
        <xdr:cNvPr id="125" name="テキスト ボックス 124"/>
        <xdr:cNvSpPr txBox="1"/>
      </xdr:nvSpPr>
      <xdr:spPr>
        <a:xfrm>
          <a:off x="3530111" y="986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71101</xdr:rowOff>
    </xdr:from>
    <xdr:to>
      <xdr:col>4</xdr:col>
      <xdr:colOff>155575</xdr:colOff>
      <xdr:row>57</xdr:row>
      <xdr:rowOff>120821</xdr:rowOff>
    </xdr:to>
    <xdr:cxnSp macro="">
      <xdr:nvCxnSpPr>
        <xdr:cNvPr id="126" name="直線コネクタ 125"/>
        <xdr:cNvCxnSpPr/>
      </xdr:nvCxnSpPr>
      <xdr:spPr>
        <a:xfrm flipV="1">
          <a:off x="2019300" y="9843751"/>
          <a:ext cx="889000" cy="4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19699</xdr:rowOff>
    </xdr:from>
    <xdr:to>
      <xdr:col>4</xdr:col>
      <xdr:colOff>206375</xdr:colOff>
      <xdr:row>57</xdr:row>
      <xdr:rowOff>121299</xdr:rowOff>
    </xdr:to>
    <xdr:sp macro="" textlink="">
      <xdr:nvSpPr>
        <xdr:cNvPr id="127" name="フローチャート : 判断 126"/>
        <xdr:cNvSpPr/>
      </xdr:nvSpPr>
      <xdr:spPr>
        <a:xfrm>
          <a:off x="2857500" y="9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137826</xdr:rowOff>
    </xdr:from>
    <xdr:ext cx="534377" cy="259045"/>
    <xdr:sp macro="" textlink="">
      <xdr:nvSpPr>
        <xdr:cNvPr id="128" name="テキスト ボックス 127"/>
        <xdr:cNvSpPr txBox="1"/>
      </xdr:nvSpPr>
      <xdr:spPr>
        <a:xfrm>
          <a:off x="2641111" y="95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120821</xdr:rowOff>
    </xdr:from>
    <xdr:to>
      <xdr:col>2</xdr:col>
      <xdr:colOff>638175</xdr:colOff>
      <xdr:row>57</xdr:row>
      <xdr:rowOff>165886</xdr:rowOff>
    </xdr:to>
    <xdr:cxnSp macro="">
      <xdr:nvCxnSpPr>
        <xdr:cNvPr id="129" name="直線コネクタ 128"/>
        <xdr:cNvCxnSpPr/>
      </xdr:nvCxnSpPr>
      <xdr:spPr>
        <a:xfrm flipV="1">
          <a:off x="1130300" y="9893471"/>
          <a:ext cx="889000" cy="4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87616</xdr:rowOff>
    </xdr:from>
    <xdr:to>
      <xdr:col>3</xdr:col>
      <xdr:colOff>3175</xdr:colOff>
      <xdr:row>57</xdr:row>
      <xdr:rowOff>17766</xdr:rowOff>
    </xdr:to>
    <xdr:sp macro="" textlink="">
      <xdr:nvSpPr>
        <xdr:cNvPr id="130" name="フローチャート : 判断 129"/>
        <xdr:cNvSpPr/>
      </xdr:nvSpPr>
      <xdr:spPr>
        <a:xfrm>
          <a:off x="1968500" y="96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34293</xdr:rowOff>
    </xdr:from>
    <xdr:ext cx="599010" cy="259045"/>
    <xdr:sp macro="" textlink="">
      <xdr:nvSpPr>
        <xdr:cNvPr id="131" name="テキスト ボックス 130"/>
        <xdr:cNvSpPr txBox="1"/>
      </xdr:nvSpPr>
      <xdr:spPr>
        <a:xfrm>
          <a:off x="1719794" y="946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35720</xdr:rowOff>
    </xdr:from>
    <xdr:to>
      <xdr:col>1</xdr:col>
      <xdr:colOff>485775</xdr:colOff>
      <xdr:row>57</xdr:row>
      <xdr:rowOff>137320</xdr:rowOff>
    </xdr:to>
    <xdr:sp macro="" textlink="">
      <xdr:nvSpPr>
        <xdr:cNvPr id="132" name="フローチャート : 判断 131"/>
        <xdr:cNvSpPr/>
      </xdr:nvSpPr>
      <xdr:spPr>
        <a:xfrm>
          <a:off x="1079500" y="98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153847</xdr:rowOff>
    </xdr:from>
    <xdr:ext cx="534377" cy="259045"/>
    <xdr:sp macro="" textlink="">
      <xdr:nvSpPr>
        <xdr:cNvPr id="133" name="テキスト ボックス 132"/>
        <xdr:cNvSpPr txBox="1"/>
      </xdr:nvSpPr>
      <xdr:spPr>
        <a:xfrm>
          <a:off x="863111" y="958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44517</xdr:rowOff>
    </xdr:from>
    <xdr:to>
      <xdr:col>6</xdr:col>
      <xdr:colOff>561975</xdr:colOff>
      <xdr:row>57</xdr:row>
      <xdr:rowOff>146117</xdr:rowOff>
    </xdr:to>
    <xdr:sp macro="" textlink="">
      <xdr:nvSpPr>
        <xdr:cNvPr id="139" name="円/楕円 138"/>
        <xdr:cNvSpPr/>
      </xdr:nvSpPr>
      <xdr:spPr>
        <a:xfrm>
          <a:off x="4584700" y="981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67394</xdr:rowOff>
    </xdr:from>
    <xdr:ext cx="534377" cy="259045"/>
    <xdr:sp macro="" textlink="">
      <xdr:nvSpPr>
        <xdr:cNvPr id="140" name="総務費該当値テキスト"/>
        <xdr:cNvSpPr txBox="1"/>
      </xdr:nvSpPr>
      <xdr:spPr>
        <a:xfrm>
          <a:off x="4686300" y="966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76,649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151308</xdr:rowOff>
    </xdr:from>
    <xdr:to>
      <xdr:col>5</xdr:col>
      <xdr:colOff>409575</xdr:colOff>
      <xdr:row>57</xdr:row>
      <xdr:rowOff>81458</xdr:rowOff>
    </xdr:to>
    <xdr:sp macro="" textlink="">
      <xdr:nvSpPr>
        <xdr:cNvPr id="141" name="円/楕円 140"/>
        <xdr:cNvSpPr/>
      </xdr:nvSpPr>
      <xdr:spPr>
        <a:xfrm>
          <a:off x="3746500" y="975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97985</xdr:rowOff>
    </xdr:from>
    <xdr:ext cx="534377" cy="259045"/>
    <xdr:sp macro="" textlink="">
      <xdr:nvSpPr>
        <xdr:cNvPr id="142" name="テキスト ボックス 141"/>
        <xdr:cNvSpPr txBox="1"/>
      </xdr:nvSpPr>
      <xdr:spPr>
        <a:xfrm>
          <a:off x="3530111" y="952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93,620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20301</xdr:rowOff>
    </xdr:from>
    <xdr:to>
      <xdr:col>4</xdr:col>
      <xdr:colOff>206375</xdr:colOff>
      <xdr:row>57</xdr:row>
      <xdr:rowOff>121901</xdr:rowOff>
    </xdr:to>
    <xdr:sp macro="" textlink="">
      <xdr:nvSpPr>
        <xdr:cNvPr id="143" name="円/楕円 142"/>
        <xdr:cNvSpPr/>
      </xdr:nvSpPr>
      <xdr:spPr>
        <a:xfrm>
          <a:off x="2857500" y="979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113028</xdr:rowOff>
    </xdr:from>
    <xdr:ext cx="534377" cy="259045"/>
    <xdr:sp macro="" textlink="">
      <xdr:nvSpPr>
        <xdr:cNvPr id="144" name="テキスト ボックス 143"/>
        <xdr:cNvSpPr txBox="1"/>
      </xdr:nvSpPr>
      <xdr:spPr>
        <a:xfrm>
          <a:off x="2641111" y="988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83,005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70021</xdr:rowOff>
    </xdr:from>
    <xdr:to>
      <xdr:col>3</xdr:col>
      <xdr:colOff>3175</xdr:colOff>
      <xdr:row>58</xdr:row>
      <xdr:rowOff>171</xdr:rowOff>
    </xdr:to>
    <xdr:sp macro="" textlink="">
      <xdr:nvSpPr>
        <xdr:cNvPr id="145" name="円/楕円 144"/>
        <xdr:cNvSpPr/>
      </xdr:nvSpPr>
      <xdr:spPr>
        <a:xfrm>
          <a:off x="1968500" y="984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162748</xdr:rowOff>
    </xdr:from>
    <xdr:ext cx="534377" cy="259045"/>
    <xdr:sp macro="" textlink="">
      <xdr:nvSpPr>
        <xdr:cNvPr id="146" name="テキスト ボックス 145"/>
        <xdr:cNvSpPr txBox="1"/>
      </xdr:nvSpPr>
      <xdr:spPr>
        <a:xfrm>
          <a:off x="1752111" y="99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69,955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115086</xdr:rowOff>
    </xdr:from>
    <xdr:to>
      <xdr:col>1</xdr:col>
      <xdr:colOff>485775</xdr:colOff>
      <xdr:row>58</xdr:row>
      <xdr:rowOff>45236</xdr:rowOff>
    </xdr:to>
    <xdr:sp macro="" textlink="">
      <xdr:nvSpPr>
        <xdr:cNvPr id="147" name="円/楕円 146"/>
        <xdr:cNvSpPr/>
      </xdr:nvSpPr>
      <xdr:spPr>
        <a:xfrm>
          <a:off x="1079500" y="988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36363</xdr:rowOff>
    </xdr:from>
    <xdr:ext cx="534377" cy="259045"/>
    <xdr:sp macro="" textlink="">
      <xdr:nvSpPr>
        <xdr:cNvPr id="148" name="テキスト ボックス 147"/>
        <xdr:cNvSpPr txBox="1"/>
      </xdr:nvSpPr>
      <xdr:spPr>
        <a:xfrm>
          <a:off x="863111" y="998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58,127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32967</xdr:rowOff>
    </xdr:from>
    <xdr:to>
      <xdr:col>6</xdr:col>
      <xdr:colOff>510540</xdr:colOff>
      <xdr:row>79</xdr:row>
      <xdr:rowOff>2011</xdr:rowOff>
    </xdr:to>
    <xdr:cxnSp macro="">
      <xdr:nvCxnSpPr>
        <xdr:cNvPr id="173" name="直線コネクタ 172"/>
        <xdr:cNvCxnSpPr/>
      </xdr:nvCxnSpPr>
      <xdr:spPr>
        <a:xfrm flipV="1">
          <a:off x="4633595" y="12034467"/>
          <a:ext cx="1270" cy="15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5838</xdr:rowOff>
    </xdr:from>
    <xdr:ext cx="599010" cy="259045"/>
    <xdr:sp macro="" textlink="">
      <xdr:nvSpPr>
        <xdr:cNvPr id="174" name="民生費最小値テキスト"/>
        <xdr:cNvSpPr txBox="1"/>
      </xdr:nvSpPr>
      <xdr:spPr>
        <a:xfrm>
          <a:off x="4686300" y="1355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111,139</a:t>
          </a:r>
          <a:endParaRPr kumimoji="1" lang="ja-JP" altLang="en-US" sz="1000" b="1">
            <a:latin typeface="ＭＳ Ｐゴシック"/>
          </a:endParaRPr>
        </a:p>
      </xdr:txBody>
    </xdr:sp>
    <xdr:clientData/>
  </xdr:oneCellAnchor>
  <xdr:twoCellAnchor>
    <xdr:from>
      <xdr:col>6</xdr:col>
      <xdr:colOff>422275</xdr:colOff>
      <xdr:row>79</xdr:row>
      <xdr:rowOff>2011</xdr:rowOff>
    </xdr:from>
    <xdr:to>
      <xdr:col>6</xdr:col>
      <xdr:colOff>600075</xdr:colOff>
      <xdr:row>79</xdr:row>
      <xdr:rowOff>2011</xdr:rowOff>
    </xdr:to>
    <xdr:cxnSp macro="">
      <xdr:nvCxnSpPr>
        <xdr:cNvPr id="175" name="直線コネクタ 174"/>
        <xdr:cNvCxnSpPr/>
      </xdr:nvCxnSpPr>
      <xdr:spPr>
        <a:xfrm>
          <a:off x="4546600" y="1354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151094</xdr:rowOff>
    </xdr:from>
    <xdr:ext cx="599010" cy="259045"/>
    <xdr:sp macro="" textlink="">
      <xdr:nvSpPr>
        <xdr:cNvPr id="176" name="民生費最大値テキスト"/>
        <xdr:cNvSpPr txBox="1"/>
      </xdr:nvSpPr>
      <xdr:spPr>
        <a:xfrm>
          <a:off x="4686300" y="1180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508,014</a:t>
          </a:r>
          <a:endParaRPr kumimoji="1" lang="ja-JP" altLang="en-US" sz="1000" b="1">
            <a:latin typeface="ＭＳ Ｐゴシック"/>
          </a:endParaRPr>
        </a:p>
      </xdr:txBody>
    </xdr:sp>
    <xdr:clientData/>
  </xdr:oneCellAnchor>
  <xdr:twoCellAnchor>
    <xdr:from>
      <xdr:col>6</xdr:col>
      <xdr:colOff>422275</xdr:colOff>
      <xdr:row>70</xdr:row>
      <xdr:rowOff>32967</xdr:rowOff>
    </xdr:from>
    <xdr:to>
      <xdr:col>6</xdr:col>
      <xdr:colOff>600075</xdr:colOff>
      <xdr:row>70</xdr:row>
      <xdr:rowOff>32967</xdr:rowOff>
    </xdr:to>
    <xdr:cxnSp macro="">
      <xdr:nvCxnSpPr>
        <xdr:cNvPr id="177" name="直線コネクタ 176"/>
        <xdr:cNvCxnSpPr/>
      </xdr:nvCxnSpPr>
      <xdr:spPr>
        <a:xfrm>
          <a:off x="4546600" y="12034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104899</xdr:rowOff>
    </xdr:from>
    <xdr:to>
      <xdr:col>6</xdr:col>
      <xdr:colOff>511175</xdr:colOff>
      <xdr:row>78</xdr:row>
      <xdr:rowOff>130632</xdr:rowOff>
    </xdr:to>
    <xdr:cxnSp macro="">
      <xdr:nvCxnSpPr>
        <xdr:cNvPr id="178" name="直線コネクタ 177"/>
        <xdr:cNvCxnSpPr/>
      </xdr:nvCxnSpPr>
      <xdr:spPr>
        <a:xfrm flipV="1">
          <a:off x="3797300" y="13477999"/>
          <a:ext cx="838200" cy="2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16942</xdr:rowOff>
    </xdr:from>
    <xdr:ext cx="599010" cy="259045"/>
    <xdr:sp macro="" textlink="">
      <xdr:nvSpPr>
        <xdr:cNvPr id="179" name="民生費平均値テキスト"/>
        <xdr:cNvSpPr txBox="1"/>
      </xdr:nvSpPr>
      <xdr:spPr>
        <a:xfrm>
          <a:off x="4686300" y="13218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165515</xdr:rowOff>
    </xdr:from>
    <xdr:to>
      <xdr:col>6</xdr:col>
      <xdr:colOff>561975</xdr:colOff>
      <xdr:row>78</xdr:row>
      <xdr:rowOff>95665</xdr:rowOff>
    </xdr:to>
    <xdr:sp macro="" textlink="">
      <xdr:nvSpPr>
        <xdr:cNvPr id="180" name="フローチャート : 判断 179"/>
        <xdr:cNvSpPr/>
      </xdr:nvSpPr>
      <xdr:spPr>
        <a:xfrm>
          <a:off x="45847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130632</xdr:rowOff>
    </xdr:from>
    <xdr:to>
      <xdr:col>5</xdr:col>
      <xdr:colOff>358775</xdr:colOff>
      <xdr:row>78</xdr:row>
      <xdr:rowOff>153290</xdr:rowOff>
    </xdr:to>
    <xdr:cxnSp macro="">
      <xdr:nvCxnSpPr>
        <xdr:cNvPr id="181" name="直線コネクタ 180"/>
        <xdr:cNvCxnSpPr/>
      </xdr:nvCxnSpPr>
      <xdr:spPr>
        <a:xfrm flipV="1">
          <a:off x="2908300" y="13503732"/>
          <a:ext cx="889000" cy="2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104270</xdr:rowOff>
    </xdr:from>
    <xdr:to>
      <xdr:col>5</xdr:col>
      <xdr:colOff>409575</xdr:colOff>
      <xdr:row>78</xdr:row>
      <xdr:rowOff>34420</xdr:rowOff>
    </xdr:to>
    <xdr:sp macro="" textlink="">
      <xdr:nvSpPr>
        <xdr:cNvPr id="182" name="フローチャート : 判断 181"/>
        <xdr:cNvSpPr/>
      </xdr:nvSpPr>
      <xdr:spPr>
        <a:xfrm>
          <a:off x="3746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50947</xdr:rowOff>
    </xdr:from>
    <xdr:ext cx="599010" cy="259045"/>
    <xdr:sp macro="" textlink="">
      <xdr:nvSpPr>
        <xdr:cNvPr id="183" name="テキスト ボックス 182"/>
        <xdr:cNvSpPr txBox="1"/>
      </xdr:nvSpPr>
      <xdr:spPr>
        <a:xfrm>
          <a:off x="3497794"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153290</xdr:rowOff>
    </xdr:from>
    <xdr:to>
      <xdr:col>4</xdr:col>
      <xdr:colOff>155575</xdr:colOff>
      <xdr:row>78</xdr:row>
      <xdr:rowOff>171266</xdr:rowOff>
    </xdr:to>
    <xdr:cxnSp macro="">
      <xdr:nvCxnSpPr>
        <xdr:cNvPr id="184" name="直線コネクタ 183"/>
        <xdr:cNvCxnSpPr/>
      </xdr:nvCxnSpPr>
      <xdr:spPr>
        <a:xfrm flipV="1">
          <a:off x="2019300" y="13526390"/>
          <a:ext cx="889000" cy="1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117822</xdr:rowOff>
    </xdr:from>
    <xdr:to>
      <xdr:col>4</xdr:col>
      <xdr:colOff>206375</xdr:colOff>
      <xdr:row>78</xdr:row>
      <xdr:rowOff>47972</xdr:rowOff>
    </xdr:to>
    <xdr:sp macro="" textlink="">
      <xdr:nvSpPr>
        <xdr:cNvPr id="185" name="フローチャート : 判断 184"/>
        <xdr:cNvSpPr/>
      </xdr:nvSpPr>
      <xdr:spPr>
        <a:xfrm>
          <a:off x="2857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64499</xdr:rowOff>
    </xdr:from>
    <xdr:ext cx="599010" cy="259045"/>
    <xdr:sp macro="" textlink="">
      <xdr:nvSpPr>
        <xdr:cNvPr id="186" name="テキスト ボックス 185"/>
        <xdr:cNvSpPr txBox="1"/>
      </xdr:nvSpPr>
      <xdr:spPr>
        <a:xfrm>
          <a:off x="2608794"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146222</xdr:rowOff>
    </xdr:from>
    <xdr:to>
      <xdr:col>2</xdr:col>
      <xdr:colOff>638175</xdr:colOff>
      <xdr:row>78</xdr:row>
      <xdr:rowOff>171266</xdr:rowOff>
    </xdr:to>
    <xdr:cxnSp macro="">
      <xdr:nvCxnSpPr>
        <xdr:cNvPr id="187" name="直線コネクタ 186"/>
        <xdr:cNvCxnSpPr/>
      </xdr:nvCxnSpPr>
      <xdr:spPr>
        <a:xfrm>
          <a:off x="1130300" y="13519322"/>
          <a:ext cx="889000" cy="2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127899</xdr:rowOff>
    </xdr:from>
    <xdr:to>
      <xdr:col>3</xdr:col>
      <xdr:colOff>3175</xdr:colOff>
      <xdr:row>78</xdr:row>
      <xdr:rowOff>58049</xdr:rowOff>
    </xdr:to>
    <xdr:sp macro="" textlink="">
      <xdr:nvSpPr>
        <xdr:cNvPr id="188" name="フローチャート : 判断 187"/>
        <xdr:cNvSpPr/>
      </xdr:nvSpPr>
      <xdr:spPr>
        <a:xfrm>
          <a:off x="1968500" y="1332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74576</xdr:rowOff>
    </xdr:from>
    <xdr:ext cx="599010" cy="259045"/>
    <xdr:sp macro="" textlink="">
      <xdr:nvSpPr>
        <xdr:cNvPr id="189" name="テキスト ボックス 188"/>
        <xdr:cNvSpPr txBox="1"/>
      </xdr:nvSpPr>
      <xdr:spPr>
        <a:xfrm>
          <a:off x="1719794" y="1310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120588</xdr:rowOff>
    </xdr:from>
    <xdr:to>
      <xdr:col>1</xdr:col>
      <xdr:colOff>485775</xdr:colOff>
      <xdr:row>78</xdr:row>
      <xdr:rowOff>50738</xdr:rowOff>
    </xdr:to>
    <xdr:sp macro="" textlink="">
      <xdr:nvSpPr>
        <xdr:cNvPr id="190" name="フローチャート : 判断 189"/>
        <xdr:cNvSpPr/>
      </xdr:nvSpPr>
      <xdr:spPr>
        <a:xfrm>
          <a:off x="1079500" y="1332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67265</xdr:rowOff>
    </xdr:from>
    <xdr:ext cx="599010" cy="259045"/>
    <xdr:sp macro="" textlink="">
      <xdr:nvSpPr>
        <xdr:cNvPr id="191" name="テキスト ボックス 190"/>
        <xdr:cNvSpPr txBox="1"/>
      </xdr:nvSpPr>
      <xdr:spPr>
        <a:xfrm>
          <a:off x="830794" y="1309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54099</xdr:rowOff>
    </xdr:from>
    <xdr:to>
      <xdr:col>6</xdr:col>
      <xdr:colOff>561975</xdr:colOff>
      <xdr:row>78</xdr:row>
      <xdr:rowOff>155699</xdr:rowOff>
    </xdr:to>
    <xdr:sp macro="" textlink="">
      <xdr:nvSpPr>
        <xdr:cNvPr id="197" name="円/楕円 196"/>
        <xdr:cNvSpPr/>
      </xdr:nvSpPr>
      <xdr:spPr>
        <a:xfrm>
          <a:off x="4584700" y="1342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143942</xdr:rowOff>
    </xdr:from>
    <xdr:ext cx="599010" cy="259045"/>
    <xdr:sp macro="" textlink="">
      <xdr:nvSpPr>
        <xdr:cNvPr id="198" name="民生費該当値テキスト"/>
        <xdr:cNvSpPr txBox="1"/>
      </xdr:nvSpPr>
      <xdr:spPr>
        <a:xfrm>
          <a:off x="4686300" y="13345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129,134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79832</xdr:rowOff>
    </xdr:from>
    <xdr:to>
      <xdr:col>5</xdr:col>
      <xdr:colOff>409575</xdr:colOff>
      <xdr:row>79</xdr:row>
      <xdr:rowOff>9982</xdr:rowOff>
    </xdr:to>
    <xdr:sp macro="" textlink="">
      <xdr:nvSpPr>
        <xdr:cNvPr id="199" name="円/楕円 198"/>
        <xdr:cNvSpPr/>
      </xdr:nvSpPr>
      <xdr:spPr>
        <a:xfrm>
          <a:off x="3746500" y="1345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1109</xdr:rowOff>
    </xdr:from>
    <xdr:ext cx="599010" cy="259045"/>
    <xdr:sp macro="" textlink="">
      <xdr:nvSpPr>
        <xdr:cNvPr id="200" name="テキスト ボックス 199"/>
        <xdr:cNvSpPr txBox="1"/>
      </xdr:nvSpPr>
      <xdr:spPr>
        <a:xfrm>
          <a:off x="3497794" y="13545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122,380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102490</xdr:rowOff>
    </xdr:from>
    <xdr:to>
      <xdr:col>4</xdr:col>
      <xdr:colOff>206375</xdr:colOff>
      <xdr:row>79</xdr:row>
      <xdr:rowOff>32640</xdr:rowOff>
    </xdr:to>
    <xdr:sp macro="" textlink="">
      <xdr:nvSpPr>
        <xdr:cNvPr id="201" name="円/楕円 200"/>
        <xdr:cNvSpPr/>
      </xdr:nvSpPr>
      <xdr:spPr>
        <a:xfrm>
          <a:off x="2857500" y="1347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23767</xdr:rowOff>
    </xdr:from>
    <xdr:ext cx="599010" cy="259045"/>
    <xdr:sp macro="" textlink="">
      <xdr:nvSpPr>
        <xdr:cNvPr id="202" name="テキスト ボックス 201"/>
        <xdr:cNvSpPr txBox="1"/>
      </xdr:nvSpPr>
      <xdr:spPr>
        <a:xfrm>
          <a:off x="2608794" y="13568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116,433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120466</xdr:rowOff>
    </xdr:from>
    <xdr:to>
      <xdr:col>3</xdr:col>
      <xdr:colOff>3175</xdr:colOff>
      <xdr:row>79</xdr:row>
      <xdr:rowOff>50616</xdr:rowOff>
    </xdr:to>
    <xdr:sp macro="" textlink="">
      <xdr:nvSpPr>
        <xdr:cNvPr id="203" name="円/楕円 202"/>
        <xdr:cNvSpPr/>
      </xdr:nvSpPr>
      <xdr:spPr>
        <a:xfrm>
          <a:off x="1968500" y="1349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41743</xdr:rowOff>
    </xdr:from>
    <xdr:ext cx="599010" cy="259045"/>
    <xdr:sp macro="" textlink="">
      <xdr:nvSpPr>
        <xdr:cNvPr id="204" name="テキスト ボックス 203"/>
        <xdr:cNvSpPr txBox="1"/>
      </xdr:nvSpPr>
      <xdr:spPr>
        <a:xfrm>
          <a:off x="1719794" y="13586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111,715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95422</xdr:rowOff>
    </xdr:from>
    <xdr:to>
      <xdr:col>1</xdr:col>
      <xdr:colOff>485775</xdr:colOff>
      <xdr:row>79</xdr:row>
      <xdr:rowOff>25572</xdr:rowOff>
    </xdr:to>
    <xdr:sp macro="" textlink="">
      <xdr:nvSpPr>
        <xdr:cNvPr id="205" name="円/楕円 204"/>
        <xdr:cNvSpPr/>
      </xdr:nvSpPr>
      <xdr:spPr>
        <a:xfrm>
          <a:off x="1079500" y="1346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16699</xdr:rowOff>
    </xdr:from>
    <xdr:ext cx="599010" cy="259045"/>
    <xdr:sp macro="" textlink="">
      <xdr:nvSpPr>
        <xdr:cNvPr id="206" name="テキスト ボックス 205"/>
        <xdr:cNvSpPr txBox="1"/>
      </xdr:nvSpPr>
      <xdr:spPr>
        <a:xfrm>
          <a:off x="830794" y="13561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118,288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104643</xdr:rowOff>
    </xdr:from>
    <xdr:to>
      <xdr:col>6</xdr:col>
      <xdr:colOff>510540</xdr:colOff>
      <xdr:row>99</xdr:row>
      <xdr:rowOff>109198</xdr:rowOff>
    </xdr:to>
    <xdr:cxnSp macro="">
      <xdr:nvCxnSpPr>
        <xdr:cNvPr id="233" name="直線コネクタ 232"/>
        <xdr:cNvCxnSpPr/>
      </xdr:nvCxnSpPr>
      <xdr:spPr>
        <a:xfrm flipV="1">
          <a:off x="4633595" y="15535143"/>
          <a:ext cx="1270" cy="1547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113025</xdr:rowOff>
    </xdr:from>
    <xdr:ext cx="534377" cy="259045"/>
    <xdr:sp macro="" textlink="">
      <xdr:nvSpPr>
        <xdr:cNvPr id="234" name="衛生費最小値テキスト"/>
        <xdr:cNvSpPr txBox="1"/>
      </xdr:nvSpPr>
      <xdr:spPr>
        <a:xfrm>
          <a:off x="4686300" y="170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19,368</a:t>
          </a:r>
          <a:endParaRPr kumimoji="1" lang="ja-JP" altLang="en-US" sz="1000" b="1">
            <a:latin typeface="ＭＳ Ｐゴシック"/>
          </a:endParaRPr>
        </a:p>
      </xdr:txBody>
    </xdr:sp>
    <xdr:clientData/>
  </xdr:oneCellAnchor>
  <xdr:twoCellAnchor>
    <xdr:from>
      <xdr:col>6</xdr:col>
      <xdr:colOff>422275</xdr:colOff>
      <xdr:row>99</xdr:row>
      <xdr:rowOff>109198</xdr:rowOff>
    </xdr:from>
    <xdr:to>
      <xdr:col>6</xdr:col>
      <xdr:colOff>600075</xdr:colOff>
      <xdr:row>99</xdr:row>
      <xdr:rowOff>109198</xdr:rowOff>
    </xdr:to>
    <xdr:cxnSp macro="">
      <xdr:nvCxnSpPr>
        <xdr:cNvPr id="235" name="直線コネクタ 234"/>
        <xdr:cNvCxnSpPr/>
      </xdr:nvCxnSpPr>
      <xdr:spPr>
        <a:xfrm>
          <a:off x="4546600" y="1708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51320</xdr:rowOff>
    </xdr:from>
    <xdr:ext cx="599010" cy="259045"/>
    <xdr:sp macro="" textlink="">
      <xdr:nvSpPr>
        <xdr:cNvPr id="236" name="衛生費最大値テキスト"/>
        <xdr:cNvSpPr txBox="1"/>
      </xdr:nvSpPr>
      <xdr:spPr>
        <a:xfrm>
          <a:off x="4686300" y="15310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114,147</a:t>
          </a:r>
          <a:endParaRPr kumimoji="1" lang="ja-JP" altLang="en-US" sz="1000" b="1">
            <a:latin typeface="ＭＳ Ｐゴシック"/>
          </a:endParaRPr>
        </a:p>
      </xdr:txBody>
    </xdr:sp>
    <xdr:clientData/>
  </xdr:oneCellAnchor>
  <xdr:twoCellAnchor>
    <xdr:from>
      <xdr:col>6</xdr:col>
      <xdr:colOff>422275</xdr:colOff>
      <xdr:row>90</xdr:row>
      <xdr:rowOff>104643</xdr:rowOff>
    </xdr:from>
    <xdr:to>
      <xdr:col>6</xdr:col>
      <xdr:colOff>600075</xdr:colOff>
      <xdr:row>90</xdr:row>
      <xdr:rowOff>104643</xdr:rowOff>
    </xdr:to>
    <xdr:cxnSp macro="">
      <xdr:nvCxnSpPr>
        <xdr:cNvPr id="237" name="直線コネクタ 236"/>
        <xdr:cNvCxnSpPr/>
      </xdr:nvCxnSpPr>
      <xdr:spPr>
        <a:xfrm>
          <a:off x="4546600" y="155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41762</xdr:rowOff>
    </xdr:from>
    <xdr:to>
      <xdr:col>6</xdr:col>
      <xdr:colOff>511175</xdr:colOff>
      <xdr:row>96</xdr:row>
      <xdr:rowOff>95008</xdr:rowOff>
    </xdr:to>
    <xdr:cxnSp macro="">
      <xdr:nvCxnSpPr>
        <xdr:cNvPr id="238" name="直線コネクタ 237"/>
        <xdr:cNvCxnSpPr/>
      </xdr:nvCxnSpPr>
      <xdr:spPr>
        <a:xfrm>
          <a:off x="3797300" y="16500962"/>
          <a:ext cx="838200" cy="5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143451</xdr:rowOff>
    </xdr:from>
    <xdr:ext cx="534377" cy="259045"/>
    <xdr:sp macro="" textlink="">
      <xdr:nvSpPr>
        <xdr:cNvPr id="239" name="衛生費平均値テキスト"/>
        <xdr:cNvSpPr txBox="1"/>
      </xdr:nvSpPr>
      <xdr:spPr>
        <a:xfrm>
          <a:off x="4686300" y="16602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165024</xdr:rowOff>
    </xdr:from>
    <xdr:to>
      <xdr:col>6</xdr:col>
      <xdr:colOff>561975</xdr:colOff>
      <xdr:row>97</xdr:row>
      <xdr:rowOff>95174</xdr:rowOff>
    </xdr:to>
    <xdr:sp macro="" textlink="">
      <xdr:nvSpPr>
        <xdr:cNvPr id="240" name="フローチャート : 判断 239"/>
        <xdr:cNvSpPr/>
      </xdr:nvSpPr>
      <xdr:spPr>
        <a:xfrm>
          <a:off x="45847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41762</xdr:rowOff>
    </xdr:from>
    <xdr:to>
      <xdr:col>5</xdr:col>
      <xdr:colOff>358775</xdr:colOff>
      <xdr:row>97</xdr:row>
      <xdr:rowOff>122228</xdr:rowOff>
    </xdr:to>
    <xdr:cxnSp macro="">
      <xdr:nvCxnSpPr>
        <xdr:cNvPr id="241" name="直線コネクタ 240"/>
        <xdr:cNvCxnSpPr/>
      </xdr:nvCxnSpPr>
      <xdr:spPr>
        <a:xfrm flipV="1">
          <a:off x="2908300" y="16500962"/>
          <a:ext cx="889000" cy="25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70203</xdr:rowOff>
    </xdr:from>
    <xdr:to>
      <xdr:col>5</xdr:col>
      <xdr:colOff>409575</xdr:colOff>
      <xdr:row>97</xdr:row>
      <xdr:rowOff>353</xdr:rowOff>
    </xdr:to>
    <xdr:sp macro="" textlink="">
      <xdr:nvSpPr>
        <xdr:cNvPr id="242" name="フローチャート : 判断 241"/>
        <xdr:cNvSpPr/>
      </xdr:nvSpPr>
      <xdr:spPr>
        <a:xfrm>
          <a:off x="3746500" y="1652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162930</xdr:rowOff>
    </xdr:from>
    <xdr:ext cx="534377" cy="259045"/>
    <xdr:sp macro="" textlink="">
      <xdr:nvSpPr>
        <xdr:cNvPr id="243" name="テキスト ボックス 242"/>
        <xdr:cNvSpPr txBox="1"/>
      </xdr:nvSpPr>
      <xdr:spPr>
        <a:xfrm>
          <a:off x="3530111" y="1662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93996</xdr:rowOff>
    </xdr:from>
    <xdr:to>
      <xdr:col>4</xdr:col>
      <xdr:colOff>155575</xdr:colOff>
      <xdr:row>97</xdr:row>
      <xdr:rowOff>122228</xdr:rowOff>
    </xdr:to>
    <xdr:cxnSp macro="">
      <xdr:nvCxnSpPr>
        <xdr:cNvPr id="244" name="直線コネクタ 243"/>
        <xdr:cNvCxnSpPr/>
      </xdr:nvCxnSpPr>
      <xdr:spPr>
        <a:xfrm>
          <a:off x="2019300" y="16724646"/>
          <a:ext cx="889000" cy="2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125509</xdr:rowOff>
    </xdr:from>
    <xdr:to>
      <xdr:col>4</xdr:col>
      <xdr:colOff>206375</xdr:colOff>
      <xdr:row>97</xdr:row>
      <xdr:rowOff>55659</xdr:rowOff>
    </xdr:to>
    <xdr:sp macro="" textlink="">
      <xdr:nvSpPr>
        <xdr:cNvPr id="245" name="フローチャート : 判断 244"/>
        <xdr:cNvSpPr/>
      </xdr:nvSpPr>
      <xdr:spPr>
        <a:xfrm>
          <a:off x="2857500" y="165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72186</xdr:rowOff>
    </xdr:from>
    <xdr:ext cx="534377" cy="259045"/>
    <xdr:sp macro="" textlink="">
      <xdr:nvSpPr>
        <xdr:cNvPr id="246" name="テキスト ボックス 245"/>
        <xdr:cNvSpPr txBox="1"/>
      </xdr:nvSpPr>
      <xdr:spPr>
        <a:xfrm>
          <a:off x="2641111" y="1635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16207</xdr:rowOff>
    </xdr:from>
    <xdr:to>
      <xdr:col>2</xdr:col>
      <xdr:colOff>638175</xdr:colOff>
      <xdr:row>97</xdr:row>
      <xdr:rowOff>93996</xdr:rowOff>
    </xdr:to>
    <xdr:cxnSp macro="">
      <xdr:nvCxnSpPr>
        <xdr:cNvPr id="247" name="直線コネクタ 246"/>
        <xdr:cNvCxnSpPr/>
      </xdr:nvCxnSpPr>
      <xdr:spPr>
        <a:xfrm>
          <a:off x="1130300" y="16646857"/>
          <a:ext cx="889000" cy="7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133934</xdr:rowOff>
    </xdr:from>
    <xdr:to>
      <xdr:col>3</xdr:col>
      <xdr:colOff>3175</xdr:colOff>
      <xdr:row>97</xdr:row>
      <xdr:rowOff>64084</xdr:rowOff>
    </xdr:to>
    <xdr:sp macro="" textlink="">
      <xdr:nvSpPr>
        <xdr:cNvPr id="248" name="フローチャート : 判断 247"/>
        <xdr:cNvSpPr/>
      </xdr:nvSpPr>
      <xdr:spPr>
        <a:xfrm>
          <a:off x="1968500" y="1659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80611</xdr:rowOff>
    </xdr:from>
    <xdr:ext cx="534377" cy="259045"/>
    <xdr:sp macro="" textlink="">
      <xdr:nvSpPr>
        <xdr:cNvPr id="249" name="テキスト ボックス 248"/>
        <xdr:cNvSpPr txBox="1"/>
      </xdr:nvSpPr>
      <xdr:spPr>
        <a:xfrm>
          <a:off x="1752111" y="1636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132122</xdr:rowOff>
    </xdr:from>
    <xdr:to>
      <xdr:col>1</xdr:col>
      <xdr:colOff>485775</xdr:colOff>
      <xdr:row>97</xdr:row>
      <xdr:rowOff>62272</xdr:rowOff>
    </xdr:to>
    <xdr:sp macro="" textlink="">
      <xdr:nvSpPr>
        <xdr:cNvPr id="250" name="フローチャート : 判断 249"/>
        <xdr:cNvSpPr/>
      </xdr:nvSpPr>
      <xdr:spPr>
        <a:xfrm>
          <a:off x="1079500" y="165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78799</xdr:rowOff>
    </xdr:from>
    <xdr:ext cx="534377" cy="259045"/>
    <xdr:sp macro="" textlink="">
      <xdr:nvSpPr>
        <xdr:cNvPr id="251" name="テキスト ボックス 250"/>
        <xdr:cNvSpPr txBox="1"/>
      </xdr:nvSpPr>
      <xdr:spPr>
        <a:xfrm>
          <a:off x="863111" y="1636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44208</xdr:rowOff>
    </xdr:from>
    <xdr:to>
      <xdr:col>6</xdr:col>
      <xdr:colOff>561975</xdr:colOff>
      <xdr:row>96</xdr:row>
      <xdr:rowOff>145808</xdr:rowOff>
    </xdr:to>
    <xdr:sp macro="" textlink="">
      <xdr:nvSpPr>
        <xdr:cNvPr id="257" name="円/楕円 256"/>
        <xdr:cNvSpPr/>
      </xdr:nvSpPr>
      <xdr:spPr>
        <a:xfrm>
          <a:off x="4584700" y="1650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67085</xdr:rowOff>
    </xdr:from>
    <xdr:ext cx="534377" cy="259045"/>
    <xdr:sp macro="" textlink="">
      <xdr:nvSpPr>
        <xdr:cNvPr id="258" name="衛生費該当値テキスト"/>
        <xdr:cNvSpPr txBox="1"/>
      </xdr:nvSpPr>
      <xdr:spPr>
        <a:xfrm>
          <a:off x="4686300" y="1635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51,737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162412</xdr:rowOff>
    </xdr:from>
    <xdr:to>
      <xdr:col>5</xdr:col>
      <xdr:colOff>409575</xdr:colOff>
      <xdr:row>96</xdr:row>
      <xdr:rowOff>92562</xdr:rowOff>
    </xdr:to>
    <xdr:sp macro="" textlink="">
      <xdr:nvSpPr>
        <xdr:cNvPr id="259" name="円/楕円 258"/>
        <xdr:cNvSpPr/>
      </xdr:nvSpPr>
      <xdr:spPr>
        <a:xfrm>
          <a:off x="3746500" y="1645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109089</xdr:rowOff>
    </xdr:from>
    <xdr:ext cx="534377" cy="259045"/>
    <xdr:sp macro="" textlink="">
      <xdr:nvSpPr>
        <xdr:cNvPr id="260" name="テキスト ボックス 259"/>
        <xdr:cNvSpPr txBox="1"/>
      </xdr:nvSpPr>
      <xdr:spPr>
        <a:xfrm>
          <a:off x="3530111" y="1622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54,998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71428</xdr:rowOff>
    </xdr:from>
    <xdr:to>
      <xdr:col>4</xdr:col>
      <xdr:colOff>206375</xdr:colOff>
      <xdr:row>98</xdr:row>
      <xdr:rowOff>1578</xdr:rowOff>
    </xdr:to>
    <xdr:sp macro="" textlink="">
      <xdr:nvSpPr>
        <xdr:cNvPr id="261" name="円/楕円 260"/>
        <xdr:cNvSpPr/>
      </xdr:nvSpPr>
      <xdr:spPr>
        <a:xfrm>
          <a:off x="2857500" y="1670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164155</xdr:rowOff>
    </xdr:from>
    <xdr:ext cx="534377" cy="259045"/>
    <xdr:sp macro="" textlink="">
      <xdr:nvSpPr>
        <xdr:cNvPr id="262" name="テキスト ボックス 261"/>
        <xdr:cNvSpPr txBox="1"/>
      </xdr:nvSpPr>
      <xdr:spPr>
        <a:xfrm>
          <a:off x="2641111" y="1679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39,570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43196</xdr:rowOff>
    </xdr:from>
    <xdr:to>
      <xdr:col>3</xdr:col>
      <xdr:colOff>3175</xdr:colOff>
      <xdr:row>97</xdr:row>
      <xdr:rowOff>144796</xdr:rowOff>
    </xdr:to>
    <xdr:sp macro="" textlink="">
      <xdr:nvSpPr>
        <xdr:cNvPr id="263" name="円/楕円 262"/>
        <xdr:cNvSpPr/>
      </xdr:nvSpPr>
      <xdr:spPr>
        <a:xfrm>
          <a:off x="1968500" y="1667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135923</xdr:rowOff>
    </xdr:from>
    <xdr:ext cx="534377" cy="259045"/>
    <xdr:sp macro="" textlink="">
      <xdr:nvSpPr>
        <xdr:cNvPr id="264" name="テキスト ボックス 263"/>
        <xdr:cNvSpPr txBox="1"/>
      </xdr:nvSpPr>
      <xdr:spPr>
        <a:xfrm>
          <a:off x="1752111" y="1676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41,299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136857</xdr:rowOff>
    </xdr:from>
    <xdr:to>
      <xdr:col>1</xdr:col>
      <xdr:colOff>485775</xdr:colOff>
      <xdr:row>97</xdr:row>
      <xdr:rowOff>67007</xdr:rowOff>
    </xdr:to>
    <xdr:sp macro="" textlink="">
      <xdr:nvSpPr>
        <xdr:cNvPr id="265" name="円/楕円 264"/>
        <xdr:cNvSpPr/>
      </xdr:nvSpPr>
      <xdr:spPr>
        <a:xfrm>
          <a:off x="1079500" y="1659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58134</xdr:rowOff>
    </xdr:from>
    <xdr:ext cx="534377" cy="259045"/>
    <xdr:sp macro="" textlink="">
      <xdr:nvSpPr>
        <xdr:cNvPr id="266" name="テキスト ボックス 265"/>
        <xdr:cNvSpPr txBox="1"/>
      </xdr:nvSpPr>
      <xdr:spPr>
        <a:xfrm>
          <a:off x="863111" y="1668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46,063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0" name="テキスト ボックス 279"/>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2" name="テキスト ボックス 281"/>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4" name="テキスト ボックス 283"/>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6" name="テキスト ボックス 285"/>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8" name="テキスト ボックス 287"/>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90" name="テキスト ボックス 28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34</xdr:row>
      <xdr:rowOff>121194</xdr:rowOff>
    </xdr:from>
    <xdr:to>
      <xdr:col>15</xdr:col>
      <xdr:colOff>180340</xdr:colOff>
      <xdr:row>39</xdr:row>
      <xdr:rowOff>98878</xdr:rowOff>
    </xdr:to>
    <xdr:cxnSp macro="">
      <xdr:nvCxnSpPr>
        <xdr:cNvPr id="292" name="直線コネクタ 291"/>
        <xdr:cNvCxnSpPr/>
      </xdr:nvCxnSpPr>
      <xdr:spPr>
        <a:xfrm flipV="1">
          <a:off x="10475595" y="5950494"/>
          <a:ext cx="1270" cy="834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3"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4" name="直線コネクタ 293"/>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67871</xdr:rowOff>
    </xdr:from>
    <xdr:ext cx="469744" cy="259045"/>
    <xdr:sp macro="" textlink="">
      <xdr:nvSpPr>
        <xdr:cNvPr id="295" name="労働費最大値テキスト"/>
        <xdr:cNvSpPr txBox="1"/>
      </xdr:nvSpPr>
      <xdr:spPr>
        <a:xfrm>
          <a:off x="10528300" y="57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7,670</a:t>
          </a:r>
          <a:endParaRPr kumimoji="1" lang="ja-JP" altLang="en-US" sz="1000" b="1">
            <a:latin typeface="ＭＳ Ｐゴシック"/>
          </a:endParaRPr>
        </a:p>
      </xdr:txBody>
    </xdr:sp>
    <xdr:clientData/>
  </xdr:oneCellAnchor>
  <xdr:twoCellAnchor>
    <xdr:from>
      <xdr:col>15</xdr:col>
      <xdr:colOff>92075</xdr:colOff>
      <xdr:row>34</xdr:row>
      <xdr:rowOff>121194</xdr:rowOff>
    </xdr:from>
    <xdr:to>
      <xdr:col>15</xdr:col>
      <xdr:colOff>269875</xdr:colOff>
      <xdr:row>34</xdr:row>
      <xdr:rowOff>121194</xdr:rowOff>
    </xdr:to>
    <xdr:cxnSp macro="">
      <xdr:nvCxnSpPr>
        <xdr:cNvPr id="296" name="直線コネクタ 295"/>
        <xdr:cNvCxnSpPr/>
      </xdr:nvCxnSpPr>
      <xdr:spPr>
        <a:xfrm>
          <a:off x="10388600" y="595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28557</xdr:rowOff>
    </xdr:from>
    <xdr:to>
      <xdr:col>15</xdr:col>
      <xdr:colOff>180975</xdr:colOff>
      <xdr:row>39</xdr:row>
      <xdr:rowOff>30407</xdr:rowOff>
    </xdr:to>
    <xdr:cxnSp macro="">
      <xdr:nvCxnSpPr>
        <xdr:cNvPr id="297" name="直線コネクタ 296"/>
        <xdr:cNvCxnSpPr/>
      </xdr:nvCxnSpPr>
      <xdr:spPr>
        <a:xfrm>
          <a:off x="9639300" y="6715107"/>
          <a:ext cx="838200" cy="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91094</xdr:rowOff>
    </xdr:from>
    <xdr:ext cx="469744" cy="259045"/>
    <xdr:sp macro="" textlink="">
      <xdr:nvSpPr>
        <xdr:cNvPr id="298" name="労働費平均値テキスト"/>
        <xdr:cNvSpPr txBox="1"/>
      </xdr:nvSpPr>
      <xdr:spPr>
        <a:xfrm>
          <a:off x="10528300" y="6434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68217</xdr:rowOff>
    </xdr:from>
    <xdr:to>
      <xdr:col>15</xdr:col>
      <xdr:colOff>231775</xdr:colOff>
      <xdr:row>38</xdr:row>
      <xdr:rowOff>169817</xdr:rowOff>
    </xdr:to>
    <xdr:sp macro="" textlink="">
      <xdr:nvSpPr>
        <xdr:cNvPr id="299" name="フローチャート : 判断 298"/>
        <xdr:cNvSpPr/>
      </xdr:nvSpPr>
      <xdr:spPr>
        <a:xfrm>
          <a:off x="10426700" y="658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38136</xdr:rowOff>
    </xdr:from>
    <xdr:to>
      <xdr:col>14</xdr:col>
      <xdr:colOff>28575</xdr:colOff>
      <xdr:row>39</xdr:row>
      <xdr:rowOff>28557</xdr:rowOff>
    </xdr:to>
    <xdr:cxnSp macro="">
      <xdr:nvCxnSpPr>
        <xdr:cNvPr id="300" name="直線コネクタ 299"/>
        <xdr:cNvCxnSpPr/>
      </xdr:nvCxnSpPr>
      <xdr:spPr>
        <a:xfrm>
          <a:off x="8750300" y="6553236"/>
          <a:ext cx="889000" cy="16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31641</xdr:rowOff>
    </xdr:from>
    <xdr:to>
      <xdr:col>14</xdr:col>
      <xdr:colOff>79375</xdr:colOff>
      <xdr:row>38</xdr:row>
      <xdr:rowOff>133241</xdr:rowOff>
    </xdr:to>
    <xdr:sp macro="" textlink="">
      <xdr:nvSpPr>
        <xdr:cNvPr id="301" name="フローチャート : 判断 300"/>
        <xdr:cNvSpPr/>
      </xdr:nvSpPr>
      <xdr:spPr>
        <a:xfrm>
          <a:off x="9588500" y="654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149768</xdr:rowOff>
    </xdr:from>
    <xdr:ext cx="469744" cy="259045"/>
    <xdr:sp macro="" textlink="">
      <xdr:nvSpPr>
        <xdr:cNvPr id="302" name="テキスト ボックス 301"/>
        <xdr:cNvSpPr txBox="1"/>
      </xdr:nvSpPr>
      <xdr:spPr>
        <a:xfrm>
          <a:off x="9404427" y="6321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35850</xdr:rowOff>
    </xdr:from>
    <xdr:to>
      <xdr:col>12</xdr:col>
      <xdr:colOff>511175</xdr:colOff>
      <xdr:row>38</xdr:row>
      <xdr:rowOff>38136</xdr:rowOff>
    </xdr:to>
    <xdr:cxnSp macro="">
      <xdr:nvCxnSpPr>
        <xdr:cNvPr id="303" name="直線コネクタ 302"/>
        <xdr:cNvCxnSpPr/>
      </xdr:nvCxnSpPr>
      <xdr:spPr>
        <a:xfrm>
          <a:off x="7861300" y="637950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132334</xdr:rowOff>
    </xdr:from>
    <xdr:to>
      <xdr:col>12</xdr:col>
      <xdr:colOff>561975</xdr:colOff>
      <xdr:row>38</xdr:row>
      <xdr:rowOff>62485</xdr:rowOff>
    </xdr:to>
    <xdr:sp macro="" textlink="">
      <xdr:nvSpPr>
        <xdr:cNvPr id="304" name="フローチャート : 判断 303"/>
        <xdr:cNvSpPr/>
      </xdr:nvSpPr>
      <xdr:spPr>
        <a:xfrm>
          <a:off x="8699500" y="64759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79011</xdr:rowOff>
    </xdr:from>
    <xdr:ext cx="469744" cy="259045"/>
    <xdr:sp macro="" textlink="">
      <xdr:nvSpPr>
        <xdr:cNvPr id="305" name="テキスト ボックス 304"/>
        <xdr:cNvSpPr txBox="1"/>
      </xdr:nvSpPr>
      <xdr:spPr>
        <a:xfrm>
          <a:off x="8515427" y="6251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109655</xdr:rowOff>
    </xdr:from>
    <xdr:to>
      <xdr:col>11</xdr:col>
      <xdr:colOff>307975</xdr:colOff>
      <xdr:row>37</xdr:row>
      <xdr:rowOff>35850</xdr:rowOff>
    </xdr:to>
    <xdr:cxnSp macro="">
      <xdr:nvCxnSpPr>
        <xdr:cNvPr id="306" name="直線コネクタ 305"/>
        <xdr:cNvCxnSpPr/>
      </xdr:nvCxnSpPr>
      <xdr:spPr>
        <a:xfrm>
          <a:off x="6972300" y="5253155"/>
          <a:ext cx="889000" cy="112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85525</xdr:rowOff>
    </xdr:from>
    <xdr:to>
      <xdr:col>11</xdr:col>
      <xdr:colOff>358775</xdr:colOff>
      <xdr:row>38</xdr:row>
      <xdr:rowOff>15675</xdr:rowOff>
    </xdr:to>
    <xdr:sp macro="" textlink="">
      <xdr:nvSpPr>
        <xdr:cNvPr id="307" name="フローチャート : 判断 306"/>
        <xdr:cNvSpPr/>
      </xdr:nvSpPr>
      <xdr:spPr>
        <a:xfrm>
          <a:off x="7810500" y="642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6803</xdr:rowOff>
    </xdr:from>
    <xdr:ext cx="469744" cy="259045"/>
    <xdr:sp macro="" textlink="">
      <xdr:nvSpPr>
        <xdr:cNvPr id="308" name="テキスト ボックス 307"/>
        <xdr:cNvSpPr txBox="1"/>
      </xdr:nvSpPr>
      <xdr:spPr>
        <a:xfrm>
          <a:off x="7626427" y="6521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89662</xdr:rowOff>
    </xdr:from>
    <xdr:to>
      <xdr:col>10</xdr:col>
      <xdr:colOff>155575</xdr:colOff>
      <xdr:row>37</xdr:row>
      <xdr:rowOff>19812</xdr:rowOff>
    </xdr:to>
    <xdr:sp macro="" textlink="">
      <xdr:nvSpPr>
        <xdr:cNvPr id="309" name="フローチャート : 判断 308"/>
        <xdr:cNvSpPr/>
      </xdr:nvSpPr>
      <xdr:spPr>
        <a:xfrm>
          <a:off x="6921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10939</xdr:rowOff>
    </xdr:from>
    <xdr:ext cx="469744" cy="259045"/>
    <xdr:sp macro="" textlink="">
      <xdr:nvSpPr>
        <xdr:cNvPr id="310" name="テキスト ボックス 309"/>
        <xdr:cNvSpPr txBox="1"/>
      </xdr:nvSpPr>
      <xdr:spPr>
        <a:xfrm>
          <a:off x="6737427"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151057</xdr:rowOff>
    </xdr:from>
    <xdr:to>
      <xdr:col>15</xdr:col>
      <xdr:colOff>231775</xdr:colOff>
      <xdr:row>39</xdr:row>
      <xdr:rowOff>81207</xdr:rowOff>
    </xdr:to>
    <xdr:sp macro="" textlink="">
      <xdr:nvSpPr>
        <xdr:cNvPr id="316" name="円/楕円 315"/>
        <xdr:cNvSpPr/>
      </xdr:nvSpPr>
      <xdr:spPr>
        <a:xfrm>
          <a:off x="10426700" y="666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65984</xdr:rowOff>
    </xdr:from>
    <xdr:ext cx="378565" cy="259045"/>
    <xdr:sp macro="" textlink="">
      <xdr:nvSpPr>
        <xdr:cNvPr id="317" name="労働費該当値テキスト"/>
        <xdr:cNvSpPr txBox="1"/>
      </xdr:nvSpPr>
      <xdr:spPr>
        <a:xfrm>
          <a:off x="10528300" y="6581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149207</xdr:rowOff>
    </xdr:from>
    <xdr:to>
      <xdr:col>14</xdr:col>
      <xdr:colOff>79375</xdr:colOff>
      <xdr:row>39</xdr:row>
      <xdr:rowOff>79357</xdr:rowOff>
    </xdr:to>
    <xdr:sp macro="" textlink="">
      <xdr:nvSpPr>
        <xdr:cNvPr id="318" name="円/楕円 317"/>
        <xdr:cNvSpPr/>
      </xdr:nvSpPr>
      <xdr:spPr>
        <a:xfrm>
          <a:off x="9588500" y="666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70484</xdr:rowOff>
    </xdr:from>
    <xdr:ext cx="378565" cy="259045"/>
    <xdr:sp macro="" textlink="">
      <xdr:nvSpPr>
        <xdr:cNvPr id="319" name="テキスト ボックス 318"/>
        <xdr:cNvSpPr txBox="1"/>
      </xdr:nvSpPr>
      <xdr:spPr>
        <a:xfrm>
          <a:off x="9450017" y="6757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158786</xdr:rowOff>
    </xdr:from>
    <xdr:to>
      <xdr:col>12</xdr:col>
      <xdr:colOff>561975</xdr:colOff>
      <xdr:row>38</xdr:row>
      <xdr:rowOff>88936</xdr:rowOff>
    </xdr:to>
    <xdr:sp macro="" textlink="">
      <xdr:nvSpPr>
        <xdr:cNvPr id="320" name="円/楕円 319"/>
        <xdr:cNvSpPr/>
      </xdr:nvSpPr>
      <xdr:spPr>
        <a:xfrm>
          <a:off x="8699500" y="650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80063</xdr:rowOff>
    </xdr:from>
    <xdr:ext cx="469744" cy="259045"/>
    <xdr:sp macro="" textlink="">
      <xdr:nvSpPr>
        <xdr:cNvPr id="321" name="テキスト ボックス 320"/>
        <xdr:cNvSpPr txBox="1"/>
      </xdr:nvSpPr>
      <xdr:spPr>
        <a:xfrm>
          <a:off x="8515427" y="659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156500</xdr:rowOff>
    </xdr:from>
    <xdr:to>
      <xdr:col>11</xdr:col>
      <xdr:colOff>358775</xdr:colOff>
      <xdr:row>37</xdr:row>
      <xdr:rowOff>86650</xdr:rowOff>
    </xdr:to>
    <xdr:sp macro="" textlink="">
      <xdr:nvSpPr>
        <xdr:cNvPr id="322" name="円/楕円 321"/>
        <xdr:cNvSpPr/>
      </xdr:nvSpPr>
      <xdr:spPr>
        <a:xfrm>
          <a:off x="7810500" y="632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103177</xdr:rowOff>
    </xdr:from>
    <xdr:ext cx="469744" cy="259045"/>
    <xdr:sp macro="" textlink="">
      <xdr:nvSpPr>
        <xdr:cNvPr id="323" name="テキスト ボックス 322"/>
        <xdr:cNvSpPr txBox="1"/>
      </xdr:nvSpPr>
      <xdr:spPr>
        <a:xfrm>
          <a:off x="7626427" y="610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3,729</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58855</xdr:rowOff>
    </xdr:from>
    <xdr:to>
      <xdr:col>10</xdr:col>
      <xdr:colOff>155575</xdr:colOff>
      <xdr:row>30</xdr:row>
      <xdr:rowOff>160455</xdr:rowOff>
    </xdr:to>
    <xdr:sp macro="" textlink="">
      <xdr:nvSpPr>
        <xdr:cNvPr id="324" name="円/楕円 323"/>
        <xdr:cNvSpPr/>
      </xdr:nvSpPr>
      <xdr:spPr>
        <a:xfrm>
          <a:off x="6921500" y="520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29</xdr:row>
      <xdr:rowOff>5532</xdr:rowOff>
    </xdr:from>
    <xdr:ext cx="534377" cy="259045"/>
    <xdr:sp macro="" textlink="">
      <xdr:nvSpPr>
        <xdr:cNvPr id="325" name="テキスト ボックス 324"/>
        <xdr:cNvSpPr txBox="1"/>
      </xdr:nvSpPr>
      <xdr:spPr>
        <a:xfrm>
          <a:off x="6705111" y="497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14,076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104747</xdr:rowOff>
    </xdr:from>
    <xdr:to>
      <xdr:col>15</xdr:col>
      <xdr:colOff>180340</xdr:colOff>
      <xdr:row>58</xdr:row>
      <xdr:rowOff>131776</xdr:rowOff>
    </xdr:to>
    <xdr:cxnSp macro="">
      <xdr:nvCxnSpPr>
        <xdr:cNvPr id="347" name="直線コネクタ 346"/>
        <xdr:cNvCxnSpPr/>
      </xdr:nvCxnSpPr>
      <xdr:spPr>
        <a:xfrm flipV="1">
          <a:off x="10475595" y="9020147"/>
          <a:ext cx="1270" cy="1055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135603</xdr:rowOff>
    </xdr:from>
    <xdr:ext cx="469744" cy="259045"/>
    <xdr:sp macro="" textlink="">
      <xdr:nvSpPr>
        <xdr:cNvPr id="348" name="農林水産業費最小値テキスト"/>
        <xdr:cNvSpPr txBox="1"/>
      </xdr:nvSpPr>
      <xdr:spPr>
        <a:xfrm>
          <a:off x="10528300" y="1007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a:t>
          </a:r>
          <a:endParaRPr kumimoji="1" lang="ja-JP" altLang="en-US" sz="1000" b="1">
            <a:latin typeface="ＭＳ Ｐゴシック"/>
          </a:endParaRPr>
        </a:p>
      </xdr:txBody>
    </xdr:sp>
    <xdr:clientData/>
  </xdr:oneCellAnchor>
  <xdr:twoCellAnchor>
    <xdr:from>
      <xdr:col>15</xdr:col>
      <xdr:colOff>92075</xdr:colOff>
      <xdr:row>58</xdr:row>
      <xdr:rowOff>131776</xdr:rowOff>
    </xdr:from>
    <xdr:to>
      <xdr:col>15</xdr:col>
      <xdr:colOff>269875</xdr:colOff>
      <xdr:row>58</xdr:row>
      <xdr:rowOff>131776</xdr:rowOff>
    </xdr:to>
    <xdr:cxnSp macro="">
      <xdr:nvCxnSpPr>
        <xdr:cNvPr id="349" name="直線コネクタ 348"/>
        <xdr:cNvCxnSpPr/>
      </xdr:nvCxnSpPr>
      <xdr:spPr>
        <a:xfrm>
          <a:off x="10388600" y="1007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51424</xdr:rowOff>
    </xdr:from>
    <xdr:ext cx="599010" cy="259045"/>
    <xdr:sp macro="" textlink="">
      <xdr:nvSpPr>
        <xdr:cNvPr id="350" name="農林水産業費最大値テキスト"/>
        <xdr:cNvSpPr txBox="1"/>
      </xdr:nvSpPr>
      <xdr:spPr>
        <a:xfrm>
          <a:off x="10528300" y="879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232,645</a:t>
          </a:r>
          <a:endParaRPr kumimoji="1" lang="ja-JP" altLang="en-US" sz="1000" b="1">
            <a:latin typeface="ＭＳ Ｐゴシック"/>
          </a:endParaRPr>
        </a:p>
      </xdr:txBody>
    </xdr:sp>
    <xdr:clientData/>
  </xdr:oneCellAnchor>
  <xdr:twoCellAnchor>
    <xdr:from>
      <xdr:col>15</xdr:col>
      <xdr:colOff>92075</xdr:colOff>
      <xdr:row>52</xdr:row>
      <xdr:rowOff>104747</xdr:rowOff>
    </xdr:from>
    <xdr:to>
      <xdr:col>15</xdr:col>
      <xdr:colOff>269875</xdr:colOff>
      <xdr:row>52</xdr:row>
      <xdr:rowOff>104747</xdr:rowOff>
    </xdr:to>
    <xdr:cxnSp macro="">
      <xdr:nvCxnSpPr>
        <xdr:cNvPr id="351" name="直線コネクタ 350"/>
        <xdr:cNvCxnSpPr/>
      </xdr:nvCxnSpPr>
      <xdr:spPr>
        <a:xfrm>
          <a:off x="10388600" y="902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13298</xdr:rowOff>
    </xdr:from>
    <xdr:to>
      <xdr:col>15</xdr:col>
      <xdr:colOff>180975</xdr:colOff>
      <xdr:row>58</xdr:row>
      <xdr:rowOff>65551</xdr:rowOff>
    </xdr:to>
    <xdr:cxnSp macro="">
      <xdr:nvCxnSpPr>
        <xdr:cNvPr id="352" name="直線コネクタ 351"/>
        <xdr:cNvCxnSpPr/>
      </xdr:nvCxnSpPr>
      <xdr:spPr>
        <a:xfrm flipV="1">
          <a:off x="9639300" y="9957398"/>
          <a:ext cx="8382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144584</xdr:rowOff>
    </xdr:from>
    <xdr:ext cx="534377" cy="259045"/>
    <xdr:sp macro="" textlink="">
      <xdr:nvSpPr>
        <xdr:cNvPr id="353" name="農林水産業費平均値テキスト"/>
        <xdr:cNvSpPr txBox="1"/>
      </xdr:nvSpPr>
      <xdr:spPr>
        <a:xfrm>
          <a:off x="10528300" y="9917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166157</xdr:rowOff>
    </xdr:from>
    <xdr:to>
      <xdr:col>15</xdr:col>
      <xdr:colOff>231775</xdr:colOff>
      <xdr:row>58</xdr:row>
      <xdr:rowOff>96307</xdr:rowOff>
    </xdr:to>
    <xdr:sp macro="" textlink="">
      <xdr:nvSpPr>
        <xdr:cNvPr id="354" name="フローチャート : 判断 353"/>
        <xdr:cNvSpPr/>
      </xdr:nvSpPr>
      <xdr:spPr>
        <a:xfrm>
          <a:off x="10426700" y="993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23228</xdr:rowOff>
    </xdr:from>
    <xdr:to>
      <xdr:col>14</xdr:col>
      <xdr:colOff>28575</xdr:colOff>
      <xdr:row>58</xdr:row>
      <xdr:rowOff>65551</xdr:rowOff>
    </xdr:to>
    <xdr:cxnSp macro="">
      <xdr:nvCxnSpPr>
        <xdr:cNvPr id="355" name="直線コネクタ 354"/>
        <xdr:cNvCxnSpPr/>
      </xdr:nvCxnSpPr>
      <xdr:spPr>
        <a:xfrm>
          <a:off x="8750300" y="9967328"/>
          <a:ext cx="889000" cy="4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127058</xdr:rowOff>
    </xdr:from>
    <xdr:to>
      <xdr:col>14</xdr:col>
      <xdr:colOff>79375</xdr:colOff>
      <xdr:row>58</xdr:row>
      <xdr:rowOff>57208</xdr:rowOff>
    </xdr:to>
    <xdr:sp macro="" textlink="">
      <xdr:nvSpPr>
        <xdr:cNvPr id="356" name="フローチャート : 判断 355"/>
        <xdr:cNvSpPr/>
      </xdr:nvSpPr>
      <xdr:spPr>
        <a:xfrm>
          <a:off x="9588500" y="989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73735</xdr:rowOff>
    </xdr:from>
    <xdr:ext cx="534377" cy="259045"/>
    <xdr:sp macro="" textlink="">
      <xdr:nvSpPr>
        <xdr:cNvPr id="357" name="テキスト ボックス 356"/>
        <xdr:cNvSpPr txBox="1"/>
      </xdr:nvSpPr>
      <xdr:spPr>
        <a:xfrm>
          <a:off x="9372111" y="967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23228</xdr:rowOff>
    </xdr:from>
    <xdr:to>
      <xdr:col>12</xdr:col>
      <xdr:colOff>511175</xdr:colOff>
      <xdr:row>58</xdr:row>
      <xdr:rowOff>80955</xdr:rowOff>
    </xdr:to>
    <xdr:cxnSp macro="">
      <xdr:nvCxnSpPr>
        <xdr:cNvPr id="358" name="直線コネクタ 357"/>
        <xdr:cNvCxnSpPr/>
      </xdr:nvCxnSpPr>
      <xdr:spPr>
        <a:xfrm flipV="1">
          <a:off x="7861300" y="9967328"/>
          <a:ext cx="889000" cy="5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127964</xdr:rowOff>
    </xdr:from>
    <xdr:to>
      <xdr:col>12</xdr:col>
      <xdr:colOff>561975</xdr:colOff>
      <xdr:row>58</xdr:row>
      <xdr:rowOff>58114</xdr:rowOff>
    </xdr:to>
    <xdr:sp macro="" textlink="">
      <xdr:nvSpPr>
        <xdr:cNvPr id="359" name="フローチャート : 判断 358"/>
        <xdr:cNvSpPr/>
      </xdr:nvSpPr>
      <xdr:spPr>
        <a:xfrm>
          <a:off x="8699500" y="99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74641</xdr:rowOff>
    </xdr:from>
    <xdr:ext cx="534377" cy="259045"/>
    <xdr:sp macro="" textlink="">
      <xdr:nvSpPr>
        <xdr:cNvPr id="360" name="テキスト ボックス 359"/>
        <xdr:cNvSpPr txBox="1"/>
      </xdr:nvSpPr>
      <xdr:spPr>
        <a:xfrm>
          <a:off x="8483111" y="967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18099</xdr:rowOff>
    </xdr:from>
    <xdr:to>
      <xdr:col>11</xdr:col>
      <xdr:colOff>307975</xdr:colOff>
      <xdr:row>58</xdr:row>
      <xdr:rowOff>80955</xdr:rowOff>
    </xdr:to>
    <xdr:cxnSp macro="">
      <xdr:nvCxnSpPr>
        <xdr:cNvPr id="361" name="直線コネクタ 360"/>
        <xdr:cNvCxnSpPr/>
      </xdr:nvCxnSpPr>
      <xdr:spPr>
        <a:xfrm>
          <a:off x="6972300" y="9962199"/>
          <a:ext cx="889000" cy="6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140756</xdr:rowOff>
    </xdr:from>
    <xdr:to>
      <xdr:col>11</xdr:col>
      <xdr:colOff>358775</xdr:colOff>
      <xdr:row>58</xdr:row>
      <xdr:rowOff>70906</xdr:rowOff>
    </xdr:to>
    <xdr:sp macro="" textlink="">
      <xdr:nvSpPr>
        <xdr:cNvPr id="362" name="フローチャート : 判断 361"/>
        <xdr:cNvSpPr/>
      </xdr:nvSpPr>
      <xdr:spPr>
        <a:xfrm>
          <a:off x="7810500" y="991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87433</xdr:rowOff>
    </xdr:from>
    <xdr:ext cx="534377" cy="259045"/>
    <xdr:sp macro="" textlink="">
      <xdr:nvSpPr>
        <xdr:cNvPr id="363" name="テキスト ボックス 362"/>
        <xdr:cNvSpPr txBox="1"/>
      </xdr:nvSpPr>
      <xdr:spPr>
        <a:xfrm>
          <a:off x="7594111" y="968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149287</xdr:rowOff>
    </xdr:from>
    <xdr:to>
      <xdr:col>10</xdr:col>
      <xdr:colOff>155575</xdr:colOff>
      <xdr:row>58</xdr:row>
      <xdr:rowOff>79437</xdr:rowOff>
    </xdr:to>
    <xdr:sp macro="" textlink="">
      <xdr:nvSpPr>
        <xdr:cNvPr id="364" name="フローチャート : 判断 363"/>
        <xdr:cNvSpPr/>
      </xdr:nvSpPr>
      <xdr:spPr>
        <a:xfrm>
          <a:off x="6921500" y="99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70564</xdr:rowOff>
    </xdr:from>
    <xdr:ext cx="534377" cy="259045"/>
    <xdr:sp macro="" textlink="">
      <xdr:nvSpPr>
        <xdr:cNvPr id="365" name="テキスト ボックス 364"/>
        <xdr:cNvSpPr txBox="1"/>
      </xdr:nvSpPr>
      <xdr:spPr>
        <a:xfrm>
          <a:off x="6705111" y="1001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133948</xdr:rowOff>
    </xdr:from>
    <xdr:to>
      <xdr:col>15</xdr:col>
      <xdr:colOff>231775</xdr:colOff>
      <xdr:row>58</xdr:row>
      <xdr:rowOff>64098</xdr:rowOff>
    </xdr:to>
    <xdr:sp macro="" textlink="">
      <xdr:nvSpPr>
        <xdr:cNvPr id="371" name="円/楕円 370"/>
        <xdr:cNvSpPr/>
      </xdr:nvSpPr>
      <xdr:spPr>
        <a:xfrm>
          <a:off x="10426700" y="990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93325</xdr:rowOff>
    </xdr:from>
    <xdr:ext cx="534377" cy="259045"/>
    <xdr:sp macro="" textlink="">
      <xdr:nvSpPr>
        <xdr:cNvPr id="372" name="農林水産業費該当値テキスト"/>
        <xdr:cNvSpPr txBox="1"/>
      </xdr:nvSpPr>
      <xdr:spPr>
        <a:xfrm>
          <a:off x="10528300" y="969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27,647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14751</xdr:rowOff>
    </xdr:from>
    <xdr:to>
      <xdr:col>14</xdr:col>
      <xdr:colOff>79375</xdr:colOff>
      <xdr:row>58</xdr:row>
      <xdr:rowOff>116351</xdr:rowOff>
    </xdr:to>
    <xdr:sp macro="" textlink="">
      <xdr:nvSpPr>
        <xdr:cNvPr id="373" name="円/楕円 372"/>
        <xdr:cNvSpPr/>
      </xdr:nvSpPr>
      <xdr:spPr>
        <a:xfrm>
          <a:off x="9588500" y="995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107478</xdr:rowOff>
    </xdr:from>
    <xdr:ext cx="534377" cy="259045"/>
    <xdr:sp macro="" textlink="">
      <xdr:nvSpPr>
        <xdr:cNvPr id="374" name="テキスト ボックス 373"/>
        <xdr:cNvSpPr txBox="1"/>
      </xdr:nvSpPr>
      <xdr:spPr>
        <a:xfrm>
          <a:off x="9372111" y="1005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16,218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143878</xdr:rowOff>
    </xdr:from>
    <xdr:to>
      <xdr:col>12</xdr:col>
      <xdr:colOff>561975</xdr:colOff>
      <xdr:row>58</xdr:row>
      <xdr:rowOff>74028</xdr:rowOff>
    </xdr:to>
    <xdr:sp macro="" textlink="">
      <xdr:nvSpPr>
        <xdr:cNvPr id="375" name="円/楕円 374"/>
        <xdr:cNvSpPr/>
      </xdr:nvSpPr>
      <xdr:spPr>
        <a:xfrm>
          <a:off x="8699500" y="991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65155</xdr:rowOff>
    </xdr:from>
    <xdr:ext cx="534377" cy="259045"/>
    <xdr:sp macro="" textlink="">
      <xdr:nvSpPr>
        <xdr:cNvPr id="376" name="テキスト ボックス 375"/>
        <xdr:cNvSpPr txBox="1"/>
      </xdr:nvSpPr>
      <xdr:spPr>
        <a:xfrm>
          <a:off x="8483111" y="1000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25,475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30155</xdr:rowOff>
    </xdr:from>
    <xdr:to>
      <xdr:col>11</xdr:col>
      <xdr:colOff>358775</xdr:colOff>
      <xdr:row>58</xdr:row>
      <xdr:rowOff>131755</xdr:rowOff>
    </xdr:to>
    <xdr:sp macro="" textlink="">
      <xdr:nvSpPr>
        <xdr:cNvPr id="377" name="円/楕円 376"/>
        <xdr:cNvSpPr/>
      </xdr:nvSpPr>
      <xdr:spPr>
        <a:xfrm>
          <a:off x="7810500" y="997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122882</xdr:rowOff>
    </xdr:from>
    <xdr:ext cx="534377" cy="259045"/>
    <xdr:sp macro="" textlink="">
      <xdr:nvSpPr>
        <xdr:cNvPr id="378" name="テキスト ボックス 377"/>
        <xdr:cNvSpPr txBox="1"/>
      </xdr:nvSpPr>
      <xdr:spPr>
        <a:xfrm>
          <a:off x="7594111" y="1006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138749</xdr:rowOff>
    </xdr:from>
    <xdr:to>
      <xdr:col>10</xdr:col>
      <xdr:colOff>155575</xdr:colOff>
      <xdr:row>58</xdr:row>
      <xdr:rowOff>68899</xdr:rowOff>
    </xdr:to>
    <xdr:sp macro="" textlink="">
      <xdr:nvSpPr>
        <xdr:cNvPr id="379" name="円/楕円 378"/>
        <xdr:cNvSpPr/>
      </xdr:nvSpPr>
      <xdr:spPr>
        <a:xfrm>
          <a:off x="6921500" y="991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85426</xdr:rowOff>
    </xdr:from>
    <xdr:ext cx="534377" cy="259045"/>
    <xdr:sp macro="" textlink="">
      <xdr:nvSpPr>
        <xdr:cNvPr id="380" name="テキスト ボックス 379"/>
        <xdr:cNvSpPr txBox="1"/>
      </xdr:nvSpPr>
      <xdr:spPr>
        <a:xfrm>
          <a:off x="6705111" y="968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26,597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126180</xdr:rowOff>
    </xdr:from>
    <xdr:to>
      <xdr:col>15</xdr:col>
      <xdr:colOff>180340</xdr:colOff>
      <xdr:row>79</xdr:row>
      <xdr:rowOff>41500</xdr:rowOff>
    </xdr:to>
    <xdr:cxnSp macro="">
      <xdr:nvCxnSpPr>
        <xdr:cNvPr id="406" name="直線コネクタ 405"/>
        <xdr:cNvCxnSpPr/>
      </xdr:nvCxnSpPr>
      <xdr:spPr>
        <a:xfrm flipV="1">
          <a:off x="10475595" y="11956230"/>
          <a:ext cx="1270" cy="1629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45327</xdr:rowOff>
    </xdr:from>
    <xdr:ext cx="469744" cy="259045"/>
    <xdr:sp macro="" textlink="">
      <xdr:nvSpPr>
        <xdr:cNvPr id="407" name="商工費最小値テキスト"/>
        <xdr:cNvSpPr txBox="1"/>
      </xdr:nvSpPr>
      <xdr:spPr>
        <a:xfrm>
          <a:off x="10528300" y="1358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1,757</a:t>
          </a:r>
          <a:endParaRPr kumimoji="1" lang="ja-JP" altLang="en-US" sz="1000" b="1">
            <a:latin typeface="ＭＳ Ｐゴシック"/>
          </a:endParaRPr>
        </a:p>
      </xdr:txBody>
    </xdr:sp>
    <xdr:clientData/>
  </xdr:oneCellAnchor>
  <xdr:twoCellAnchor>
    <xdr:from>
      <xdr:col>15</xdr:col>
      <xdr:colOff>92075</xdr:colOff>
      <xdr:row>79</xdr:row>
      <xdr:rowOff>41500</xdr:rowOff>
    </xdr:from>
    <xdr:to>
      <xdr:col>15</xdr:col>
      <xdr:colOff>269875</xdr:colOff>
      <xdr:row>79</xdr:row>
      <xdr:rowOff>41500</xdr:rowOff>
    </xdr:to>
    <xdr:cxnSp macro="">
      <xdr:nvCxnSpPr>
        <xdr:cNvPr id="408" name="直線コネクタ 407"/>
        <xdr:cNvCxnSpPr/>
      </xdr:nvCxnSpPr>
      <xdr:spPr>
        <a:xfrm>
          <a:off x="10388600" y="13586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72857</xdr:rowOff>
    </xdr:from>
    <xdr:ext cx="534377" cy="259045"/>
    <xdr:sp macro="" textlink="">
      <xdr:nvSpPr>
        <xdr:cNvPr id="409" name="商工費最大値テキスト"/>
        <xdr:cNvSpPr txBox="1"/>
      </xdr:nvSpPr>
      <xdr:spPr>
        <a:xfrm>
          <a:off x="10528300" y="117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51,664</a:t>
          </a:r>
          <a:endParaRPr kumimoji="1" lang="ja-JP" altLang="en-US" sz="1000" b="1">
            <a:latin typeface="ＭＳ Ｐゴシック"/>
          </a:endParaRPr>
        </a:p>
      </xdr:txBody>
    </xdr:sp>
    <xdr:clientData/>
  </xdr:oneCellAnchor>
  <xdr:twoCellAnchor>
    <xdr:from>
      <xdr:col>15</xdr:col>
      <xdr:colOff>92075</xdr:colOff>
      <xdr:row>69</xdr:row>
      <xdr:rowOff>126180</xdr:rowOff>
    </xdr:from>
    <xdr:to>
      <xdr:col>15</xdr:col>
      <xdr:colOff>269875</xdr:colOff>
      <xdr:row>69</xdr:row>
      <xdr:rowOff>126180</xdr:rowOff>
    </xdr:to>
    <xdr:cxnSp macro="">
      <xdr:nvCxnSpPr>
        <xdr:cNvPr id="410" name="直線コネクタ 409"/>
        <xdr:cNvCxnSpPr/>
      </xdr:nvCxnSpPr>
      <xdr:spPr>
        <a:xfrm>
          <a:off x="10388600" y="1195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47051</xdr:rowOff>
    </xdr:from>
    <xdr:to>
      <xdr:col>15</xdr:col>
      <xdr:colOff>180975</xdr:colOff>
      <xdr:row>78</xdr:row>
      <xdr:rowOff>18019</xdr:rowOff>
    </xdr:to>
    <xdr:cxnSp macro="">
      <xdr:nvCxnSpPr>
        <xdr:cNvPr id="411" name="直線コネクタ 410"/>
        <xdr:cNvCxnSpPr/>
      </xdr:nvCxnSpPr>
      <xdr:spPr>
        <a:xfrm flipV="1">
          <a:off x="9639300" y="13248701"/>
          <a:ext cx="838200" cy="14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61713</xdr:rowOff>
    </xdr:from>
    <xdr:ext cx="534377" cy="259045"/>
    <xdr:sp macro="" textlink="">
      <xdr:nvSpPr>
        <xdr:cNvPr id="412" name="商工費平均値テキスト"/>
        <xdr:cNvSpPr txBox="1"/>
      </xdr:nvSpPr>
      <xdr:spPr>
        <a:xfrm>
          <a:off x="10528300" y="12920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38836</xdr:rowOff>
    </xdr:from>
    <xdr:to>
      <xdr:col>15</xdr:col>
      <xdr:colOff>231775</xdr:colOff>
      <xdr:row>76</xdr:row>
      <xdr:rowOff>140436</xdr:rowOff>
    </xdr:to>
    <xdr:sp macro="" textlink="">
      <xdr:nvSpPr>
        <xdr:cNvPr id="413" name="フローチャート : 判断 412"/>
        <xdr:cNvSpPr/>
      </xdr:nvSpPr>
      <xdr:spPr>
        <a:xfrm>
          <a:off x="104267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8973</xdr:rowOff>
    </xdr:from>
    <xdr:to>
      <xdr:col>14</xdr:col>
      <xdr:colOff>28575</xdr:colOff>
      <xdr:row>78</xdr:row>
      <xdr:rowOff>18019</xdr:rowOff>
    </xdr:to>
    <xdr:cxnSp macro="">
      <xdr:nvCxnSpPr>
        <xdr:cNvPr id="414" name="直線コネクタ 413"/>
        <xdr:cNvCxnSpPr/>
      </xdr:nvCxnSpPr>
      <xdr:spPr>
        <a:xfrm>
          <a:off x="8750300" y="13039173"/>
          <a:ext cx="889000" cy="35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51964</xdr:rowOff>
    </xdr:from>
    <xdr:to>
      <xdr:col>14</xdr:col>
      <xdr:colOff>79375</xdr:colOff>
      <xdr:row>76</xdr:row>
      <xdr:rowOff>153564</xdr:rowOff>
    </xdr:to>
    <xdr:sp macro="" textlink="">
      <xdr:nvSpPr>
        <xdr:cNvPr id="415" name="フローチャート : 判断 414"/>
        <xdr:cNvSpPr/>
      </xdr:nvSpPr>
      <xdr:spPr>
        <a:xfrm>
          <a:off x="9588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170092</xdr:rowOff>
    </xdr:from>
    <xdr:ext cx="534377" cy="259045"/>
    <xdr:sp macro="" textlink="">
      <xdr:nvSpPr>
        <xdr:cNvPr id="416" name="テキスト ボックス 415"/>
        <xdr:cNvSpPr txBox="1"/>
      </xdr:nvSpPr>
      <xdr:spPr>
        <a:xfrm>
          <a:off x="9372111" y="128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8973</xdr:rowOff>
    </xdr:from>
    <xdr:to>
      <xdr:col>12</xdr:col>
      <xdr:colOff>511175</xdr:colOff>
      <xdr:row>77</xdr:row>
      <xdr:rowOff>125298</xdr:rowOff>
    </xdr:to>
    <xdr:cxnSp macro="">
      <xdr:nvCxnSpPr>
        <xdr:cNvPr id="417" name="直線コネクタ 416"/>
        <xdr:cNvCxnSpPr/>
      </xdr:nvCxnSpPr>
      <xdr:spPr>
        <a:xfrm flipV="1">
          <a:off x="7861300" y="13039173"/>
          <a:ext cx="889000" cy="28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90043</xdr:rowOff>
    </xdr:from>
    <xdr:to>
      <xdr:col>12</xdr:col>
      <xdr:colOff>561975</xdr:colOff>
      <xdr:row>77</xdr:row>
      <xdr:rowOff>20193</xdr:rowOff>
    </xdr:to>
    <xdr:sp macro="" textlink="">
      <xdr:nvSpPr>
        <xdr:cNvPr id="418" name="フローチャート : 判断 417"/>
        <xdr:cNvSpPr/>
      </xdr:nvSpPr>
      <xdr:spPr>
        <a:xfrm>
          <a:off x="8699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11320</xdr:rowOff>
    </xdr:from>
    <xdr:ext cx="534377" cy="259045"/>
    <xdr:sp macro="" textlink="">
      <xdr:nvSpPr>
        <xdr:cNvPr id="419" name="テキスト ボックス 418"/>
        <xdr:cNvSpPr txBox="1"/>
      </xdr:nvSpPr>
      <xdr:spPr>
        <a:xfrm>
          <a:off x="8483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125298</xdr:rowOff>
    </xdr:from>
    <xdr:to>
      <xdr:col>11</xdr:col>
      <xdr:colOff>307975</xdr:colOff>
      <xdr:row>78</xdr:row>
      <xdr:rowOff>95385</xdr:rowOff>
    </xdr:to>
    <xdr:cxnSp macro="">
      <xdr:nvCxnSpPr>
        <xdr:cNvPr id="420" name="直線コネクタ 419"/>
        <xdr:cNvCxnSpPr/>
      </xdr:nvCxnSpPr>
      <xdr:spPr>
        <a:xfrm flipV="1">
          <a:off x="6972300" y="13326948"/>
          <a:ext cx="889000" cy="14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126326</xdr:rowOff>
    </xdr:from>
    <xdr:to>
      <xdr:col>11</xdr:col>
      <xdr:colOff>358775</xdr:colOff>
      <xdr:row>77</xdr:row>
      <xdr:rowOff>56476</xdr:rowOff>
    </xdr:to>
    <xdr:sp macro="" textlink="">
      <xdr:nvSpPr>
        <xdr:cNvPr id="421" name="フローチャート : 判断 420"/>
        <xdr:cNvSpPr/>
      </xdr:nvSpPr>
      <xdr:spPr>
        <a:xfrm>
          <a:off x="7810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73002</xdr:rowOff>
    </xdr:from>
    <xdr:ext cx="534377" cy="259045"/>
    <xdr:sp macro="" textlink="">
      <xdr:nvSpPr>
        <xdr:cNvPr id="422" name="テキスト ボックス 421"/>
        <xdr:cNvSpPr txBox="1"/>
      </xdr:nvSpPr>
      <xdr:spPr>
        <a:xfrm>
          <a:off x="7594111" y="1293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129623</xdr:rowOff>
    </xdr:from>
    <xdr:to>
      <xdr:col>10</xdr:col>
      <xdr:colOff>155575</xdr:colOff>
      <xdr:row>77</xdr:row>
      <xdr:rowOff>59773</xdr:rowOff>
    </xdr:to>
    <xdr:sp macro="" textlink="">
      <xdr:nvSpPr>
        <xdr:cNvPr id="423" name="フローチャート : 判断 422"/>
        <xdr:cNvSpPr/>
      </xdr:nvSpPr>
      <xdr:spPr>
        <a:xfrm>
          <a:off x="6921500" y="1315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76300</xdr:rowOff>
    </xdr:from>
    <xdr:ext cx="534377" cy="259045"/>
    <xdr:sp macro="" textlink="">
      <xdr:nvSpPr>
        <xdr:cNvPr id="424" name="テキスト ボックス 423"/>
        <xdr:cNvSpPr txBox="1"/>
      </xdr:nvSpPr>
      <xdr:spPr>
        <a:xfrm>
          <a:off x="6705111" y="1293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167701</xdr:rowOff>
    </xdr:from>
    <xdr:to>
      <xdr:col>15</xdr:col>
      <xdr:colOff>231775</xdr:colOff>
      <xdr:row>77</xdr:row>
      <xdr:rowOff>97851</xdr:rowOff>
    </xdr:to>
    <xdr:sp macro="" textlink="">
      <xdr:nvSpPr>
        <xdr:cNvPr id="430" name="円/楕円 429"/>
        <xdr:cNvSpPr/>
      </xdr:nvSpPr>
      <xdr:spPr>
        <a:xfrm>
          <a:off x="10426700" y="1319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146128</xdr:rowOff>
    </xdr:from>
    <xdr:ext cx="534377" cy="259045"/>
    <xdr:sp macro="" textlink="">
      <xdr:nvSpPr>
        <xdr:cNvPr id="431" name="商工費該当値テキスト"/>
        <xdr:cNvSpPr txBox="1"/>
      </xdr:nvSpPr>
      <xdr:spPr>
        <a:xfrm>
          <a:off x="10528300" y="1317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12,087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138669</xdr:rowOff>
    </xdr:from>
    <xdr:to>
      <xdr:col>14</xdr:col>
      <xdr:colOff>79375</xdr:colOff>
      <xdr:row>78</xdr:row>
      <xdr:rowOff>68819</xdr:rowOff>
    </xdr:to>
    <xdr:sp macro="" textlink="">
      <xdr:nvSpPr>
        <xdr:cNvPr id="432" name="円/楕円 431"/>
        <xdr:cNvSpPr/>
      </xdr:nvSpPr>
      <xdr:spPr>
        <a:xfrm>
          <a:off x="9588500" y="1334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59946</xdr:rowOff>
    </xdr:from>
    <xdr:ext cx="469744" cy="259045"/>
    <xdr:sp macro="" textlink="">
      <xdr:nvSpPr>
        <xdr:cNvPr id="433" name="テキスト ボックス 432"/>
        <xdr:cNvSpPr txBox="1"/>
      </xdr:nvSpPr>
      <xdr:spPr>
        <a:xfrm>
          <a:off x="9404427" y="13433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7,726</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129623</xdr:rowOff>
    </xdr:from>
    <xdr:to>
      <xdr:col>12</xdr:col>
      <xdr:colOff>561975</xdr:colOff>
      <xdr:row>76</xdr:row>
      <xdr:rowOff>59773</xdr:rowOff>
    </xdr:to>
    <xdr:sp macro="" textlink="">
      <xdr:nvSpPr>
        <xdr:cNvPr id="434" name="円/楕円 433"/>
        <xdr:cNvSpPr/>
      </xdr:nvSpPr>
      <xdr:spPr>
        <a:xfrm>
          <a:off x="8699500" y="1298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76300</xdr:rowOff>
    </xdr:from>
    <xdr:ext cx="534377" cy="259045"/>
    <xdr:sp macro="" textlink="">
      <xdr:nvSpPr>
        <xdr:cNvPr id="435" name="テキスト ボックス 434"/>
        <xdr:cNvSpPr txBox="1"/>
      </xdr:nvSpPr>
      <xdr:spPr>
        <a:xfrm>
          <a:off x="8483111" y="1276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18,503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74498</xdr:rowOff>
    </xdr:from>
    <xdr:to>
      <xdr:col>11</xdr:col>
      <xdr:colOff>358775</xdr:colOff>
      <xdr:row>78</xdr:row>
      <xdr:rowOff>4648</xdr:rowOff>
    </xdr:to>
    <xdr:sp macro="" textlink="">
      <xdr:nvSpPr>
        <xdr:cNvPr id="436" name="円/楕円 435"/>
        <xdr:cNvSpPr/>
      </xdr:nvSpPr>
      <xdr:spPr>
        <a:xfrm>
          <a:off x="7810500" y="132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167225</xdr:rowOff>
    </xdr:from>
    <xdr:ext cx="469744" cy="259045"/>
    <xdr:sp macro="" textlink="">
      <xdr:nvSpPr>
        <xdr:cNvPr id="437" name="テキスト ボックス 436"/>
        <xdr:cNvSpPr txBox="1"/>
      </xdr:nvSpPr>
      <xdr:spPr>
        <a:xfrm>
          <a:off x="7626427" y="1336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44585</xdr:rowOff>
    </xdr:from>
    <xdr:to>
      <xdr:col>10</xdr:col>
      <xdr:colOff>155575</xdr:colOff>
      <xdr:row>78</xdr:row>
      <xdr:rowOff>146185</xdr:rowOff>
    </xdr:to>
    <xdr:sp macro="" textlink="">
      <xdr:nvSpPr>
        <xdr:cNvPr id="438" name="円/楕円 437"/>
        <xdr:cNvSpPr/>
      </xdr:nvSpPr>
      <xdr:spPr>
        <a:xfrm>
          <a:off x="6921500" y="1341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137312</xdr:rowOff>
    </xdr:from>
    <xdr:ext cx="469744" cy="259045"/>
    <xdr:sp macro="" textlink="">
      <xdr:nvSpPr>
        <xdr:cNvPr id="439" name="テキスト ボックス 438"/>
        <xdr:cNvSpPr txBox="1"/>
      </xdr:nvSpPr>
      <xdr:spPr>
        <a:xfrm>
          <a:off x="6737427" y="1351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50" name="直線コネクタ 44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51" name="テキスト ボックス 45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52" name="直線コネクタ 45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53" name="テキスト ボックス 45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4" name="直線コネクタ 45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5" name="テキスト ボックス 45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6" name="直線コネクタ 45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7" name="テキスト ボックス 45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70971</xdr:rowOff>
    </xdr:from>
    <xdr:to>
      <xdr:col>15</xdr:col>
      <xdr:colOff>180340</xdr:colOff>
      <xdr:row>98</xdr:row>
      <xdr:rowOff>93428</xdr:rowOff>
    </xdr:to>
    <xdr:cxnSp macro="">
      <xdr:nvCxnSpPr>
        <xdr:cNvPr id="461" name="直線コネクタ 460"/>
        <xdr:cNvCxnSpPr/>
      </xdr:nvCxnSpPr>
      <xdr:spPr>
        <a:xfrm flipV="1">
          <a:off x="10475595" y="15501471"/>
          <a:ext cx="1270" cy="139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97255</xdr:rowOff>
    </xdr:from>
    <xdr:ext cx="534377" cy="259045"/>
    <xdr:sp macro="" textlink="">
      <xdr:nvSpPr>
        <xdr:cNvPr id="462" name="土木費最小値テキスト"/>
        <xdr:cNvSpPr txBox="1"/>
      </xdr:nvSpPr>
      <xdr:spPr>
        <a:xfrm>
          <a:off x="10528300" y="168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20,241</a:t>
          </a:r>
          <a:endParaRPr kumimoji="1" lang="ja-JP" altLang="en-US" sz="1000" b="1">
            <a:latin typeface="ＭＳ Ｐゴシック"/>
          </a:endParaRPr>
        </a:p>
      </xdr:txBody>
    </xdr:sp>
    <xdr:clientData/>
  </xdr:oneCellAnchor>
  <xdr:twoCellAnchor>
    <xdr:from>
      <xdr:col>15</xdr:col>
      <xdr:colOff>92075</xdr:colOff>
      <xdr:row>98</xdr:row>
      <xdr:rowOff>93428</xdr:rowOff>
    </xdr:from>
    <xdr:to>
      <xdr:col>15</xdr:col>
      <xdr:colOff>269875</xdr:colOff>
      <xdr:row>98</xdr:row>
      <xdr:rowOff>93428</xdr:rowOff>
    </xdr:to>
    <xdr:cxnSp macro="">
      <xdr:nvCxnSpPr>
        <xdr:cNvPr id="463" name="直線コネクタ 462"/>
        <xdr:cNvCxnSpPr/>
      </xdr:nvCxnSpPr>
      <xdr:spPr>
        <a:xfrm>
          <a:off x="10388600" y="16895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17648</xdr:rowOff>
    </xdr:from>
    <xdr:ext cx="599010" cy="259045"/>
    <xdr:sp macro="" textlink="">
      <xdr:nvSpPr>
        <xdr:cNvPr id="464" name="土木費最大値テキスト"/>
        <xdr:cNvSpPr txBox="1"/>
      </xdr:nvSpPr>
      <xdr:spPr>
        <a:xfrm>
          <a:off x="10528300" y="1527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630,065</a:t>
          </a:r>
          <a:endParaRPr kumimoji="1" lang="ja-JP" altLang="en-US" sz="1000" b="1">
            <a:latin typeface="ＭＳ Ｐゴシック"/>
          </a:endParaRPr>
        </a:p>
      </xdr:txBody>
    </xdr:sp>
    <xdr:clientData/>
  </xdr:oneCellAnchor>
  <xdr:twoCellAnchor>
    <xdr:from>
      <xdr:col>15</xdr:col>
      <xdr:colOff>92075</xdr:colOff>
      <xdr:row>90</xdr:row>
      <xdr:rowOff>70971</xdr:rowOff>
    </xdr:from>
    <xdr:to>
      <xdr:col>15</xdr:col>
      <xdr:colOff>269875</xdr:colOff>
      <xdr:row>90</xdr:row>
      <xdr:rowOff>70971</xdr:rowOff>
    </xdr:to>
    <xdr:cxnSp macro="">
      <xdr:nvCxnSpPr>
        <xdr:cNvPr id="465" name="直線コネクタ 464"/>
        <xdr:cNvCxnSpPr/>
      </xdr:nvCxnSpPr>
      <xdr:spPr>
        <a:xfrm>
          <a:off x="10388600" y="15501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27039</xdr:rowOff>
    </xdr:from>
    <xdr:to>
      <xdr:col>15</xdr:col>
      <xdr:colOff>180975</xdr:colOff>
      <xdr:row>98</xdr:row>
      <xdr:rowOff>30519</xdr:rowOff>
    </xdr:to>
    <xdr:cxnSp macro="">
      <xdr:nvCxnSpPr>
        <xdr:cNvPr id="466" name="直線コネクタ 465"/>
        <xdr:cNvCxnSpPr/>
      </xdr:nvCxnSpPr>
      <xdr:spPr>
        <a:xfrm>
          <a:off x="9639300" y="16829139"/>
          <a:ext cx="838200" cy="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146911</xdr:rowOff>
    </xdr:from>
    <xdr:ext cx="534377" cy="259045"/>
    <xdr:sp macro="" textlink="">
      <xdr:nvSpPr>
        <xdr:cNvPr id="467" name="土木費平均値テキスト"/>
        <xdr:cNvSpPr txBox="1"/>
      </xdr:nvSpPr>
      <xdr:spPr>
        <a:xfrm>
          <a:off x="10528300" y="16606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124034</xdr:rowOff>
    </xdr:from>
    <xdr:to>
      <xdr:col>15</xdr:col>
      <xdr:colOff>231775</xdr:colOff>
      <xdr:row>98</xdr:row>
      <xdr:rowOff>54184</xdr:rowOff>
    </xdr:to>
    <xdr:sp macro="" textlink="">
      <xdr:nvSpPr>
        <xdr:cNvPr id="468" name="フローチャート : 判断 467"/>
        <xdr:cNvSpPr/>
      </xdr:nvSpPr>
      <xdr:spPr>
        <a:xfrm>
          <a:off x="104267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21619</xdr:rowOff>
    </xdr:from>
    <xdr:to>
      <xdr:col>14</xdr:col>
      <xdr:colOff>28575</xdr:colOff>
      <xdr:row>98</xdr:row>
      <xdr:rowOff>27039</xdr:rowOff>
    </xdr:to>
    <xdr:cxnSp macro="">
      <xdr:nvCxnSpPr>
        <xdr:cNvPr id="469" name="直線コネクタ 468"/>
        <xdr:cNvCxnSpPr/>
      </xdr:nvCxnSpPr>
      <xdr:spPr>
        <a:xfrm>
          <a:off x="8750300" y="16823719"/>
          <a:ext cx="889000" cy="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97726</xdr:rowOff>
    </xdr:from>
    <xdr:to>
      <xdr:col>14</xdr:col>
      <xdr:colOff>79375</xdr:colOff>
      <xdr:row>98</xdr:row>
      <xdr:rowOff>27876</xdr:rowOff>
    </xdr:to>
    <xdr:sp macro="" textlink="">
      <xdr:nvSpPr>
        <xdr:cNvPr id="470" name="フローチャート : 判断 469"/>
        <xdr:cNvSpPr/>
      </xdr:nvSpPr>
      <xdr:spPr>
        <a:xfrm>
          <a:off x="9588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44403</xdr:rowOff>
    </xdr:from>
    <xdr:ext cx="534377" cy="259045"/>
    <xdr:sp macro="" textlink="">
      <xdr:nvSpPr>
        <xdr:cNvPr id="471" name="テキスト ボックス 470"/>
        <xdr:cNvSpPr txBox="1"/>
      </xdr:nvSpPr>
      <xdr:spPr>
        <a:xfrm>
          <a:off x="9372111" y="1650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21619</xdr:rowOff>
    </xdr:from>
    <xdr:to>
      <xdr:col>12</xdr:col>
      <xdr:colOff>511175</xdr:colOff>
      <xdr:row>98</xdr:row>
      <xdr:rowOff>43797</xdr:rowOff>
    </xdr:to>
    <xdr:cxnSp macro="">
      <xdr:nvCxnSpPr>
        <xdr:cNvPr id="472" name="直線コネクタ 471"/>
        <xdr:cNvCxnSpPr/>
      </xdr:nvCxnSpPr>
      <xdr:spPr>
        <a:xfrm flipV="1">
          <a:off x="7861300" y="16823719"/>
          <a:ext cx="889000" cy="2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121912</xdr:rowOff>
    </xdr:from>
    <xdr:to>
      <xdr:col>12</xdr:col>
      <xdr:colOff>561975</xdr:colOff>
      <xdr:row>98</xdr:row>
      <xdr:rowOff>52062</xdr:rowOff>
    </xdr:to>
    <xdr:sp macro="" textlink="">
      <xdr:nvSpPr>
        <xdr:cNvPr id="473" name="フローチャート : 判断 472"/>
        <xdr:cNvSpPr/>
      </xdr:nvSpPr>
      <xdr:spPr>
        <a:xfrm>
          <a:off x="8699500" y="16752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68589</xdr:rowOff>
    </xdr:from>
    <xdr:ext cx="534377" cy="259045"/>
    <xdr:sp macro="" textlink="">
      <xdr:nvSpPr>
        <xdr:cNvPr id="474" name="テキスト ボックス 473"/>
        <xdr:cNvSpPr txBox="1"/>
      </xdr:nvSpPr>
      <xdr:spPr>
        <a:xfrm>
          <a:off x="8483111" y="1652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37564</xdr:rowOff>
    </xdr:from>
    <xdr:to>
      <xdr:col>11</xdr:col>
      <xdr:colOff>307975</xdr:colOff>
      <xdr:row>98</xdr:row>
      <xdr:rowOff>43797</xdr:rowOff>
    </xdr:to>
    <xdr:cxnSp macro="">
      <xdr:nvCxnSpPr>
        <xdr:cNvPr id="475" name="直線コネクタ 474"/>
        <xdr:cNvCxnSpPr/>
      </xdr:nvCxnSpPr>
      <xdr:spPr>
        <a:xfrm>
          <a:off x="6972300" y="16839664"/>
          <a:ext cx="889000" cy="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137663</xdr:rowOff>
    </xdr:from>
    <xdr:to>
      <xdr:col>11</xdr:col>
      <xdr:colOff>358775</xdr:colOff>
      <xdr:row>98</xdr:row>
      <xdr:rowOff>67813</xdr:rowOff>
    </xdr:to>
    <xdr:sp macro="" textlink="">
      <xdr:nvSpPr>
        <xdr:cNvPr id="476" name="フローチャート : 判断 475"/>
        <xdr:cNvSpPr/>
      </xdr:nvSpPr>
      <xdr:spPr>
        <a:xfrm>
          <a:off x="7810500" y="167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84340</xdr:rowOff>
    </xdr:from>
    <xdr:ext cx="534377" cy="259045"/>
    <xdr:sp macro="" textlink="">
      <xdr:nvSpPr>
        <xdr:cNvPr id="477" name="テキスト ボックス 476"/>
        <xdr:cNvSpPr txBox="1"/>
      </xdr:nvSpPr>
      <xdr:spPr>
        <a:xfrm>
          <a:off x="7594111" y="165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143399</xdr:rowOff>
    </xdr:from>
    <xdr:to>
      <xdr:col>10</xdr:col>
      <xdr:colOff>155575</xdr:colOff>
      <xdr:row>98</xdr:row>
      <xdr:rowOff>73549</xdr:rowOff>
    </xdr:to>
    <xdr:sp macro="" textlink="">
      <xdr:nvSpPr>
        <xdr:cNvPr id="478" name="フローチャート : 判断 477"/>
        <xdr:cNvSpPr/>
      </xdr:nvSpPr>
      <xdr:spPr>
        <a:xfrm>
          <a:off x="6921500" y="167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90076</xdr:rowOff>
    </xdr:from>
    <xdr:ext cx="534377" cy="259045"/>
    <xdr:sp macro="" textlink="">
      <xdr:nvSpPr>
        <xdr:cNvPr id="479" name="テキスト ボックス 478"/>
        <xdr:cNvSpPr txBox="1"/>
      </xdr:nvSpPr>
      <xdr:spPr>
        <a:xfrm>
          <a:off x="6705111" y="165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151169</xdr:rowOff>
    </xdr:from>
    <xdr:to>
      <xdr:col>15</xdr:col>
      <xdr:colOff>231775</xdr:colOff>
      <xdr:row>98</xdr:row>
      <xdr:rowOff>81319</xdr:rowOff>
    </xdr:to>
    <xdr:sp macro="" textlink="">
      <xdr:nvSpPr>
        <xdr:cNvPr id="485" name="円/楕円 484"/>
        <xdr:cNvSpPr/>
      </xdr:nvSpPr>
      <xdr:spPr>
        <a:xfrm>
          <a:off x="10426700" y="1678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102461</xdr:rowOff>
    </xdr:from>
    <xdr:ext cx="534377" cy="259045"/>
    <xdr:sp macro="" textlink="">
      <xdr:nvSpPr>
        <xdr:cNvPr id="486" name="土木費該当値テキスト"/>
        <xdr:cNvSpPr txBox="1"/>
      </xdr:nvSpPr>
      <xdr:spPr>
        <a:xfrm>
          <a:off x="10528300" y="1673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47,761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147689</xdr:rowOff>
    </xdr:from>
    <xdr:to>
      <xdr:col>14</xdr:col>
      <xdr:colOff>79375</xdr:colOff>
      <xdr:row>98</xdr:row>
      <xdr:rowOff>77839</xdr:rowOff>
    </xdr:to>
    <xdr:sp macro="" textlink="">
      <xdr:nvSpPr>
        <xdr:cNvPr id="487" name="円/楕円 486"/>
        <xdr:cNvSpPr/>
      </xdr:nvSpPr>
      <xdr:spPr>
        <a:xfrm>
          <a:off x="9588500" y="1677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68966</xdr:rowOff>
    </xdr:from>
    <xdr:ext cx="534377" cy="259045"/>
    <xdr:sp macro="" textlink="">
      <xdr:nvSpPr>
        <xdr:cNvPr id="488" name="テキスト ボックス 487"/>
        <xdr:cNvSpPr txBox="1"/>
      </xdr:nvSpPr>
      <xdr:spPr>
        <a:xfrm>
          <a:off x="9372111" y="1687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49,283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142269</xdr:rowOff>
    </xdr:from>
    <xdr:to>
      <xdr:col>12</xdr:col>
      <xdr:colOff>561975</xdr:colOff>
      <xdr:row>98</xdr:row>
      <xdr:rowOff>72419</xdr:rowOff>
    </xdr:to>
    <xdr:sp macro="" textlink="">
      <xdr:nvSpPr>
        <xdr:cNvPr id="489" name="円/楕円 488"/>
        <xdr:cNvSpPr/>
      </xdr:nvSpPr>
      <xdr:spPr>
        <a:xfrm>
          <a:off x="8699500" y="1677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63546</xdr:rowOff>
    </xdr:from>
    <xdr:ext cx="534377" cy="259045"/>
    <xdr:sp macro="" textlink="">
      <xdr:nvSpPr>
        <xdr:cNvPr id="490" name="テキスト ボックス 489"/>
        <xdr:cNvSpPr txBox="1"/>
      </xdr:nvSpPr>
      <xdr:spPr>
        <a:xfrm>
          <a:off x="8483111" y="1686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51,654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164447</xdr:rowOff>
    </xdr:from>
    <xdr:to>
      <xdr:col>11</xdr:col>
      <xdr:colOff>358775</xdr:colOff>
      <xdr:row>98</xdr:row>
      <xdr:rowOff>94597</xdr:rowOff>
    </xdr:to>
    <xdr:sp macro="" textlink="">
      <xdr:nvSpPr>
        <xdr:cNvPr id="491" name="円/楕円 490"/>
        <xdr:cNvSpPr/>
      </xdr:nvSpPr>
      <xdr:spPr>
        <a:xfrm>
          <a:off x="7810500" y="1679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85724</xdr:rowOff>
    </xdr:from>
    <xdr:ext cx="534377" cy="259045"/>
    <xdr:sp macro="" textlink="">
      <xdr:nvSpPr>
        <xdr:cNvPr id="492" name="テキスト ボックス 491"/>
        <xdr:cNvSpPr txBox="1"/>
      </xdr:nvSpPr>
      <xdr:spPr>
        <a:xfrm>
          <a:off x="7594111" y="1688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41,952</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158214</xdr:rowOff>
    </xdr:from>
    <xdr:to>
      <xdr:col>10</xdr:col>
      <xdr:colOff>155575</xdr:colOff>
      <xdr:row>98</xdr:row>
      <xdr:rowOff>88364</xdr:rowOff>
    </xdr:to>
    <xdr:sp macro="" textlink="">
      <xdr:nvSpPr>
        <xdr:cNvPr id="493" name="円/楕円 492"/>
        <xdr:cNvSpPr/>
      </xdr:nvSpPr>
      <xdr:spPr>
        <a:xfrm>
          <a:off x="6921500" y="1678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79491</xdr:rowOff>
    </xdr:from>
    <xdr:ext cx="534377" cy="259045"/>
    <xdr:sp macro="" textlink="">
      <xdr:nvSpPr>
        <xdr:cNvPr id="494" name="テキスト ボックス 493"/>
        <xdr:cNvSpPr txBox="1"/>
      </xdr:nvSpPr>
      <xdr:spPr>
        <a:xfrm>
          <a:off x="6705111" y="1688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44,679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7" name="テキスト ボックス 506"/>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48413</xdr:rowOff>
    </xdr:from>
    <xdr:to>
      <xdr:col>23</xdr:col>
      <xdr:colOff>516889</xdr:colOff>
      <xdr:row>39</xdr:row>
      <xdr:rowOff>51041</xdr:rowOff>
    </xdr:to>
    <xdr:cxnSp macro="">
      <xdr:nvCxnSpPr>
        <xdr:cNvPr id="519" name="直線コネクタ 518"/>
        <xdr:cNvCxnSpPr/>
      </xdr:nvCxnSpPr>
      <xdr:spPr>
        <a:xfrm flipV="1">
          <a:off x="16317595" y="5363363"/>
          <a:ext cx="1269" cy="1374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54868</xdr:rowOff>
    </xdr:from>
    <xdr:ext cx="469744" cy="259045"/>
    <xdr:sp macro="" textlink="">
      <xdr:nvSpPr>
        <xdr:cNvPr id="520" name="消防費最小値テキスト"/>
        <xdr:cNvSpPr txBox="1"/>
      </xdr:nvSpPr>
      <xdr:spPr>
        <a:xfrm>
          <a:off x="16370300" y="674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9,827</a:t>
          </a:r>
          <a:endParaRPr kumimoji="1" lang="ja-JP" altLang="en-US" sz="1000" b="1">
            <a:latin typeface="ＭＳ Ｐゴシック"/>
          </a:endParaRPr>
        </a:p>
      </xdr:txBody>
    </xdr:sp>
    <xdr:clientData/>
  </xdr:oneCellAnchor>
  <xdr:twoCellAnchor>
    <xdr:from>
      <xdr:col>23</xdr:col>
      <xdr:colOff>428625</xdr:colOff>
      <xdr:row>39</xdr:row>
      <xdr:rowOff>51041</xdr:rowOff>
    </xdr:from>
    <xdr:to>
      <xdr:col>23</xdr:col>
      <xdr:colOff>606425</xdr:colOff>
      <xdr:row>39</xdr:row>
      <xdr:rowOff>51041</xdr:rowOff>
    </xdr:to>
    <xdr:cxnSp macro="">
      <xdr:nvCxnSpPr>
        <xdr:cNvPr id="521" name="直線コネクタ 520"/>
        <xdr:cNvCxnSpPr/>
      </xdr:nvCxnSpPr>
      <xdr:spPr>
        <a:xfrm>
          <a:off x="16230600" y="673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166540</xdr:rowOff>
    </xdr:from>
    <xdr:ext cx="534377" cy="259045"/>
    <xdr:sp macro="" textlink="">
      <xdr:nvSpPr>
        <xdr:cNvPr id="522" name="消防費最大値テキスト"/>
        <xdr:cNvSpPr txBox="1"/>
      </xdr:nvSpPr>
      <xdr:spPr>
        <a:xfrm>
          <a:off x="16370300" y="513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45,896</a:t>
          </a:r>
          <a:endParaRPr kumimoji="1" lang="ja-JP" altLang="en-US" sz="1000" b="1">
            <a:latin typeface="ＭＳ Ｐゴシック"/>
          </a:endParaRPr>
        </a:p>
      </xdr:txBody>
    </xdr:sp>
    <xdr:clientData/>
  </xdr:oneCellAnchor>
  <xdr:twoCellAnchor>
    <xdr:from>
      <xdr:col>23</xdr:col>
      <xdr:colOff>428625</xdr:colOff>
      <xdr:row>31</xdr:row>
      <xdr:rowOff>48413</xdr:rowOff>
    </xdr:from>
    <xdr:to>
      <xdr:col>23</xdr:col>
      <xdr:colOff>606425</xdr:colOff>
      <xdr:row>31</xdr:row>
      <xdr:rowOff>48413</xdr:rowOff>
    </xdr:to>
    <xdr:cxnSp macro="">
      <xdr:nvCxnSpPr>
        <xdr:cNvPr id="523" name="直線コネクタ 522"/>
        <xdr:cNvCxnSpPr/>
      </xdr:nvCxnSpPr>
      <xdr:spPr>
        <a:xfrm>
          <a:off x="16230600" y="536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105067</xdr:rowOff>
    </xdr:from>
    <xdr:to>
      <xdr:col>23</xdr:col>
      <xdr:colOff>517525</xdr:colOff>
      <xdr:row>38</xdr:row>
      <xdr:rowOff>18732</xdr:rowOff>
    </xdr:to>
    <xdr:cxnSp macro="">
      <xdr:nvCxnSpPr>
        <xdr:cNvPr id="524" name="直線コネクタ 523"/>
        <xdr:cNvCxnSpPr/>
      </xdr:nvCxnSpPr>
      <xdr:spPr>
        <a:xfrm>
          <a:off x="15481300" y="6448717"/>
          <a:ext cx="838200" cy="8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96880</xdr:rowOff>
    </xdr:from>
    <xdr:ext cx="534377" cy="259045"/>
    <xdr:sp macro="" textlink="">
      <xdr:nvSpPr>
        <xdr:cNvPr id="525" name="消防費平均値テキスト"/>
        <xdr:cNvSpPr txBox="1"/>
      </xdr:nvSpPr>
      <xdr:spPr>
        <a:xfrm>
          <a:off x="16370300" y="6097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74003</xdr:rowOff>
    </xdr:from>
    <xdr:to>
      <xdr:col>23</xdr:col>
      <xdr:colOff>568325</xdr:colOff>
      <xdr:row>37</xdr:row>
      <xdr:rowOff>4153</xdr:rowOff>
    </xdr:to>
    <xdr:sp macro="" textlink="">
      <xdr:nvSpPr>
        <xdr:cNvPr id="526" name="フローチャート : 判断 525"/>
        <xdr:cNvSpPr/>
      </xdr:nvSpPr>
      <xdr:spPr>
        <a:xfrm>
          <a:off x="162687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36754</xdr:rowOff>
    </xdr:from>
    <xdr:to>
      <xdr:col>22</xdr:col>
      <xdr:colOff>365125</xdr:colOff>
      <xdr:row>37</xdr:row>
      <xdr:rowOff>105067</xdr:rowOff>
    </xdr:to>
    <xdr:cxnSp macro="">
      <xdr:nvCxnSpPr>
        <xdr:cNvPr id="527" name="直線コネクタ 526"/>
        <xdr:cNvCxnSpPr/>
      </xdr:nvCxnSpPr>
      <xdr:spPr>
        <a:xfrm>
          <a:off x="14592300" y="6380404"/>
          <a:ext cx="889000" cy="6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110808</xdr:rowOff>
    </xdr:from>
    <xdr:to>
      <xdr:col>22</xdr:col>
      <xdr:colOff>415925</xdr:colOff>
      <xdr:row>36</xdr:row>
      <xdr:rowOff>40958</xdr:rowOff>
    </xdr:to>
    <xdr:sp macro="" textlink="">
      <xdr:nvSpPr>
        <xdr:cNvPr id="528" name="フローチャート : 判断 527"/>
        <xdr:cNvSpPr/>
      </xdr:nvSpPr>
      <xdr:spPr>
        <a:xfrm>
          <a:off x="15430500" y="611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57485</xdr:rowOff>
    </xdr:from>
    <xdr:ext cx="534377" cy="259045"/>
    <xdr:sp macro="" textlink="">
      <xdr:nvSpPr>
        <xdr:cNvPr id="529" name="テキスト ボックス 528"/>
        <xdr:cNvSpPr txBox="1"/>
      </xdr:nvSpPr>
      <xdr:spPr>
        <a:xfrm>
          <a:off x="15214111" y="5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5969</xdr:rowOff>
    </xdr:from>
    <xdr:to>
      <xdr:col>21</xdr:col>
      <xdr:colOff>161925</xdr:colOff>
      <xdr:row>37</xdr:row>
      <xdr:rowOff>36754</xdr:rowOff>
    </xdr:to>
    <xdr:cxnSp macro="">
      <xdr:nvCxnSpPr>
        <xdr:cNvPr id="530" name="直線コネクタ 529"/>
        <xdr:cNvCxnSpPr/>
      </xdr:nvCxnSpPr>
      <xdr:spPr>
        <a:xfrm>
          <a:off x="13703300" y="6349619"/>
          <a:ext cx="889000" cy="3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144297</xdr:rowOff>
    </xdr:from>
    <xdr:to>
      <xdr:col>21</xdr:col>
      <xdr:colOff>212725</xdr:colOff>
      <xdr:row>36</xdr:row>
      <xdr:rowOff>74447</xdr:rowOff>
    </xdr:to>
    <xdr:sp macro="" textlink="">
      <xdr:nvSpPr>
        <xdr:cNvPr id="531" name="フローチャート : 判断 530"/>
        <xdr:cNvSpPr/>
      </xdr:nvSpPr>
      <xdr:spPr>
        <a:xfrm>
          <a:off x="14541500" y="61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90974</xdr:rowOff>
    </xdr:from>
    <xdr:ext cx="534377" cy="259045"/>
    <xdr:sp macro="" textlink="">
      <xdr:nvSpPr>
        <xdr:cNvPr id="532" name="テキスト ボックス 531"/>
        <xdr:cNvSpPr txBox="1"/>
      </xdr:nvSpPr>
      <xdr:spPr>
        <a:xfrm>
          <a:off x="14325111" y="592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5969</xdr:rowOff>
    </xdr:from>
    <xdr:to>
      <xdr:col>19</xdr:col>
      <xdr:colOff>644525</xdr:colOff>
      <xdr:row>38</xdr:row>
      <xdr:rowOff>44793</xdr:rowOff>
    </xdr:to>
    <xdr:cxnSp macro="">
      <xdr:nvCxnSpPr>
        <xdr:cNvPr id="533" name="直線コネクタ 532"/>
        <xdr:cNvCxnSpPr/>
      </xdr:nvCxnSpPr>
      <xdr:spPr>
        <a:xfrm flipV="1">
          <a:off x="12814300" y="6349619"/>
          <a:ext cx="889000" cy="21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54496</xdr:rowOff>
    </xdr:from>
    <xdr:to>
      <xdr:col>20</xdr:col>
      <xdr:colOff>9525</xdr:colOff>
      <xdr:row>36</xdr:row>
      <xdr:rowOff>156096</xdr:rowOff>
    </xdr:to>
    <xdr:sp macro="" textlink="">
      <xdr:nvSpPr>
        <xdr:cNvPr id="534" name="フローチャート : 判断 533"/>
        <xdr:cNvSpPr/>
      </xdr:nvSpPr>
      <xdr:spPr>
        <a:xfrm>
          <a:off x="13652500" y="622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1173</xdr:rowOff>
    </xdr:from>
    <xdr:ext cx="534377" cy="259045"/>
    <xdr:sp macro="" textlink="">
      <xdr:nvSpPr>
        <xdr:cNvPr id="535" name="テキスト ボックス 534"/>
        <xdr:cNvSpPr txBox="1"/>
      </xdr:nvSpPr>
      <xdr:spPr>
        <a:xfrm>
          <a:off x="13436111" y="600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105016</xdr:rowOff>
    </xdr:from>
    <xdr:to>
      <xdr:col>18</xdr:col>
      <xdr:colOff>492125</xdr:colOff>
      <xdr:row>37</xdr:row>
      <xdr:rowOff>35166</xdr:rowOff>
    </xdr:to>
    <xdr:sp macro="" textlink="">
      <xdr:nvSpPr>
        <xdr:cNvPr id="536" name="フローチャート : 判断 535"/>
        <xdr:cNvSpPr/>
      </xdr:nvSpPr>
      <xdr:spPr>
        <a:xfrm>
          <a:off x="12763500" y="627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51693</xdr:rowOff>
    </xdr:from>
    <xdr:ext cx="534377" cy="259045"/>
    <xdr:sp macro="" textlink="">
      <xdr:nvSpPr>
        <xdr:cNvPr id="537" name="テキスト ボックス 536"/>
        <xdr:cNvSpPr txBox="1"/>
      </xdr:nvSpPr>
      <xdr:spPr>
        <a:xfrm>
          <a:off x="12547111" y="605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139383</xdr:rowOff>
    </xdr:from>
    <xdr:to>
      <xdr:col>23</xdr:col>
      <xdr:colOff>568325</xdr:colOff>
      <xdr:row>38</xdr:row>
      <xdr:rowOff>69532</xdr:rowOff>
    </xdr:to>
    <xdr:sp macro="" textlink="">
      <xdr:nvSpPr>
        <xdr:cNvPr id="543" name="円/楕円 542"/>
        <xdr:cNvSpPr/>
      </xdr:nvSpPr>
      <xdr:spPr>
        <a:xfrm>
          <a:off x="16268700" y="64830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117810</xdr:rowOff>
    </xdr:from>
    <xdr:ext cx="534377" cy="259045"/>
    <xdr:sp macro="" textlink="">
      <xdr:nvSpPr>
        <xdr:cNvPr id="544" name="消防費該当値テキスト"/>
        <xdr:cNvSpPr txBox="1"/>
      </xdr:nvSpPr>
      <xdr:spPr>
        <a:xfrm>
          <a:off x="16370300" y="646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15,175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54267</xdr:rowOff>
    </xdr:from>
    <xdr:to>
      <xdr:col>22</xdr:col>
      <xdr:colOff>415925</xdr:colOff>
      <xdr:row>37</xdr:row>
      <xdr:rowOff>155867</xdr:rowOff>
    </xdr:to>
    <xdr:sp macro="" textlink="">
      <xdr:nvSpPr>
        <xdr:cNvPr id="545" name="円/楕円 544"/>
        <xdr:cNvSpPr/>
      </xdr:nvSpPr>
      <xdr:spPr>
        <a:xfrm>
          <a:off x="15430500" y="639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146994</xdr:rowOff>
    </xdr:from>
    <xdr:ext cx="534377" cy="259045"/>
    <xdr:sp macro="" textlink="">
      <xdr:nvSpPr>
        <xdr:cNvPr id="546" name="テキスト ボックス 545"/>
        <xdr:cNvSpPr txBox="1"/>
      </xdr:nvSpPr>
      <xdr:spPr>
        <a:xfrm>
          <a:off x="15214111" y="64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17,409</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157404</xdr:rowOff>
    </xdr:from>
    <xdr:to>
      <xdr:col>21</xdr:col>
      <xdr:colOff>212725</xdr:colOff>
      <xdr:row>37</xdr:row>
      <xdr:rowOff>87554</xdr:rowOff>
    </xdr:to>
    <xdr:sp macro="" textlink="">
      <xdr:nvSpPr>
        <xdr:cNvPr id="547" name="円/楕円 546"/>
        <xdr:cNvSpPr/>
      </xdr:nvSpPr>
      <xdr:spPr>
        <a:xfrm>
          <a:off x="14541500" y="632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78681</xdr:rowOff>
    </xdr:from>
    <xdr:ext cx="534377" cy="259045"/>
    <xdr:sp macro="" textlink="">
      <xdr:nvSpPr>
        <xdr:cNvPr id="548" name="テキスト ボックス 547"/>
        <xdr:cNvSpPr txBox="1"/>
      </xdr:nvSpPr>
      <xdr:spPr>
        <a:xfrm>
          <a:off x="14325111" y="642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19,202</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126619</xdr:rowOff>
    </xdr:from>
    <xdr:to>
      <xdr:col>20</xdr:col>
      <xdr:colOff>9525</xdr:colOff>
      <xdr:row>37</xdr:row>
      <xdr:rowOff>56769</xdr:rowOff>
    </xdr:to>
    <xdr:sp macro="" textlink="">
      <xdr:nvSpPr>
        <xdr:cNvPr id="549" name="円/楕円 548"/>
        <xdr:cNvSpPr/>
      </xdr:nvSpPr>
      <xdr:spPr>
        <a:xfrm>
          <a:off x="13652500" y="629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47896</xdr:rowOff>
    </xdr:from>
    <xdr:ext cx="534377" cy="259045"/>
    <xdr:sp macro="" textlink="">
      <xdr:nvSpPr>
        <xdr:cNvPr id="550" name="テキスト ボックス 549"/>
        <xdr:cNvSpPr txBox="1"/>
      </xdr:nvSpPr>
      <xdr:spPr>
        <a:xfrm>
          <a:off x="13436111" y="639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20,010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165443</xdr:rowOff>
    </xdr:from>
    <xdr:to>
      <xdr:col>18</xdr:col>
      <xdr:colOff>492125</xdr:colOff>
      <xdr:row>38</xdr:row>
      <xdr:rowOff>95593</xdr:rowOff>
    </xdr:to>
    <xdr:sp macro="" textlink="">
      <xdr:nvSpPr>
        <xdr:cNvPr id="551" name="円/楕円 550"/>
        <xdr:cNvSpPr/>
      </xdr:nvSpPr>
      <xdr:spPr>
        <a:xfrm>
          <a:off x="12763500" y="650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86720</xdr:rowOff>
    </xdr:from>
    <xdr:ext cx="534377" cy="259045"/>
    <xdr:sp macro="" textlink="">
      <xdr:nvSpPr>
        <xdr:cNvPr id="552" name="テキスト ボックス 551"/>
        <xdr:cNvSpPr txBox="1"/>
      </xdr:nvSpPr>
      <xdr:spPr>
        <a:xfrm>
          <a:off x="12547111" y="660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14,491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3" name="テキスト ボックス 57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5" name="テキスト ボックス 57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112692</xdr:rowOff>
    </xdr:from>
    <xdr:to>
      <xdr:col>23</xdr:col>
      <xdr:colOff>516889</xdr:colOff>
      <xdr:row>58</xdr:row>
      <xdr:rowOff>75709</xdr:rowOff>
    </xdr:to>
    <xdr:cxnSp macro="">
      <xdr:nvCxnSpPr>
        <xdr:cNvPr id="579" name="直線コネクタ 578"/>
        <xdr:cNvCxnSpPr/>
      </xdr:nvCxnSpPr>
      <xdr:spPr>
        <a:xfrm flipV="1">
          <a:off x="16317595" y="8685192"/>
          <a:ext cx="1269" cy="1334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79536</xdr:rowOff>
    </xdr:from>
    <xdr:ext cx="534377" cy="259045"/>
    <xdr:sp macro="" textlink="">
      <xdr:nvSpPr>
        <xdr:cNvPr id="580" name="教育費最小値テキスト"/>
        <xdr:cNvSpPr txBox="1"/>
      </xdr:nvSpPr>
      <xdr:spPr>
        <a:xfrm>
          <a:off x="16370300" y="1002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31,919</a:t>
          </a:r>
          <a:endParaRPr kumimoji="1" lang="ja-JP" altLang="en-US" sz="1000" b="1">
            <a:latin typeface="ＭＳ Ｐゴシック"/>
          </a:endParaRPr>
        </a:p>
      </xdr:txBody>
    </xdr:sp>
    <xdr:clientData/>
  </xdr:oneCellAnchor>
  <xdr:twoCellAnchor>
    <xdr:from>
      <xdr:col>23</xdr:col>
      <xdr:colOff>428625</xdr:colOff>
      <xdr:row>58</xdr:row>
      <xdr:rowOff>75709</xdr:rowOff>
    </xdr:from>
    <xdr:to>
      <xdr:col>23</xdr:col>
      <xdr:colOff>606425</xdr:colOff>
      <xdr:row>58</xdr:row>
      <xdr:rowOff>75709</xdr:rowOff>
    </xdr:to>
    <xdr:cxnSp macro="">
      <xdr:nvCxnSpPr>
        <xdr:cNvPr id="581" name="直線コネクタ 580"/>
        <xdr:cNvCxnSpPr/>
      </xdr:nvCxnSpPr>
      <xdr:spPr>
        <a:xfrm>
          <a:off x="16230600" y="1001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59369</xdr:rowOff>
    </xdr:from>
    <xdr:ext cx="599010" cy="259045"/>
    <xdr:sp macro="" textlink="">
      <xdr:nvSpPr>
        <xdr:cNvPr id="582" name="教育費最大値テキスト"/>
        <xdr:cNvSpPr txBox="1"/>
      </xdr:nvSpPr>
      <xdr:spPr>
        <a:xfrm>
          <a:off x="16370300" y="846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113,654</a:t>
          </a:r>
          <a:endParaRPr kumimoji="1" lang="ja-JP" altLang="en-US" sz="1000" b="1">
            <a:latin typeface="ＭＳ Ｐゴシック"/>
          </a:endParaRPr>
        </a:p>
      </xdr:txBody>
    </xdr:sp>
    <xdr:clientData/>
  </xdr:oneCellAnchor>
  <xdr:twoCellAnchor>
    <xdr:from>
      <xdr:col>23</xdr:col>
      <xdr:colOff>428625</xdr:colOff>
      <xdr:row>50</xdr:row>
      <xdr:rowOff>112692</xdr:rowOff>
    </xdr:from>
    <xdr:to>
      <xdr:col>23</xdr:col>
      <xdr:colOff>606425</xdr:colOff>
      <xdr:row>50</xdr:row>
      <xdr:rowOff>112692</xdr:rowOff>
    </xdr:to>
    <xdr:cxnSp macro="">
      <xdr:nvCxnSpPr>
        <xdr:cNvPr id="583" name="直線コネクタ 582"/>
        <xdr:cNvCxnSpPr/>
      </xdr:nvCxnSpPr>
      <xdr:spPr>
        <a:xfrm>
          <a:off x="16230600" y="868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50</xdr:row>
      <xdr:rowOff>147669</xdr:rowOff>
    </xdr:from>
    <xdr:to>
      <xdr:col>23</xdr:col>
      <xdr:colOff>517525</xdr:colOff>
      <xdr:row>56</xdr:row>
      <xdr:rowOff>73144</xdr:rowOff>
    </xdr:to>
    <xdr:cxnSp macro="">
      <xdr:nvCxnSpPr>
        <xdr:cNvPr id="584" name="直線コネクタ 583"/>
        <xdr:cNvCxnSpPr/>
      </xdr:nvCxnSpPr>
      <xdr:spPr>
        <a:xfrm>
          <a:off x="15481300" y="8720169"/>
          <a:ext cx="838200" cy="95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158460</xdr:rowOff>
    </xdr:from>
    <xdr:ext cx="534377" cy="259045"/>
    <xdr:sp macro="" textlink="">
      <xdr:nvSpPr>
        <xdr:cNvPr id="585" name="教育費平均値テキスト"/>
        <xdr:cNvSpPr txBox="1"/>
      </xdr:nvSpPr>
      <xdr:spPr>
        <a:xfrm>
          <a:off x="16370300" y="9416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135583</xdr:rowOff>
    </xdr:from>
    <xdr:to>
      <xdr:col>23</xdr:col>
      <xdr:colOff>568325</xdr:colOff>
      <xdr:row>56</xdr:row>
      <xdr:rowOff>65733</xdr:rowOff>
    </xdr:to>
    <xdr:sp macro="" textlink="">
      <xdr:nvSpPr>
        <xdr:cNvPr id="586" name="フローチャート : 判断 585"/>
        <xdr:cNvSpPr/>
      </xdr:nvSpPr>
      <xdr:spPr>
        <a:xfrm>
          <a:off x="162687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50</xdr:row>
      <xdr:rowOff>147669</xdr:rowOff>
    </xdr:from>
    <xdr:to>
      <xdr:col>22</xdr:col>
      <xdr:colOff>365125</xdr:colOff>
      <xdr:row>51</xdr:row>
      <xdr:rowOff>105998</xdr:rowOff>
    </xdr:to>
    <xdr:cxnSp macro="">
      <xdr:nvCxnSpPr>
        <xdr:cNvPr id="587" name="直線コネクタ 586"/>
        <xdr:cNvCxnSpPr/>
      </xdr:nvCxnSpPr>
      <xdr:spPr>
        <a:xfrm flipV="1">
          <a:off x="14592300" y="8720169"/>
          <a:ext cx="889000" cy="12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68914</xdr:rowOff>
    </xdr:from>
    <xdr:to>
      <xdr:col>22</xdr:col>
      <xdr:colOff>415925</xdr:colOff>
      <xdr:row>55</xdr:row>
      <xdr:rowOff>170514</xdr:rowOff>
    </xdr:to>
    <xdr:sp macro="" textlink="">
      <xdr:nvSpPr>
        <xdr:cNvPr id="588" name="フローチャート : 判断 587"/>
        <xdr:cNvSpPr/>
      </xdr:nvSpPr>
      <xdr:spPr>
        <a:xfrm>
          <a:off x="15430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161641</xdr:rowOff>
    </xdr:from>
    <xdr:ext cx="534377" cy="259045"/>
    <xdr:sp macro="" textlink="">
      <xdr:nvSpPr>
        <xdr:cNvPr id="589" name="テキスト ボックス 588"/>
        <xdr:cNvSpPr txBox="1"/>
      </xdr:nvSpPr>
      <xdr:spPr>
        <a:xfrm>
          <a:off x="15214111" y="959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51</xdr:row>
      <xdr:rowOff>105998</xdr:rowOff>
    </xdr:from>
    <xdr:to>
      <xdr:col>21</xdr:col>
      <xdr:colOff>161925</xdr:colOff>
      <xdr:row>56</xdr:row>
      <xdr:rowOff>146476</xdr:rowOff>
    </xdr:to>
    <xdr:cxnSp macro="">
      <xdr:nvCxnSpPr>
        <xdr:cNvPr id="590" name="直線コネクタ 589"/>
        <xdr:cNvCxnSpPr/>
      </xdr:nvCxnSpPr>
      <xdr:spPr>
        <a:xfrm flipV="1">
          <a:off x="13703300" y="8849948"/>
          <a:ext cx="889000" cy="89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155700</xdr:rowOff>
    </xdr:from>
    <xdr:to>
      <xdr:col>21</xdr:col>
      <xdr:colOff>212725</xdr:colOff>
      <xdr:row>56</xdr:row>
      <xdr:rowOff>85850</xdr:rowOff>
    </xdr:to>
    <xdr:sp macro="" textlink="">
      <xdr:nvSpPr>
        <xdr:cNvPr id="591" name="フローチャート : 判断 590"/>
        <xdr:cNvSpPr/>
      </xdr:nvSpPr>
      <xdr:spPr>
        <a:xfrm>
          <a:off x="14541500" y="9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76977</xdr:rowOff>
    </xdr:from>
    <xdr:ext cx="534377" cy="259045"/>
    <xdr:sp macro="" textlink="">
      <xdr:nvSpPr>
        <xdr:cNvPr id="592" name="テキスト ボックス 591"/>
        <xdr:cNvSpPr txBox="1"/>
      </xdr:nvSpPr>
      <xdr:spPr>
        <a:xfrm>
          <a:off x="14325111" y="967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146476</xdr:rowOff>
    </xdr:from>
    <xdr:to>
      <xdr:col>19</xdr:col>
      <xdr:colOff>644525</xdr:colOff>
      <xdr:row>58</xdr:row>
      <xdr:rowOff>72361</xdr:rowOff>
    </xdr:to>
    <xdr:cxnSp macro="">
      <xdr:nvCxnSpPr>
        <xdr:cNvPr id="593" name="直線コネクタ 592"/>
        <xdr:cNvCxnSpPr/>
      </xdr:nvCxnSpPr>
      <xdr:spPr>
        <a:xfrm flipV="1">
          <a:off x="12814300" y="9747676"/>
          <a:ext cx="889000" cy="26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13413</xdr:rowOff>
    </xdr:from>
    <xdr:to>
      <xdr:col>20</xdr:col>
      <xdr:colOff>9525</xdr:colOff>
      <xdr:row>56</xdr:row>
      <xdr:rowOff>115013</xdr:rowOff>
    </xdr:to>
    <xdr:sp macro="" textlink="">
      <xdr:nvSpPr>
        <xdr:cNvPr id="594" name="フローチャート : 判断 593"/>
        <xdr:cNvSpPr/>
      </xdr:nvSpPr>
      <xdr:spPr>
        <a:xfrm>
          <a:off x="13652500" y="961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131540</xdr:rowOff>
    </xdr:from>
    <xdr:ext cx="534377" cy="259045"/>
    <xdr:sp macro="" textlink="">
      <xdr:nvSpPr>
        <xdr:cNvPr id="595" name="テキスト ボックス 594"/>
        <xdr:cNvSpPr txBox="1"/>
      </xdr:nvSpPr>
      <xdr:spPr>
        <a:xfrm>
          <a:off x="13436111" y="938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42641</xdr:rowOff>
    </xdr:from>
    <xdr:to>
      <xdr:col>18</xdr:col>
      <xdr:colOff>492125</xdr:colOff>
      <xdr:row>56</xdr:row>
      <xdr:rowOff>144241</xdr:rowOff>
    </xdr:to>
    <xdr:sp macro="" textlink="">
      <xdr:nvSpPr>
        <xdr:cNvPr id="596" name="フローチャート : 判断 595"/>
        <xdr:cNvSpPr/>
      </xdr:nvSpPr>
      <xdr:spPr>
        <a:xfrm>
          <a:off x="12763500" y="9643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160768</xdr:rowOff>
    </xdr:from>
    <xdr:ext cx="534377" cy="259045"/>
    <xdr:sp macro="" textlink="">
      <xdr:nvSpPr>
        <xdr:cNvPr id="597" name="テキスト ボックス 596"/>
        <xdr:cNvSpPr txBox="1"/>
      </xdr:nvSpPr>
      <xdr:spPr>
        <a:xfrm>
          <a:off x="12547111" y="94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22344</xdr:rowOff>
    </xdr:from>
    <xdr:to>
      <xdr:col>23</xdr:col>
      <xdr:colOff>568325</xdr:colOff>
      <xdr:row>56</xdr:row>
      <xdr:rowOff>123944</xdr:rowOff>
    </xdr:to>
    <xdr:sp macro="" textlink="">
      <xdr:nvSpPr>
        <xdr:cNvPr id="603" name="円/楕円 602"/>
        <xdr:cNvSpPr/>
      </xdr:nvSpPr>
      <xdr:spPr>
        <a:xfrm>
          <a:off x="16268700" y="962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771</xdr:rowOff>
    </xdr:from>
    <xdr:ext cx="534377" cy="259045"/>
    <xdr:sp macro="" textlink="">
      <xdr:nvSpPr>
        <xdr:cNvPr id="604" name="教育費該当値テキスト"/>
        <xdr:cNvSpPr txBox="1"/>
      </xdr:nvSpPr>
      <xdr:spPr>
        <a:xfrm>
          <a:off x="16370300" y="960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53,076</a:t>
          </a:r>
          <a:endParaRPr kumimoji="1" lang="ja-JP" altLang="en-US" sz="1000" b="1">
            <a:solidFill>
              <a:srgbClr val="FF0000"/>
            </a:solidFill>
            <a:latin typeface="ＭＳ Ｐゴシック"/>
          </a:endParaRPr>
        </a:p>
      </xdr:txBody>
    </xdr:sp>
    <xdr:clientData/>
  </xdr:oneCellAnchor>
  <xdr:twoCellAnchor>
    <xdr:from>
      <xdr:col>22</xdr:col>
      <xdr:colOff>314325</xdr:colOff>
      <xdr:row>50</xdr:row>
      <xdr:rowOff>96869</xdr:rowOff>
    </xdr:from>
    <xdr:to>
      <xdr:col>22</xdr:col>
      <xdr:colOff>415925</xdr:colOff>
      <xdr:row>51</xdr:row>
      <xdr:rowOff>27019</xdr:rowOff>
    </xdr:to>
    <xdr:sp macro="" textlink="">
      <xdr:nvSpPr>
        <xdr:cNvPr id="605" name="円/楕円 604"/>
        <xdr:cNvSpPr/>
      </xdr:nvSpPr>
      <xdr:spPr>
        <a:xfrm>
          <a:off x="15430500" y="866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49</xdr:row>
      <xdr:rowOff>43546</xdr:rowOff>
    </xdr:from>
    <xdr:ext cx="599010" cy="259045"/>
    <xdr:sp macro="" textlink="">
      <xdr:nvSpPr>
        <xdr:cNvPr id="606" name="テキスト ボックス 605"/>
        <xdr:cNvSpPr txBox="1"/>
      </xdr:nvSpPr>
      <xdr:spPr>
        <a:xfrm>
          <a:off x="15181794" y="8444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111,512</a:t>
          </a:r>
          <a:endParaRPr kumimoji="1" lang="ja-JP" altLang="en-US" sz="1000" b="1">
            <a:solidFill>
              <a:srgbClr val="FF0000"/>
            </a:solidFill>
            <a:latin typeface="ＭＳ Ｐゴシック"/>
          </a:endParaRPr>
        </a:p>
      </xdr:txBody>
    </xdr:sp>
    <xdr:clientData/>
  </xdr:oneCellAnchor>
  <xdr:twoCellAnchor>
    <xdr:from>
      <xdr:col>21</xdr:col>
      <xdr:colOff>111125</xdr:colOff>
      <xdr:row>51</xdr:row>
      <xdr:rowOff>55198</xdr:rowOff>
    </xdr:from>
    <xdr:to>
      <xdr:col>21</xdr:col>
      <xdr:colOff>212725</xdr:colOff>
      <xdr:row>51</xdr:row>
      <xdr:rowOff>156798</xdr:rowOff>
    </xdr:to>
    <xdr:sp macro="" textlink="">
      <xdr:nvSpPr>
        <xdr:cNvPr id="607" name="円/楕円 606"/>
        <xdr:cNvSpPr/>
      </xdr:nvSpPr>
      <xdr:spPr>
        <a:xfrm>
          <a:off x="14541500" y="879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50</xdr:row>
      <xdr:rowOff>1875</xdr:rowOff>
    </xdr:from>
    <xdr:ext cx="599010" cy="259045"/>
    <xdr:sp macro="" textlink="">
      <xdr:nvSpPr>
        <xdr:cNvPr id="608" name="テキスト ボックス 607"/>
        <xdr:cNvSpPr txBox="1"/>
      </xdr:nvSpPr>
      <xdr:spPr>
        <a:xfrm>
          <a:off x="14292794" y="85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103,564</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95676</xdr:rowOff>
    </xdr:from>
    <xdr:to>
      <xdr:col>20</xdr:col>
      <xdr:colOff>9525</xdr:colOff>
      <xdr:row>57</xdr:row>
      <xdr:rowOff>25826</xdr:rowOff>
    </xdr:to>
    <xdr:sp macro="" textlink="">
      <xdr:nvSpPr>
        <xdr:cNvPr id="609" name="円/楕円 608"/>
        <xdr:cNvSpPr/>
      </xdr:nvSpPr>
      <xdr:spPr>
        <a:xfrm>
          <a:off x="13652500" y="969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16953</xdr:rowOff>
    </xdr:from>
    <xdr:ext cx="534377" cy="259045"/>
    <xdr:sp macro="" textlink="">
      <xdr:nvSpPr>
        <xdr:cNvPr id="610" name="テキスト ボックス 609"/>
        <xdr:cNvSpPr txBox="1"/>
      </xdr:nvSpPr>
      <xdr:spPr>
        <a:xfrm>
          <a:off x="13436111" y="97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48,585</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21561</xdr:rowOff>
    </xdr:from>
    <xdr:to>
      <xdr:col>18</xdr:col>
      <xdr:colOff>492125</xdr:colOff>
      <xdr:row>58</xdr:row>
      <xdr:rowOff>123161</xdr:rowOff>
    </xdr:to>
    <xdr:sp macro="" textlink="">
      <xdr:nvSpPr>
        <xdr:cNvPr id="611" name="円/楕円 610"/>
        <xdr:cNvSpPr/>
      </xdr:nvSpPr>
      <xdr:spPr>
        <a:xfrm>
          <a:off x="12763500" y="996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114288</xdr:rowOff>
    </xdr:from>
    <xdr:ext cx="534377" cy="259045"/>
    <xdr:sp macro="" textlink="">
      <xdr:nvSpPr>
        <xdr:cNvPr id="612" name="テキスト ボックス 611"/>
        <xdr:cNvSpPr txBox="1"/>
      </xdr:nvSpPr>
      <xdr:spPr>
        <a:xfrm>
          <a:off x="12547111" y="1005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32,124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3" name="直線コネクタ 62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4" name="テキスト ボックス 623"/>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6" name="テキスト ボックス 62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7" name="直線コネクタ 62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28" name="テキスト ボックス 627"/>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131036</xdr:rowOff>
    </xdr:from>
    <xdr:to>
      <xdr:col>23</xdr:col>
      <xdr:colOff>516889</xdr:colOff>
      <xdr:row>78</xdr:row>
      <xdr:rowOff>25400</xdr:rowOff>
    </xdr:to>
    <xdr:cxnSp macro="">
      <xdr:nvCxnSpPr>
        <xdr:cNvPr id="632" name="直線コネクタ 631"/>
        <xdr:cNvCxnSpPr/>
      </xdr:nvCxnSpPr>
      <xdr:spPr>
        <a:xfrm flipV="1">
          <a:off x="16317595" y="12132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63345</xdr:rowOff>
    </xdr:from>
    <xdr:ext cx="249299" cy="259045"/>
    <xdr:sp macro="" textlink="">
      <xdr:nvSpPr>
        <xdr:cNvPr id="633" name="災害復旧費最小値テキスト"/>
        <xdr:cNvSpPr txBox="1"/>
      </xdr:nvSpPr>
      <xdr:spPr>
        <a:xfrm>
          <a:off x="16370300" y="13436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4" name="直線コネクタ 633"/>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77713</xdr:rowOff>
    </xdr:from>
    <xdr:ext cx="599010" cy="259045"/>
    <xdr:sp macro="" textlink="">
      <xdr:nvSpPr>
        <xdr:cNvPr id="635" name="災害復旧費最大値テキスト"/>
        <xdr:cNvSpPr txBox="1"/>
      </xdr:nvSpPr>
      <xdr:spPr>
        <a:xfrm>
          <a:off x="16370300" y="11907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70</xdr:row>
      <xdr:rowOff>131036</xdr:rowOff>
    </xdr:from>
    <xdr:to>
      <xdr:col>23</xdr:col>
      <xdr:colOff>606425</xdr:colOff>
      <xdr:row>70</xdr:row>
      <xdr:rowOff>131036</xdr:rowOff>
    </xdr:to>
    <xdr:cxnSp macro="">
      <xdr:nvCxnSpPr>
        <xdr:cNvPr id="636" name="直線コネクタ 635"/>
        <xdr:cNvCxnSpPr/>
      </xdr:nvCxnSpPr>
      <xdr:spPr>
        <a:xfrm>
          <a:off x="16230600" y="1213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163669</xdr:rowOff>
    </xdr:from>
    <xdr:to>
      <xdr:col>23</xdr:col>
      <xdr:colOff>517525</xdr:colOff>
      <xdr:row>78</xdr:row>
      <xdr:rowOff>18354</xdr:rowOff>
    </xdr:to>
    <xdr:cxnSp macro="">
      <xdr:nvCxnSpPr>
        <xdr:cNvPr id="637" name="直線コネクタ 636"/>
        <xdr:cNvCxnSpPr/>
      </xdr:nvCxnSpPr>
      <xdr:spPr>
        <a:xfrm>
          <a:off x="15481300" y="13365319"/>
          <a:ext cx="838200" cy="2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152244</xdr:rowOff>
    </xdr:from>
    <xdr:ext cx="469744" cy="259045"/>
    <xdr:sp macro="" textlink="">
      <xdr:nvSpPr>
        <xdr:cNvPr id="638" name="災害復旧費平均値テキスト"/>
        <xdr:cNvSpPr txBox="1"/>
      </xdr:nvSpPr>
      <xdr:spPr>
        <a:xfrm>
          <a:off x="16370300" y="131824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129367</xdr:rowOff>
    </xdr:from>
    <xdr:to>
      <xdr:col>23</xdr:col>
      <xdr:colOff>568325</xdr:colOff>
      <xdr:row>78</xdr:row>
      <xdr:rowOff>59517</xdr:rowOff>
    </xdr:to>
    <xdr:sp macro="" textlink="">
      <xdr:nvSpPr>
        <xdr:cNvPr id="639" name="フローチャート : 判断 638"/>
        <xdr:cNvSpPr/>
      </xdr:nvSpPr>
      <xdr:spPr>
        <a:xfrm>
          <a:off x="162687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163669</xdr:rowOff>
    </xdr:from>
    <xdr:to>
      <xdr:col>22</xdr:col>
      <xdr:colOff>365125</xdr:colOff>
      <xdr:row>78</xdr:row>
      <xdr:rowOff>16142</xdr:rowOff>
    </xdr:to>
    <xdr:cxnSp macro="">
      <xdr:nvCxnSpPr>
        <xdr:cNvPr id="640" name="直線コネクタ 639"/>
        <xdr:cNvCxnSpPr/>
      </xdr:nvCxnSpPr>
      <xdr:spPr>
        <a:xfrm flipV="1">
          <a:off x="14592300" y="13365319"/>
          <a:ext cx="889000" cy="2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99696</xdr:rowOff>
    </xdr:from>
    <xdr:to>
      <xdr:col>22</xdr:col>
      <xdr:colOff>415925</xdr:colOff>
      <xdr:row>78</xdr:row>
      <xdr:rowOff>29846</xdr:rowOff>
    </xdr:to>
    <xdr:sp macro="" textlink="">
      <xdr:nvSpPr>
        <xdr:cNvPr id="641" name="フローチャート : 判断 640"/>
        <xdr:cNvSpPr/>
      </xdr:nvSpPr>
      <xdr:spPr>
        <a:xfrm>
          <a:off x="15430500" y="1330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46373</xdr:rowOff>
    </xdr:from>
    <xdr:ext cx="469744" cy="259045"/>
    <xdr:sp macro="" textlink="">
      <xdr:nvSpPr>
        <xdr:cNvPr id="642" name="テキスト ボックス 641"/>
        <xdr:cNvSpPr txBox="1"/>
      </xdr:nvSpPr>
      <xdr:spPr>
        <a:xfrm>
          <a:off x="15246427" y="1307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16142</xdr:rowOff>
    </xdr:from>
    <xdr:to>
      <xdr:col>21</xdr:col>
      <xdr:colOff>161925</xdr:colOff>
      <xdr:row>78</xdr:row>
      <xdr:rowOff>25332</xdr:rowOff>
    </xdr:to>
    <xdr:cxnSp macro="">
      <xdr:nvCxnSpPr>
        <xdr:cNvPr id="643" name="直線コネクタ 642"/>
        <xdr:cNvCxnSpPr/>
      </xdr:nvCxnSpPr>
      <xdr:spPr>
        <a:xfrm flipV="1">
          <a:off x="13703300" y="13389242"/>
          <a:ext cx="889000" cy="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100850</xdr:rowOff>
    </xdr:from>
    <xdr:to>
      <xdr:col>21</xdr:col>
      <xdr:colOff>212725</xdr:colOff>
      <xdr:row>78</xdr:row>
      <xdr:rowOff>31000</xdr:rowOff>
    </xdr:to>
    <xdr:sp macro="" textlink="">
      <xdr:nvSpPr>
        <xdr:cNvPr id="644" name="フローチャート : 判断 643"/>
        <xdr:cNvSpPr/>
      </xdr:nvSpPr>
      <xdr:spPr>
        <a:xfrm>
          <a:off x="14541500" y="1330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47527</xdr:rowOff>
    </xdr:from>
    <xdr:ext cx="469744" cy="259045"/>
    <xdr:sp macro="" textlink="">
      <xdr:nvSpPr>
        <xdr:cNvPr id="645" name="テキスト ボックス 644"/>
        <xdr:cNvSpPr txBox="1"/>
      </xdr:nvSpPr>
      <xdr:spPr>
        <a:xfrm>
          <a:off x="14357427" y="13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22794</xdr:rowOff>
    </xdr:from>
    <xdr:to>
      <xdr:col>19</xdr:col>
      <xdr:colOff>644525</xdr:colOff>
      <xdr:row>78</xdr:row>
      <xdr:rowOff>25332</xdr:rowOff>
    </xdr:to>
    <xdr:cxnSp macro="">
      <xdr:nvCxnSpPr>
        <xdr:cNvPr id="646" name="直線コネクタ 645"/>
        <xdr:cNvCxnSpPr/>
      </xdr:nvCxnSpPr>
      <xdr:spPr>
        <a:xfrm>
          <a:off x="12814300" y="13395894"/>
          <a:ext cx="889000" cy="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82014</xdr:rowOff>
    </xdr:from>
    <xdr:to>
      <xdr:col>20</xdr:col>
      <xdr:colOff>9525</xdr:colOff>
      <xdr:row>78</xdr:row>
      <xdr:rowOff>12164</xdr:rowOff>
    </xdr:to>
    <xdr:sp macro="" textlink="">
      <xdr:nvSpPr>
        <xdr:cNvPr id="647" name="フローチャート : 判断 646"/>
        <xdr:cNvSpPr/>
      </xdr:nvSpPr>
      <xdr:spPr>
        <a:xfrm>
          <a:off x="13652500" y="1328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28691</xdr:rowOff>
    </xdr:from>
    <xdr:ext cx="534377" cy="259045"/>
    <xdr:sp macro="" textlink="">
      <xdr:nvSpPr>
        <xdr:cNvPr id="648" name="テキスト ボックス 647"/>
        <xdr:cNvSpPr txBox="1"/>
      </xdr:nvSpPr>
      <xdr:spPr>
        <a:xfrm>
          <a:off x="13436111" y="1305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105291</xdr:rowOff>
    </xdr:from>
    <xdr:to>
      <xdr:col>18</xdr:col>
      <xdr:colOff>492125</xdr:colOff>
      <xdr:row>78</xdr:row>
      <xdr:rowOff>35441</xdr:rowOff>
    </xdr:to>
    <xdr:sp macro="" textlink="">
      <xdr:nvSpPr>
        <xdr:cNvPr id="649" name="フローチャート : 判断 648"/>
        <xdr:cNvSpPr/>
      </xdr:nvSpPr>
      <xdr:spPr>
        <a:xfrm>
          <a:off x="12763500" y="1330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51968</xdr:rowOff>
    </xdr:from>
    <xdr:ext cx="469744" cy="259045"/>
    <xdr:sp macro="" textlink="">
      <xdr:nvSpPr>
        <xdr:cNvPr id="650" name="テキスト ボックス 649"/>
        <xdr:cNvSpPr txBox="1"/>
      </xdr:nvSpPr>
      <xdr:spPr>
        <a:xfrm>
          <a:off x="12579427" y="1308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139004</xdr:rowOff>
    </xdr:from>
    <xdr:to>
      <xdr:col>23</xdr:col>
      <xdr:colOff>568325</xdr:colOff>
      <xdr:row>78</xdr:row>
      <xdr:rowOff>69154</xdr:rowOff>
    </xdr:to>
    <xdr:sp macro="" textlink="">
      <xdr:nvSpPr>
        <xdr:cNvPr id="656" name="円/楕円 655"/>
        <xdr:cNvSpPr/>
      </xdr:nvSpPr>
      <xdr:spPr>
        <a:xfrm>
          <a:off x="16268700" y="1334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107796</xdr:rowOff>
    </xdr:from>
    <xdr:ext cx="469744" cy="259045"/>
    <xdr:sp macro="" textlink="">
      <xdr:nvSpPr>
        <xdr:cNvPr id="657" name="災害復旧費該当値テキスト"/>
        <xdr:cNvSpPr txBox="1"/>
      </xdr:nvSpPr>
      <xdr:spPr>
        <a:xfrm>
          <a:off x="16370300" y="1330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112869</xdr:rowOff>
    </xdr:from>
    <xdr:to>
      <xdr:col>22</xdr:col>
      <xdr:colOff>415925</xdr:colOff>
      <xdr:row>78</xdr:row>
      <xdr:rowOff>43019</xdr:rowOff>
    </xdr:to>
    <xdr:sp macro="" textlink="">
      <xdr:nvSpPr>
        <xdr:cNvPr id="658" name="円/楕円 657"/>
        <xdr:cNvSpPr/>
      </xdr:nvSpPr>
      <xdr:spPr>
        <a:xfrm>
          <a:off x="15430500" y="1331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34146</xdr:rowOff>
    </xdr:from>
    <xdr:ext cx="469744" cy="259045"/>
    <xdr:sp macro="" textlink="">
      <xdr:nvSpPr>
        <xdr:cNvPr id="659" name="テキスト ボックス 658"/>
        <xdr:cNvSpPr txBox="1"/>
      </xdr:nvSpPr>
      <xdr:spPr>
        <a:xfrm>
          <a:off x="15246427" y="1340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136792</xdr:rowOff>
    </xdr:from>
    <xdr:to>
      <xdr:col>21</xdr:col>
      <xdr:colOff>212725</xdr:colOff>
      <xdr:row>78</xdr:row>
      <xdr:rowOff>66942</xdr:rowOff>
    </xdr:to>
    <xdr:sp macro="" textlink="">
      <xdr:nvSpPr>
        <xdr:cNvPr id="660" name="円/楕円 659"/>
        <xdr:cNvSpPr/>
      </xdr:nvSpPr>
      <xdr:spPr>
        <a:xfrm>
          <a:off x="14541500" y="1333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58069</xdr:rowOff>
    </xdr:from>
    <xdr:ext cx="469744" cy="259045"/>
    <xdr:sp macro="" textlink="">
      <xdr:nvSpPr>
        <xdr:cNvPr id="661" name="テキスト ボックス 660"/>
        <xdr:cNvSpPr txBox="1"/>
      </xdr:nvSpPr>
      <xdr:spPr>
        <a:xfrm>
          <a:off x="14357427" y="1343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145982</xdr:rowOff>
    </xdr:from>
    <xdr:to>
      <xdr:col>20</xdr:col>
      <xdr:colOff>9525</xdr:colOff>
      <xdr:row>78</xdr:row>
      <xdr:rowOff>76132</xdr:rowOff>
    </xdr:to>
    <xdr:sp macro="" textlink="">
      <xdr:nvSpPr>
        <xdr:cNvPr id="662" name="円/楕円 661"/>
        <xdr:cNvSpPr/>
      </xdr:nvSpPr>
      <xdr:spPr>
        <a:xfrm>
          <a:off x="13652500" y="1334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78</xdr:row>
      <xdr:rowOff>67259</xdr:rowOff>
    </xdr:from>
    <xdr:ext cx="313932" cy="259045"/>
    <xdr:sp macro="" textlink="">
      <xdr:nvSpPr>
        <xdr:cNvPr id="663" name="テキスト ボックス 662"/>
        <xdr:cNvSpPr txBox="1"/>
      </xdr:nvSpPr>
      <xdr:spPr>
        <a:xfrm>
          <a:off x="13546333" y="134403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143444</xdr:rowOff>
    </xdr:from>
    <xdr:to>
      <xdr:col>18</xdr:col>
      <xdr:colOff>492125</xdr:colOff>
      <xdr:row>78</xdr:row>
      <xdr:rowOff>73594</xdr:rowOff>
    </xdr:to>
    <xdr:sp macro="" textlink="">
      <xdr:nvSpPr>
        <xdr:cNvPr id="664" name="円/楕円 663"/>
        <xdr:cNvSpPr/>
      </xdr:nvSpPr>
      <xdr:spPr>
        <a:xfrm>
          <a:off x="12763500" y="1334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64721</xdr:rowOff>
    </xdr:from>
    <xdr:ext cx="378565" cy="259045"/>
    <xdr:sp macro="" textlink="">
      <xdr:nvSpPr>
        <xdr:cNvPr id="665" name="テキスト ボックス 664"/>
        <xdr:cNvSpPr txBox="1"/>
      </xdr:nvSpPr>
      <xdr:spPr>
        <a:xfrm>
          <a:off x="12625017" y="13437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67,373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1" name="テキスト ボックス 68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3" name="テキスト ボックス 68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5" name="テキスト ボックス 68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111765</xdr:rowOff>
    </xdr:from>
    <xdr:to>
      <xdr:col>23</xdr:col>
      <xdr:colOff>516889</xdr:colOff>
      <xdr:row>98</xdr:row>
      <xdr:rowOff>67363</xdr:rowOff>
    </xdr:to>
    <xdr:cxnSp macro="">
      <xdr:nvCxnSpPr>
        <xdr:cNvPr id="689" name="直線コネクタ 688"/>
        <xdr:cNvCxnSpPr/>
      </xdr:nvCxnSpPr>
      <xdr:spPr>
        <a:xfrm flipV="1">
          <a:off x="16317595" y="15713715"/>
          <a:ext cx="1269" cy="1155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71190</xdr:rowOff>
    </xdr:from>
    <xdr:ext cx="534377" cy="259045"/>
    <xdr:sp macro="" textlink="">
      <xdr:nvSpPr>
        <xdr:cNvPr id="690" name="公債費最小値テキスト"/>
        <xdr:cNvSpPr txBox="1"/>
      </xdr:nvSpPr>
      <xdr:spPr>
        <a:xfrm>
          <a:off x="16370300" y="1687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98</xdr:row>
      <xdr:rowOff>67363</xdr:rowOff>
    </xdr:from>
    <xdr:to>
      <xdr:col>23</xdr:col>
      <xdr:colOff>606425</xdr:colOff>
      <xdr:row>98</xdr:row>
      <xdr:rowOff>67363</xdr:rowOff>
    </xdr:to>
    <xdr:cxnSp macro="">
      <xdr:nvCxnSpPr>
        <xdr:cNvPr id="691" name="直線コネクタ 690"/>
        <xdr:cNvCxnSpPr/>
      </xdr:nvCxnSpPr>
      <xdr:spPr>
        <a:xfrm>
          <a:off x="16230600" y="1686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58442</xdr:rowOff>
    </xdr:from>
    <xdr:ext cx="599010" cy="259045"/>
    <xdr:sp macro="" textlink="">
      <xdr:nvSpPr>
        <xdr:cNvPr id="692" name="公債費最大値テキスト"/>
        <xdr:cNvSpPr txBox="1"/>
      </xdr:nvSpPr>
      <xdr:spPr>
        <a:xfrm>
          <a:off x="16370300" y="1548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171,166</a:t>
          </a:r>
          <a:endParaRPr kumimoji="1" lang="ja-JP" altLang="en-US" sz="1000" b="1">
            <a:latin typeface="ＭＳ Ｐゴシック"/>
          </a:endParaRPr>
        </a:p>
      </xdr:txBody>
    </xdr:sp>
    <xdr:clientData/>
  </xdr:oneCellAnchor>
  <xdr:twoCellAnchor>
    <xdr:from>
      <xdr:col>23</xdr:col>
      <xdr:colOff>428625</xdr:colOff>
      <xdr:row>91</xdr:row>
      <xdr:rowOff>111765</xdr:rowOff>
    </xdr:from>
    <xdr:to>
      <xdr:col>23</xdr:col>
      <xdr:colOff>606425</xdr:colOff>
      <xdr:row>91</xdr:row>
      <xdr:rowOff>111765</xdr:rowOff>
    </xdr:to>
    <xdr:cxnSp macro="">
      <xdr:nvCxnSpPr>
        <xdr:cNvPr id="693" name="直線コネクタ 692"/>
        <xdr:cNvCxnSpPr/>
      </xdr:nvCxnSpPr>
      <xdr:spPr>
        <a:xfrm>
          <a:off x="16230600" y="1571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59919</xdr:rowOff>
    </xdr:from>
    <xdr:to>
      <xdr:col>23</xdr:col>
      <xdr:colOff>517525</xdr:colOff>
      <xdr:row>96</xdr:row>
      <xdr:rowOff>70434</xdr:rowOff>
    </xdr:to>
    <xdr:cxnSp macro="">
      <xdr:nvCxnSpPr>
        <xdr:cNvPr id="694" name="直線コネクタ 693"/>
        <xdr:cNvCxnSpPr/>
      </xdr:nvCxnSpPr>
      <xdr:spPr>
        <a:xfrm flipV="1">
          <a:off x="15481300" y="16519119"/>
          <a:ext cx="8382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66260</xdr:rowOff>
    </xdr:from>
    <xdr:ext cx="534377" cy="259045"/>
    <xdr:sp macro="" textlink="">
      <xdr:nvSpPr>
        <xdr:cNvPr id="695" name="公債費平均値テキスト"/>
        <xdr:cNvSpPr txBox="1"/>
      </xdr:nvSpPr>
      <xdr:spPr>
        <a:xfrm>
          <a:off x="16370300" y="16525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87833</xdr:rowOff>
    </xdr:from>
    <xdr:to>
      <xdr:col>23</xdr:col>
      <xdr:colOff>568325</xdr:colOff>
      <xdr:row>97</xdr:row>
      <xdr:rowOff>17983</xdr:rowOff>
    </xdr:to>
    <xdr:sp macro="" textlink="">
      <xdr:nvSpPr>
        <xdr:cNvPr id="696" name="フローチャート : 判断 695"/>
        <xdr:cNvSpPr/>
      </xdr:nvSpPr>
      <xdr:spPr>
        <a:xfrm>
          <a:off x="16268700" y="165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55987</xdr:rowOff>
    </xdr:from>
    <xdr:to>
      <xdr:col>22</xdr:col>
      <xdr:colOff>365125</xdr:colOff>
      <xdr:row>96</xdr:row>
      <xdr:rowOff>70434</xdr:rowOff>
    </xdr:to>
    <xdr:cxnSp macro="">
      <xdr:nvCxnSpPr>
        <xdr:cNvPr id="697" name="直線コネクタ 696"/>
        <xdr:cNvCxnSpPr/>
      </xdr:nvCxnSpPr>
      <xdr:spPr>
        <a:xfrm>
          <a:off x="14592300" y="16515187"/>
          <a:ext cx="889000" cy="1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162638</xdr:rowOff>
    </xdr:from>
    <xdr:to>
      <xdr:col>22</xdr:col>
      <xdr:colOff>415925</xdr:colOff>
      <xdr:row>96</xdr:row>
      <xdr:rowOff>92788</xdr:rowOff>
    </xdr:to>
    <xdr:sp macro="" textlink="">
      <xdr:nvSpPr>
        <xdr:cNvPr id="698" name="フローチャート : 判断 697"/>
        <xdr:cNvSpPr/>
      </xdr:nvSpPr>
      <xdr:spPr>
        <a:xfrm>
          <a:off x="15430500" y="164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109315</xdr:rowOff>
    </xdr:from>
    <xdr:ext cx="534377" cy="259045"/>
    <xdr:sp macro="" textlink="">
      <xdr:nvSpPr>
        <xdr:cNvPr id="699" name="テキスト ボックス 698"/>
        <xdr:cNvSpPr txBox="1"/>
      </xdr:nvSpPr>
      <xdr:spPr>
        <a:xfrm>
          <a:off x="15214111" y="1622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52153</xdr:rowOff>
    </xdr:from>
    <xdr:to>
      <xdr:col>21</xdr:col>
      <xdr:colOff>161925</xdr:colOff>
      <xdr:row>96</xdr:row>
      <xdr:rowOff>55987</xdr:rowOff>
    </xdr:to>
    <xdr:cxnSp macro="">
      <xdr:nvCxnSpPr>
        <xdr:cNvPr id="700" name="直線コネクタ 699"/>
        <xdr:cNvCxnSpPr/>
      </xdr:nvCxnSpPr>
      <xdr:spPr>
        <a:xfrm>
          <a:off x="13703300" y="16511353"/>
          <a:ext cx="889000" cy="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158638</xdr:rowOff>
    </xdr:from>
    <xdr:to>
      <xdr:col>21</xdr:col>
      <xdr:colOff>212725</xdr:colOff>
      <xdr:row>96</xdr:row>
      <xdr:rowOff>88788</xdr:rowOff>
    </xdr:to>
    <xdr:sp macro="" textlink="">
      <xdr:nvSpPr>
        <xdr:cNvPr id="701" name="フローチャート : 判断 700"/>
        <xdr:cNvSpPr/>
      </xdr:nvSpPr>
      <xdr:spPr>
        <a:xfrm>
          <a:off x="14541500" y="1644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105315</xdr:rowOff>
    </xdr:from>
    <xdr:ext cx="534377" cy="259045"/>
    <xdr:sp macro="" textlink="">
      <xdr:nvSpPr>
        <xdr:cNvPr id="702" name="テキスト ボックス 701"/>
        <xdr:cNvSpPr txBox="1"/>
      </xdr:nvSpPr>
      <xdr:spPr>
        <a:xfrm>
          <a:off x="14325111" y="1622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28806</xdr:rowOff>
    </xdr:from>
    <xdr:to>
      <xdr:col>19</xdr:col>
      <xdr:colOff>644525</xdr:colOff>
      <xdr:row>96</xdr:row>
      <xdr:rowOff>52153</xdr:rowOff>
    </xdr:to>
    <xdr:cxnSp macro="">
      <xdr:nvCxnSpPr>
        <xdr:cNvPr id="703" name="直線コネクタ 702"/>
        <xdr:cNvCxnSpPr/>
      </xdr:nvCxnSpPr>
      <xdr:spPr>
        <a:xfrm>
          <a:off x="12814300" y="16488006"/>
          <a:ext cx="889000" cy="2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157145</xdr:rowOff>
    </xdr:from>
    <xdr:to>
      <xdr:col>20</xdr:col>
      <xdr:colOff>9525</xdr:colOff>
      <xdr:row>96</xdr:row>
      <xdr:rowOff>87295</xdr:rowOff>
    </xdr:to>
    <xdr:sp macro="" textlink="">
      <xdr:nvSpPr>
        <xdr:cNvPr id="704" name="フローチャート : 判断 703"/>
        <xdr:cNvSpPr/>
      </xdr:nvSpPr>
      <xdr:spPr>
        <a:xfrm>
          <a:off x="13652500" y="1644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103822</xdr:rowOff>
    </xdr:from>
    <xdr:ext cx="534377" cy="259045"/>
    <xdr:sp macro="" textlink="">
      <xdr:nvSpPr>
        <xdr:cNvPr id="705" name="テキスト ボックス 704"/>
        <xdr:cNvSpPr txBox="1"/>
      </xdr:nvSpPr>
      <xdr:spPr>
        <a:xfrm>
          <a:off x="13436111" y="1622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148337</xdr:rowOff>
    </xdr:from>
    <xdr:to>
      <xdr:col>18</xdr:col>
      <xdr:colOff>492125</xdr:colOff>
      <xdr:row>96</xdr:row>
      <xdr:rowOff>78487</xdr:rowOff>
    </xdr:to>
    <xdr:sp macro="" textlink="">
      <xdr:nvSpPr>
        <xdr:cNvPr id="706" name="フローチャート : 判断 705"/>
        <xdr:cNvSpPr/>
      </xdr:nvSpPr>
      <xdr:spPr>
        <a:xfrm>
          <a:off x="12763500" y="1643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95014</xdr:rowOff>
    </xdr:from>
    <xdr:ext cx="534377" cy="259045"/>
    <xdr:sp macro="" textlink="">
      <xdr:nvSpPr>
        <xdr:cNvPr id="707" name="テキスト ボックス 706"/>
        <xdr:cNvSpPr txBox="1"/>
      </xdr:nvSpPr>
      <xdr:spPr>
        <a:xfrm>
          <a:off x="12547111" y="1621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9119</xdr:rowOff>
    </xdr:from>
    <xdr:to>
      <xdr:col>23</xdr:col>
      <xdr:colOff>568325</xdr:colOff>
      <xdr:row>96</xdr:row>
      <xdr:rowOff>110719</xdr:rowOff>
    </xdr:to>
    <xdr:sp macro="" textlink="">
      <xdr:nvSpPr>
        <xdr:cNvPr id="713" name="円/楕円 712"/>
        <xdr:cNvSpPr/>
      </xdr:nvSpPr>
      <xdr:spPr>
        <a:xfrm>
          <a:off x="16268700" y="1646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31996</xdr:rowOff>
    </xdr:from>
    <xdr:ext cx="534377" cy="259045"/>
    <xdr:sp macro="" textlink="">
      <xdr:nvSpPr>
        <xdr:cNvPr id="714" name="公債費該当値テキスト"/>
        <xdr:cNvSpPr txBox="1"/>
      </xdr:nvSpPr>
      <xdr:spPr>
        <a:xfrm>
          <a:off x="16370300" y="1631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65,470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19634</xdr:rowOff>
    </xdr:from>
    <xdr:to>
      <xdr:col>22</xdr:col>
      <xdr:colOff>415925</xdr:colOff>
      <xdr:row>96</xdr:row>
      <xdr:rowOff>121234</xdr:rowOff>
    </xdr:to>
    <xdr:sp macro="" textlink="">
      <xdr:nvSpPr>
        <xdr:cNvPr id="715" name="円/楕円 714"/>
        <xdr:cNvSpPr/>
      </xdr:nvSpPr>
      <xdr:spPr>
        <a:xfrm>
          <a:off x="15430500" y="1647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112361</xdr:rowOff>
    </xdr:from>
    <xdr:ext cx="534377" cy="259045"/>
    <xdr:sp macro="" textlink="">
      <xdr:nvSpPr>
        <xdr:cNvPr id="716" name="テキスト ボックス 715"/>
        <xdr:cNvSpPr txBox="1"/>
      </xdr:nvSpPr>
      <xdr:spPr>
        <a:xfrm>
          <a:off x="15214111" y="1657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64,090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5187</xdr:rowOff>
    </xdr:from>
    <xdr:to>
      <xdr:col>21</xdr:col>
      <xdr:colOff>212725</xdr:colOff>
      <xdr:row>96</xdr:row>
      <xdr:rowOff>106787</xdr:rowOff>
    </xdr:to>
    <xdr:sp macro="" textlink="">
      <xdr:nvSpPr>
        <xdr:cNvPr id="717" name="円/楕円 716"/>
        <xdr:cNvSpPr/>
      </xdr:nvSpPr>
      <xdr:spPr>
        <a:xfrm>
          <a:off x="14541500" y="1646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97914</xdr:rowOff>
    </xdr:from>
    <xdr:ext cx="534377" cy="259045"/>
    <xdr:sp macro="" textlink="">
      <xdr:nvSpPr>
        <xdr:cNvPr id="718" name="テキスト ボックス 717"/>
        <xdr:cNvSpPr txBox="1"/>
      </xdr:nvSpPr>
      <xdr:spPr>
        <a:xfrm>
          <a:off x="14325111" y="1655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65,986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1353</xdr:rowOff>
    </xdr:from>
    <xdr:to>
      <xdr:col>20</xdr:col>
      <xdr:colOff>9525</xdr:colOff>
      <xdr:row>96</xdr:row>
      <xdr:rowOff>102953</xdr:rowOff>
    </xdr:to>
    <xdr:sp macro="" textlink="">
      <xdr:nvSpPr>
        <xdr:cNvPr id="719" name="円/楕円 718"/>
        <xdr:cNvSpPr/>
      </xdr:nvSpPr>
      <xdr:spPr>
        <a:xfrm>
          <a:off x="13652500" y="1646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94080</xdr:rowOff>
    </xdr:from>
    <xdr:ext cx="534377" cy="259045"/>
    <xdr:sp macro="" textlink="">
      <xdr:nvSpPr>
        <xdr:cNvPr id="720" name="テキスト ボックス 719"/>
        <xdr:cNvSpPr txBox="1"/>
      </xdr:nvSpPr>
      <xdr:spPr>
        <a:xfrm>
          <a:off x="13436111" y="1655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66,489</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149456</xdr:rowOff>
    </xdr:from>
    <xdr:to>
      <xdr:col>18</xdr:col>
      <xdr:colOff>492125</xdr:colOff>
      <xdr:row>96</xdr:row>
      <xdr:rowOff>79606</xdr:rowOff>
    </xdr:to>
    <xdr:sp macro="" textlink="">
      <xdr:nvSpPr>
        <xdr:cNvPr id="721" name="円/楕円 720"/>
        <xdr:cNvSpPr/>
      </xdr:nvSpPr>
      <xdr:spPr>
        <a:xfrm>
          <a:off x="12763500" y="1643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70733</xdr:rowOff>
    </xdr:from>
    <xdr:ext cx="534377" cy="259045"/>
    <xdr:sp macro="" textlink="">
      <xdr:nvSpPr>
        <xdr:cNvPr id="722" name="テキスト ボックス 721"/>
        <xdr:cNvSpPr txBox="1"/>
      </xdr:nvSpPr>
      <xdr:spPr>
        <a:xfrm>
          <a:off x="12547111" y="1652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69,553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3" name="直線コネクタ 73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4" name="テキスト ボックス 73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5" name="直線コネクタ 73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6" name="テキスト ボックス 73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7" name="直線コネクタ 73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8" name="テキスト ボックス 73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9" name="直線コネクタ 73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0" name="テキスト ボックス 73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1" name="直線コネクタ 74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42" name="テキスト ボックス 74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3" name="直線コネクタ 74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4" name="テキスト ボックス 74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132189</xdr:rowOff>
    </xdr:from>
    <xdr:to>
      <xdr:col>32</xdr:col>
      <xdr:colOff>186689</xdr:colOff>
      <xdr:row>39</xdr:row>
      <xdr:rowOff>98878</xdr:rowOff>
    </xdr:to>
    <xdr:cxnSp macro="">
      <xdr:nvCxnSpPr>
        <xdr:cNvPr id="748" name="直線コネクタ 747"/>
        <xdr:cNvCxnSpPr/>
      </xdr:nvCxnSpPr>
      <xdr:spPr>
        <a:xfrm flipV="1">
          <a:off x="22159595" y="5275689"/>
          <a:ext cx="1269" cy="150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133802</xdr:rowOff>
    </xdr:from>
    <xdr:ext cx="249299" cy="259045"/>
    <xdr:sp macro="" textlink="">
      <xdr:nvSpPr>
        <xdr:cNvPr id="749" name="諸支出金最小値テキスト"/>
        <xdr:cNvSpPr txBox="1"/>
      </xdr:nvSpPr>
      <xdr:spPr>
        <a:xfrm>
          <a:off x="22212300" y="682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0" name="直線コネクタ 74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78866</xdr:rowOff>
    </xdr:from>
    <xdr:ext cx="534377" cy="259045"/>
    <xdr:sp macro="" textlink="">
      <xdr:nvSpPr>
        <xdr:cNvPr id="751" name="諸支出金最大値テキスト"/>
        <xdr:cNvSpPr txBox="1"/>
      </xdr:nvSpPr>
      <xdr:spPr>
        <a:xfrm>
          <a:off x="22212300" y="505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13,869</a:t>
          </a:r>
          <a:endParaRPr kumimoji="1" lang="ja-JP" altLang="en-US" sz="1000" b="1">
            <a:latin typeface="ＭＳ Ｐゴシック"/>
          </a:endParaRPr>
        </a:p>
      </xdr:txBody>
    </xdr:sp>
    <xdr:clientData/>
  </xdr:oneCellAnchor>
  <xdr:twoCellAnchor>
    <xdr:from>
      <xdr:col>32</xdr:col>
      <xdr:colOff>98425</xdr:colOff>
      <xdr:row>30</xdr:row>
      <xdr:rowOff>132189</xdr:rowOff>
    </xdr:from>
    <xdr:to>
      <xdr:col>32</xdr:col>
      <xdr:colOff>276225</xdr:colOff>
      <xdr:row>30</xdr:row>
      <xdr:rowOff>132189</xdr:rowOff>
    </xdr:to>
    <xdr:cxnSp macro="">
      <xdr:nvCxnSpPr>
        <xdr:cNvPr id="752" name="直線コネクタ 751"/>
        <xdr:cNvCxnSpPr/>
      </xdr:nvCxnSpPr>
      <xdr:spPr>
        <a:xfrm>
          <a:off x="22072600" y="5275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3" name="直線コネクタ 75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51253</xdr:rowOff>
    </xdr:from>
    <xdr:ext cx="378565" cy="259045"/>
    <xdr:sp macro="" textlink="">
      <xdr:nvSpPr>
        <xdr:cNvPr id="754" name="諸支出金平均値テキスト"/>
        <xdr:cNvSpPr txBox="1"/>
      </xdr:nvSpPr>
      <xdr:spPr>
        <a:xfrm>
          <a:off x="22212300" y="65663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28376</xdr:rowOff>
    </xdr:from>
    <xdr:to>
      <xdr:col>32</xdr:col>
      <xdr:colOff>238125</xdr:colOff>
      <xdr:row>39</xdr:row>
      <xdr:rowOff>129976</xdr:rowOff>
    </xdr:to>
    <xdr:sp macro="" textlink="">
      <xdr:nvSpPr>
        <xdr:cNvPr id="755" name="フローチャート : 判断 754"/>
        <xdr:cNvSpPr/>
      </xdr:nvSpPr>
      <xdr:spPr>
        <a:xfrm>
          <a:off x="22110700" y="671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6" name="直線コネクタ 75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21735</xdr:rowOff>
    </xdr:from>
    <xdr:to>
      <xdr:col>31</xdr:col>
      <xdr:colOff>85725</xdr:colOff>
      <xdr:row>39</xdr:row>
      <xdr:rowOff>123335</xdr:rowOff>
    </xdr:to>
    <xdr:sp macro="" textlink="">
      <xdr:nvSpPr>
        <xdr:cNvPr id="757" name="フローチャート : 判断 756"/>
        <xdr:cNvSpPr/>
      </xdr:nvSpPr>
      <xdr:spPr>
        <a:xfrm>
          <a:off x="21272500" y="670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139862</xdr:rowOff>
    </xdr:from>
    <xdr:ext cx="378565" cy="259045"/>
    <xdr:sp macro="" textlink="">
      <xdr:nvSpPr>
        <xdr:cNvPr id="758" name="テキスト ボックス 757"/>
        <xdr:cNvSpPr txBox="1"/>
      </xdr:nvSpPr>
      <xdr:spPr>
        <a:xfrm>
          <a:off x="21134017" y="648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9" name="直線コネクタ 75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148554</xdr:rowOff>
    </xdr:from>
    <xdr:to>
      <xdr:col>29</xdr:col>
      <xdr:colOff>568325</xdr:colOff>
      <xdr:row>39</xdr:row>
      <xdr:rowOff>78704</xdr:rowOff>
    </xdr:to>
    <xdr:sp macro="" textlink="">
      <xdr:nvSpPr>
        <xdr:cNvPr id="760" name="フローチャート : 判断 759"/>
        <xdr:cNvSpPr/>
      </xdr:nvSpPr>
      <xdr:spPr>
        <a:xfrm>
          <a:off x="20383500" y="666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95231</xdr:rowOff>
    </xdr:from>
    <xdr:ext cx="378565" cy="259045"/>
    <xdr:sp macro="" textlink="">
      <xdr:nvSpPr>
        <xdr:cNvPr id="761" name="テキスト ボックス 760"/>
        <xdr:cNvSpPr txBox="1"/>
      </xdr:nvSpPr>
      <xdr:spPr>
        <a:xfrm>
          <a:off x="20245017" y="6438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2" name="直線コネクタ 76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164774</xdr:rowOff>
    </xdr:from>
    <xdr:to>
      <xdr:col>28</xdr:col>
      <xdr:colOff>365125</xdr:colOff>
      <xdr:row>39</xdr:row>
      <xdr:rowOff>94924</xdr:rowOff>
    </xdr:to>
    <xdr:sp macro="" textlink="">
      <xdr:nvSpPr>
        <xdr:cNvPr id="763" name="フローチャート : 判断 762"/>
        <xdr:cNvSpPr/>
      </xdr:nvSpPr>
      <xdr:spPr>
        <a:xfrm>
          <a:off x="19494500" y="66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111450</xdr:rowOff>
    </xdr:from>
    <xdr:ext cx="378565" cy="259045"/>
    <xdr:sp macro="" textlink="">
      <xdr:nvSpPr>
        <xdr:cNvPr id="764" name="テキスト ボックス 763"/>
        <xdr:cNvSpPr txBox="1"/>
      </xdr:nvSpPr>
      <xdr:spPr>
        <a:xfrm>
          <a:off x="19356017" y="6455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150404</xdr:rowOff>
    </xdr:from>
    <xdr:to>
      <xdr:col>27</xdr:col>
      <xdr:colOff>161925</xdr:colOff>
      <xdr:row>39</xdr:row>
      <xdr:rowOff>80554</xdr:rowOff>
    </xdr:to>
    <xdr:sp macro="" textlink="">
      <xdr:nvSpPr>
        <xdr:cNvPr id="765" name="フローチャート : 判断 764"/>
        <xdr:cNvSpPr/>
      </xdr:nvSpPr>
      <xdr:spPr>
        <a:xfrm>
          <a:off x="18605500" y="66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97081</xdr:rowOff>
    </xdr:from>
    <xdr:ext cx="378565" cy="259045"/>
    <xdr:sp macro="" textlink="">
      <xdr:nvSpPr>
        <xdr:cNvPr id="766" name="テキスト ボックス 765"/>
        <xdr:cNvSpPr txBox="1"/>
      </xdr:nvSpPr>
      <xdr:spPr>
        <a:xfrm>
          <a:off x="18467017" y="6440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2" name="円/楕円 77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6802</xdr:rowOff>
    </xdr:from>
    <xdr:ext cx="249299" cy="259045"/>
    <xdr:sp macro="" textlink="">
      <xdr:nvSpPr>
        <xdr:cNvPr id="773" name="諸支出金該当値テキスト"/>
        <xdr:cNvSpPr txBox="1"/>
      </xdr:nvSpPr>
      <xdr:spPr>
        <a:xfrm>
          <a:off x="22212300" y="6693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4" name="円/楕円 77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5" name="テキスト ボックス 774"/>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6" name="円/楕円 77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7" name="テキスト ボックス 776"/>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8" name="円/楕円 77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9" name="テキスト ボックス 778"/>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80" name="円/楕円 77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81" name="テキスト ボックス 780"/>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92" name="直線コネクタ 79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3" name="テキスト ボックス 79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4" name="直線コネクタ 79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144434</xdr:rowOff>
    </xdr:from>
    <xdr:ext cx="312906" cy="259045"/>
    <xdr:sp macro="" textlink="">
      <xdr:nvSpPr>
        <xdr:cNvPr id="795" name="テキスト ボックス 794"/>
        <xdr:cNvSpPr txBox="1"/>
      </xdr:nvSpPr>
      <xdr:spPr>
        <a:xfrm>
          <a:off x="17975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6" name="直線コネクタ 79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54</xdr:row>
      <xdr:rowOff>160762</xdr:rowOff>
    </xdr:from>
    <xdr:ext cx="312906" cy="259045"/>
    <xdr:sp macro="" textlink="">
      <xdr:nvSpPr>
        <xdr:cNvPr id="797" name="テキスト ボックス 796"/>
        <xdr:cNvSpPr txBox="1"/>
      </xdr:nvSpPr>
      <xdr:spPr>
        <a:xfrm>
          <a:off x="17975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8" name="直線コネクタ 79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5642</xdr:rowOff>
    </xdr:from>
    <xdr:ext cx="312906" cy="259045"/>
    <xdr:sp macro="" textlink="">
      <xdr:nvSpPr>
        <xdr:cNvPr id="799" name="テキスト ボックス 798"/>
        <xdr:cNvSpPr txBox="1"/>
      </xdr:nvSpPr>
      <xdr:spPr>
        <a:xfrm>
          <a:off x="17975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800" name="直線コネクタ 79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801" name="テキスト ボックス 800"/>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802" name="直線コネクタ 80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3" name="テキスト ボックス 802"/>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4" name="直線コネクタ 80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5" name="テキスト ボックス 804"/>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7" name="直線コネクタ 806"/>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8"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9" name="直線コネクタ 80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10"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11" name="直線コネクタ 81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12" name="直線コネクタ 811"/>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3"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4" name="フローチャート : 判断 813"/>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5" name="直線コネクタ 814"/>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52</xdr:row>
      <xdr:rowOff>170543</xdr:rowOff>
    </xdr:from>
    <xdr:to>
      <xdr:col>31</xdr:col>
      <xdr:colOff>85725</xdr:colOff>
      <xdr:row>53</xdr:row>
      <xdr:rowOff>100693</xdr:rowOff>
    </xdr:to>
    <xdr:sp macro="" textlink="">
      <xdr:nvSpPr>
        <xdr:cNvPr id="816" name="フローチャート : 判断 815"/>
        <xdr:cNvSpPr/>
      </xdr:nvSpPr>
      <xdr:spPr>
        <a:xfrm>
          <a:off x="21272500" y="908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51</xdr:row>
      <xdr:rowOff>117220</xdr:rowOff>
    </xdr:from>
    <xdr:ext cx="313932" cy="259045"/>
    <xdr:sp macro="" textlink="">
      <xdr:nvSpPr>
        <xdr:cNvPr id="817" name="テキスト ボックス 816"/>
        <xdr:cNvSpPr txBox="1"/>
      </xdr:nvSpPr>
      <xdr:spPr>
        <a:xfrm>
          <a:off x="21166333" y="8861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8" name="直線コネクタ 817"/>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56243</xdr:rowOff>
    </xdr:from>
    <xdr:to>
      <xdr:col>29</xdr:col>
      <xdr:colOff>568325</xdr:colOff>
      <xdr:row>54</xdr:row>
      <xdr:rowOff>157843</xdr:rowOff>
    </xdr:to>
    <xdr:sp macro="" textlink="">
      <xdr:nvSpPr>
        <xdr:cNvPr id="819" name="フローチャート : 判断 818"/>
        <xdr:cNvSpPr/>
      </xdr:nvSpPr>
      <xdr:spPr>
        <a:xfrm>
          <a:off x="20383500" y="931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53</xdr:row>
      <xdr:rowOff>2920</xdr:rowOff>
    </xdr:from>
    <xdr:ext cx="313932" cy="259045"/>
    <xdr:sp macro="" textlink="">
      <xdr:nvSpPr>
        <xdr:cNvPr id="820" name="テキスト ボックス 819"/>
        <xdr:cNvSpPr txBox="1"/>
      </xdr:nvSpPr>
      <xdr:spPr>
        <a:xfrm>
          <a:off x="20277333" y="9089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21" name="直線コネクタ 820"/>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39915</xdr:rowOff>
    </xdr:from>
    <xdr:to>
      <xdr:col>28</xdr:col>
      <xdr:colOff>365125</xdr:colOff>
      <xdr:row>56</xdr:row>
      <xdr:rowOff>141515</xdr:rowOff>
    </xdr:to>
    <xdr:sp macro="" textlink="">
      <xdr:nvSpPr>
        <xdr:cNvPr id="822" name="フローチャート : 判断 821"/>
        <xdr:cNvSpPr/>
      </xdr:nvSpPr>
      <xdr:spPr>
        <a:xfrm>
          <a:off x="19494500" y="964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54</xdr:row>
      <xdr:rowOff>158042</xdr:rowOff>
    </xdr:from>
    <xdr:ext cx="313932" cy="259045"/>
    <xdr:sp macro="" textlink="">
      <xdr:nvSpPr>
        <xdr:cNvPr id="823" name="テキスト ボックス 822"/>
        <xdr:cNvSpPr txBox="1"/>
      </xdr:nvSpPr>
      <xdr:spPr>
        <a:xfrm>
          <a:off x="19388333" y="94163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154215</xdr:rowOff>
    </xdr:from>
    <xdr:to>
      <xdr:col>27</xdr:col>
      <xdr:colOff>161925</xdr:colOff>
      <xdr:row>51</xdr:row>
      <xdr:rowOff>84365</xdr:rowOff>
    </xdr:to>
    <xdr:sp macro="" textlink="">
      <xdr:nvSpPr>
        <xdr:cNvPr id="824" name="フローチャート : 判断 823"/>
        <xdr:cNvSpPr/>
      </xdr:nvSpPr>
      <xdr:spPr>
        <a:xfrm>
          <a:off x="18605500" y="872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100892</xdr:rowOff>
    </xdr:from>
    <xdr:ext cx="313932" cy="259045"/>
    <xdr:sp macro="" textlink="">
      <xdr:nvSpPr>
        <xdr:cNvPr id="825" name="テキスト ボックス 824"/>
        <xdr:cNvSpPr txBox="1"/>
      </xdr:nvSpPr>
      <xdr:spPr>
        <a:xfrm>
          <a:off x="18499333" y="8501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6" name="テキスト ボックス 82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7" name="テキスト ボックス 82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8" name="テキスト ボックス 82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9" name="テキスト ボックス 82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30" name="テキスト ボックス 82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31" name="円/楕円 830"/>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32"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3" name="円/楕円 832"/>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34" name="テキスト ボックス 833"/>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5" name="円/楕円 834"/>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6" name="テキスト ボックス 835"/>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7" name="円/楕円 836"/>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8" name="テキスト ボックス 837"/>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9" name="円/楕円 838"/>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40" name="テキスト ボックス 839"/>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41" name="正方形/長方形 8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2" name="正方形/長方形 84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3" name="テキスト ボックス 84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概ね類似団体と同じ傾向にある。</a:t>
          </a:r>
          <a:endParaRPr kumimoji="1" lang="en-US" altLang="ja-JP" sz="1100">
            <a:latin typeface="+mn-ea"/>
            <a:ea typeface="+mn-ea"/>
          </a:endParaRPr>
        </a:p>
        <a:p>
          <a:r>
            <a:rPr kumimoji="1" lang="ja-JP" altLang="en-US" sz="1100">
              <a:latin typeface="+mn-ea"/>
              <a:ea typeface="+mn-ea"/>
            </a:rPr>
            <a:t>　ただ、教育費において、平成</a:t>
          </a:r>
          <a:r>
            <a:rPr kumimoji="1" lang="en-US" altLang="ja-JP" sz="1100">
              <a:latin typeface="+mn-ea"/>
              <a:ea typeface="+mn-ea"/>
            </a:rPr>
            <a:t>25</a:t>
          </a:r>
          <a:r>
            <a:rPr kumimoji="1" lang="ja-JP" altLang="en-US" sz="1100">
              <a:latin typeface="+mn-ea"/>
              <a:ea typeface="+mn-ea"/>
            </a:rPr>
            <a:t>と</a:t>
          </a:r>
          <a:r>
            <a:rPr kumimoji="1" lang="en-US" altLang="ja-JP" sz="1100">
              <a:latin typeface="+mn-ea"/>
              <a:ea typeface="+mn-ea"/>
            </a:rPr>
            <a:t>26</a:t>
          </a:r>
          <a:r>
            <a:rPr kumimoji="1" lang="ja-JP" altLang="en-US" sz="1100">
              <a:latin typeface="+mn-ea"/>
              <a:ea typeface="+mn-ea"/>
            </a:rPr>
            <a:t>年度が類似団体を大幅に上回っているのは、羽咋中学校の建設事業があったためである。</a:t>
          </a:r>
          <a:endParaRPr kumimoji="1" lang="en-US" altLang="ja-JP" sz="1100">
            <a:latin typeface="+mn-ea"/>
            <a:ea typeface="+mn-ea"/>
          </a:endParaRPr>
        </a:p>
        <a:p>
          <a:r>
            <a:rPr kumimoji="1" lang="ja-JP" altLang="en-US" sz="1100">
              <a:latin typeface="+mn-ea"/>
              <a:ea typeface="+mn-ea"/>
            </a:rPr>
            <a:t>　また、平成</a:t>
          </a:r>
          <a:r>
            <a:rPr kumimoji="1" lang="en-US" altLang="ja-JP" sz="1100">
              <a:latin typeface="+mn-ea"/>
              <a:ea typeface="+mn-ea"/>
            </a:rPr>
            <a:t>27</a:t>
          </a:r>
          <a:r>
            <a:rPr kumimoji="1" lang="ja-JP" altLang="en-US" sz="1100">
              <a:latin typeface="+mn-ea"/>
              <a:ea typeface="+mn-ea"/>
            </a:rPr>
            <a:t>年度は地方創生事業を重点的に行ったことにより、総務費や農林水産費が類似団体の平均を上回っている。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石川県羽咋市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21</a:t>
          </a:r>
          <a:r>
            <a:rPr kumimoji="1" lang="ja-JP" altLang="en-US" sz="1100">
              <a:solidFill>
                <a:schemeClr val="dk1"/>
              </a:solidFill>
              <a:effectLst/>
              <a:latin typeface="+mn-ea"/>
              <a:ea typeface="+mn-ea"/>
              <a:cs typeface="+mn-cs"/>
            </a:rPr>
            <a:t>年度</a:t>
          </a:r>
          <a:r>
            <a:rPr kumimoji="1" lang="ja-JP" altLang="ja-JP" sz="1100">
              <a:solidFill>
                <a:schemeClr val="dk1"/>
              </a:solidFill>
              <a:effectLst/>
              <a:latin typeface="+mn-ea"/>
              <a:ea typeface="+mn-ea"/>
              <a:cs typeface="+mn-cs"/>
            </a:rPr>
            <a:t>に「財政再建緊急プログラム」を策定し、人件費の削減をはじめとする歳出削減に取り組んだ結果、平成</a:t>
          </a:r>
          <a:r>
            <a:rPr kumimoji="1" lang="en-US" altLang="ja-JP" sz="1100">
              <a:solidFill>
                <a:schemeClr val="dk1"/>
              </a:solidFill>
              <a:effectLst/>
              <a:latin typeface="+mn-ea"/>
              <a:ea typeface="+mn-ea"/>
              <a:cs typeface="+mn-cs"/>
            </a:rPr>
            <a:t>22</a:t>
          </a:r>
          <a:r>
            <a:rPr kumimoji="1" lang="ja-JP" altLang="ja-JP" sz="1100">
              <a:solidFill>
                <a:schemeClr val="dk1"/>
              </a:solidFill>
              <a:effectLst/>
              <a:latin typeface="+mn-ea"/>
              <a:ea typeface="+mn-ea"/>
              <a:cs typeface="+mn-cs"/>
            </a:rPr>
            <a:t>年度決算では、実質単年度収支は約</a:t>
          </a:r>
          <a:r>
            <a:rPr kumimoji="1" lang="en-US" altLang="ja-JP" sz="1100">
              <a:solidFill>
                <a:schemeClr val="dk1"/>
              </a:solidFill>
              <a:effectLst/>
              <a:latin typeface="+mn-ea"/>
              <a:ea typeface="+mn-ea"/>
              <a:cs typeface="+mn-cs"/>
            </a:rPr>
            <a:t>2</a:t>
          </a:r>
          <a:r>
            <a:rPr kumimoji="1" lang="ja-JP" altLang="ja-JP" sz="1100">
              <a:solidFill>
                <a:schemeClr val="dk1"/>
              </a:solidFill>
              <a:effectLst/>
              <a:latin typeface="+mn-ea"/>
              <a:ea typeface="+mn-ea"/>
              <a:cs typeface="+mn-cs"/>
            </a:rPr>
            <a:t>億</a:t>
          </a:r>
          <a:r>
            <a:rPr kumimoji="1" lang="en-US" altLang="ja-JP" sz="1100">
              <a:solidFill>
                <a:schemeClr val="dk1"/>
              </a:solidFill>
              <a:effectLst/>
              <a:latin typeface="+mn-ea"/>
              <a:ea typeface="+mn-ea"/>
              <a:cs typeface="+mn-cs"/>
            </a:rPr>
            <a:t>1,800</a:t>
          </a:r>
          <a:r>
            <a:rPr kumimoji="1" lang="ja-JP" altLang="ja-JP" sz="1100">
              <a:solidFill>
                <a:schemeClr val="dk1"/>
              </a:solidFill>
              <a:effectLst/>
              <a:latin typeface="+mn-ea"/>
              <a:ea typeface="+mn-ea"/>
              <a:cs typeface="+mn-cs"/>
            </a:rPr>
            <a:t>万円の黒字と</a:t>
          </a:r>
          <a:r>
            <a:rPr kumimoji="1" lang="ja-JP" altLang="en-US" sz="1100">
              <a:solidFill>
                <a:schemeClr val="dk1"/>
              </a:solidFill>
              <a:effectLst/>
              <a:latin typeface="+mn-ea"/>
              <a:ea typeface="+mn-ea"/>
              <a:cs typeface="+mn-cs"/>
            </a:rPr>
            <a:t>なった。それ以降平成</a:t>
          </a:r>
          <a:r>
            <a:rPr kumimoji="1" lang="en-US" altLang="ja-JP" sz="1100">
              <a:solidFill>
                <a:schemeClr val="dk1"/>
              </a:solidFill>
              <a:effectLst/>
              <a:latin typeface="+mn-ea"/>
              <a:ea typeface="+mn-ea"/>
              <a:cs typeface="+mn-cs"/>
            </a:rPr>
            <a:t>27</a:t>
          </a:r>
          <a:r>
            <a:rPr kumimoji="1" lang="ja-JP" altLang="en-US" sz="1100">
              <a:solidFill>
                <a:schemeClr val="dk1"/>
              </a:solidFill>
              <a:effectLst/>
              <a:latin typeface="+mn-ea"/>
              <a:ea typeface="+mn-ea"/>
              <a:cs typeface="+mn-cs"/>
            </a:rPr>
            <a:t>年度まで</a:t>
          </a:r>
          <a:r>
            <a:rPr kumimoji="1" lang="en-US" altLang="ja-JP" sz="1100">
              <a:solidFill>
                <a:schemeClr val="dk1"/>
              </a:solidFill>
              <a:effectLst/>
              <a:latin typeface="+mn-ea"/>
              <a:ea typeface="+mn-ea"/>
              <a:cs typeface="+mn-cs"/>
            </a:rPr>
            <a:t>6</a:t>
          </a:r>
          <a:r>
            <a:rPr kumimoji="1" lang="ja-JP" altLang="en-US" sz="1100">
              <a:solidFill>
                <a:schemeClr val="dk1"/>
              </a:solidFill>
              <a:effectLst/>
              <a:latin typeface="+mn-ea"/>
              <a:ea typeface="+mn-ea"/>
              <a:cs typeface="+mn-cs"/>
            </a:rPr>
            <a:t>年連続の黒字となっている。</a:t>
          </a:r>
          <a:endParaRPr lang="ja-JP" altLang="ja-JP" sz="1100">
            <a:effectLst/>
            <a:latin typeface="+mn-ea"/>
            <a:ea typeface="+mn-ea"/>
          </a:endParaRPr>
        </a:p>
        <a:p>
          <a:endParaRPr kumimoji="1" lang="ja-JP" altLang="en-US" sz="1100">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石川県羽咋市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すべての会計について赤字額はない。</a:t>
          </a:r>
          <a:r>
            <a:rPr kumimoji="1" lang="ja-JP" altLang="ja-JP" sz="1100">
              <a:solidFill>
                <a:schemeClr val="dk1"/>
              </a:solidFill>
              <a:effectLst/>
              <a:latin typeface="+mn-lt"/>
              <a:ea typeface="+mn-ea"/>
              <a:cs typeface="+mn-cs"/>
            </a:rPr>
            <a:t>一般会計で平成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年度が前年度より増加しているのは、繰上償還の実施や大型事業の償還終了等により歳出が抑えられ、実質収支が増加したためである。</a:t>
          </a:r>
          <a:endParaRPr lang="ja-JP" altLang="ja-JP">
            <a:effectLst/>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今後も資金および基金の増額など、経営安定へ向けて</a:t>
          </a:r>
          <a:r>
            <a:rPr kumimoji="1" lang="ja-JP" altLang="en-US" sz="1100">
              <a:solidFill>
                <a:schemeClr val="dk1"/>
              </a:solidFill>
              <a:effectLst/>
              <a:latin typeface="+mn-ea"/>
              <a:ea typeface="+mn-ea"/>
              <a:cs typeface="+mn-cs"/>
            </a:rPr>
            <a:t>取り組みを進めている</a:t>
          </a:r>
          <a:r>
            <a:rPr kumimoji="1" lang="ja-JP" altLang="ja-JP" sz="1100">
              <a:solidFill>
                <a:schemeClr val="dk1"/>
              </a:solidFill>
              <a:effectLst/>
              <a:latin typeface="+mn-ea"/>
              <a:ea typeface="+mn-ea"/>
              <a:cs typeface="+mn-cs"/>
            </a:rPr>
            <a:t>。</a:t>
          </a:r>
          <a:endParaRPr lang="ja-JP" altLang="ja-JP" sz="1100">
            <a:effectLst/>
            <a:latin typeface="+mn-ea"/>
            <a:ea typeface="+mn-ea"/>
          </a:endParaRPr>
        </a:p>
        <a:p>
          <a:r>
            <a:rPr kumimoji="1" lang="ja-JP" altLang="en-US" sz="1100">
              <a:latin typeface="+mn-ea"/>
              <a:ea typeface="+mn-ea"/>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11173690</v>
      </c>
      <c r="BO4" s="379"/>
      <c r="BP4" s="379"/>
      <c r="BQ4" s="379"/>
      <c r="BR4" s="379"/>
      <c r="BS4" s="379"/>
      <c r="BT4" s="379"/>
      <c r="BU4" s="380"/>
      <c r="BV4" s="378">
        <v>12631270</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1.7</v>
      </c>
      <c r="CU4" s="385"/>
      <c r="CV4" s="385"/>
      <c r="CW4" s="385"/>
      <c r="CX4" s="385"/>
      <c r="CY4" s="385"/>
      <c r="CZ4" s="385"/>
      <c r="DA4" s="386"/>
      <c r="DB4" s="384">
        <v>0.8</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11000810</v>
      </c>
      <c r="BO5" s="416"/>
      <c r="BP5" s="416"/>
      <c r="BQ5" s="416"/>
      <c r="BR5" s="416"/>
      <c r="BS5" s="416"/>
      <c r="BT5" s="416"/>
      <c r="BU5" s="417"/>
      <c r="BV5" s="415">
        <v>12557052</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89.3</v>
      </c>
      <c r="CU5" s="413"/>
      <c r="CV5" s="413"/>
      <c r="CW5" s="413"/>
      <c r="CX5" s="413"/>
      <c r="CY5" s="413"/>
      <c r="CZ5" s="413"/>
      <c r="DA5" s="414"/>
      <c r="DB5" s="412">
        <v>94.6</v>
      </c>
      <c r="DC5" s="413"/>
      <c r="DD5" s="413"/>
      <c r="DE5" s="413"/>
      <c r="DF5" s="413"/>
      <c r="DG5" s="413"/>
      <c r="DH5" s="413"/>
      <c r="DI5" s="414"/>
      <c r="DJ5" s="137"/>
      <c r="DK5" s="137"/>
      <c r="DL5" s="137"/>
      <c r="DM5" s="137"/>
      <c r="DN5" s="137"/>
      <c r="DO5" s="137"/>
    </row>
    <row r="6" spans="1:119" ht="18.75" customHeight="1" x14ac:dyDescent="0.15">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172880</v>
      </c>
      <c r="BO6" s="416"/>
      <c r="BP6" s="416"/>
      <c r="BQ6" s="416"/>
      <c r="BR6" s="416"/>
      <c r="BS6" s="416"/>
      <c r="BT6" s="416"/>
      <c r="BU6" s="417"/>
      <c r="BV6" s="415">
        <v>74218</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95.5</v>
      </c>
      <c r="CU6" s="453"/>
      <c r="CV6" s="453"/>
      <c r="CW6" s="453"/>
      <c r="CX6" s="453"/>
      <c r="CY6" s="453"/>
      <c r="CZ6" s="453"/>
      <c r="DA6" s="454"/>
      <c r="DB6" s="452">
        <v>102</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53307</v>
      </c>
      <c r="BO7" s="416"/>
      <c r="BP7" s="416"/>
      <c r="BQ7" s="416"/>
      <c r="BR7" s="416"/>
      <c r="BS7" s="416"/>
      <c r="BT7" s="416"/>
      <c r="BU7" s="417"/>
      <c r="BV7" s="415">
        <v>21521</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6883787</v>
      </c>
      <c r="CU7" s="416"/>
      <c r="CV7" s="416"/>
      <c r="CW7" s="416"/>
      <c r="CX7" s="416"/>
      <c r="CY7" s="416"/>
      <c r="CZ7" s="416"/>
      <c r="DA7" s="417"/>
      <c r="DB7" s="415">
        <v>6556533</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119573</v>
      </c>
      <c r="BO8" s="416"/>
      <c r="BP8" s="416"/>
      <c r="BQ8" s="416"/>
      <c r="BR8" s="416"/>
      <c r="BS8" s="416"/>
      <c r="BT8" s="416"/>
      <c r="BU8" s="417"/>
      <c r="BV8" s="415">
        <v>52697</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0.42</v>
      </c>
      <c r="CU8" s="456"/>
      <c r="CV8" s="456"/>
      <c r="CW8" s="456"/>
      <c r="CX8" s="456"/>
      <c r="CY8" s="456"/>
      <c r="CZ8" s="456"/>
      <c r="DA8" s="457"/>
      <c r="DB8" s="455">
        <v>0.43</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21729</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98</v>
      </c>
      <c r="AV9" s="448"/>
      <c r="AW9" s="448"/>
      <c r="AX9" s="448"/>
      <c r="AY9" s="449" t="s">
        <v>99</v>
      </c>
      <c r="AZ9" s="450"/>
      <c r="BA9" s="450"/>
      <c r="BB9" s="450"/>
      <c r="BC9" s="450"/>
      <c r="BD9" s="450"/>
      <c r="BE9" s="450"/>
      <c r="BF9" s="450"/>
      <c r="BG9" s="450"/>
      <c r="BH9" s="450"/>
      <c r="BI9" s="450"/>
      <c r="BJ9" s="450"/>
      <c r="BK9" s="450"/>
      <c r="BL9" s="450"/>
      <c r="BM9" s="451"/>
      <c r="BN9" s="415">
        <v>66876</v>
      </c>
      <c r="BO9" s="416"/>
      <c r="BP9" s="416"/>
      <c r="BQ9" s="416"/>
      <c r="BR9" s="416"/>
      <c r="BS9" s="416"/>
      <c r="BT9" s="416"/>
      <c r="BU9" s="417"/>
      <c r="BV9" s="415">
        <v>-15290</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16.899999999999999</v>
      </c>
      <c r="CU9" s="413"/>
      <c r="CV9" s="413"/>
      <c r="CW9" s="413"/>
      <c r="CX9" s="413"/>
      <c r="CY9" s="413"/>
      <c r="CZ9" s="413"/>
      <c r="DA9" s="414"/>
      <c r="DB9" s="412">
        <v>18.3</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101</v>
      </c>
      <c r="M10" s="445"/>
      <c r="N10" s="445"/>
      <c r="O10" s="445"/>
      <c r="P10" s="445"/>
      <c r="Q10" s="446"/>
      <c r="R10" s="466">
        <v>23032</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98</v>
      </c>
      <c r="AV10" s="448"/>
      <c r="AW10" s="448"/>
      <c r="AX10" s="448"/>
      <c r="AY10" s="449" t="s">
        <v>103</v>
      </c>
      <c r="AZ10" s="450"/>
      <c r="BA10" s="450"/>
      <c r="BB10" s="450"/>
      <c r="BC10" s="450"/>
      <c r="BD10" s="450"/>
      <c r="BE10" s="450"/>
      <c r="BF10" s="450"/>
      <c r="BG10" s="450"/>
      <c r="BH10" s="450"/>
      <c r="BI10" s="450"/>
      <c r="BJ10" s="450"/>
      <c r="BK10" s="450"/>
      <c r="BL10" s="450"/>
      <c r="BM10" s="451"/>
      <c r="BN10" s="415">
        <v>53959</v>
      </c>
      <c r="BO10" s="416"/>
      <c r="BP10" s="416"/>
      <c r="BQ10" s="416"/>
      <c r="BR10" s="416"/>
      <c r="BS10" s="416"/>
      <c r="BT10" s="416"/>
      <c r="BU10" s="417"/>
      <c r="BV10" s="415">
        <v>4592</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78</v>
      </c>
      <c r="AV11" s="448"/>
      <c r="AW11" s="448"/>
      <c r="AX11" s="448"/>
      <c r="AY11" s="449" t="s">
        <v>108</v>
      </c>
      <c r="AZ11" s="450"/>
      <c r="BA11" s="450"/>
      <c r="BB11" s="450"/>
      <c r="BC11" s="450"/>
      <c r="BD11" s="450"/>
      <c r="BE11" s="450"/>
      <c r="BF11" s="450"/>
      <c r="BG11" s="450"/>
      <c r="BH11" s="450"/>
      <c r="BI11" s="450"/>
      <c r="BJ11" s="450"/>
      <c r="BK11" s="450"/>
      <c r="BL11" s="450"/>
      <c r="BM11" s="451"/>
      <c r="BN11" s="415">
        <v>123670</v>
      </c>
      <c r="BO11" s="416"/>
      <c r="BP11" s="416"/>
      <c r="BQ11" s="416"/>
      <c r="BR11" s="416"/>
      <c r="BS11" s="416"/>
      <c r="BT11" s="416"/>
      <c r="BU11" s="417"/>
      <c r="BV11" s="415">
        <v>106620</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110</v>
      </c>
      <c r="CU11" s="456"/>
      <c r="CV11" s="456"/>
      <c r="CW11" s="456"/>
      <c r="CX11" s="456"/>
      <c r="CY11" s="456"/>
      <c r="CZ11" s="456"/>
      <c r="DA11" s="457"/>
      <c r="DB11" s="455" t="s">
        <v>110</v>
      </c>
      <c r="DC11" s="456"/>
      <c r="DD11" s="456"/>
      <c r="DE11" s="456"/>
      <c r="DF11" s="456"/>
      <c r="DG11" s="456"/>
      <c r="DH11" s="456"/>
      <c r="DI11" s="457"/>
      <c r="DJ11" s="137"/>
      <c r="DK11" s="137"/>
      <c r="DL11" s="137"/>
      <c r="DM11" s="137"/>
      <c r="DN11" s="137"/>
      <c r="DO11" s="137"/>
    </row>
    <row r="12" spans="1:119" ht="18.75" customHeight="1" x14ac:dyDescent="0.15">
      <c r="A12" s="138"/>
      <c r="B12" s="475" t="s">
        <v>111</v>
      </c>
      <c r="C12" s="476"/>
      <c r="D12" s="476"/>
      <c r="E12" s="476"/>
      <c r="F12" s="476"/>
      <c r="G12" s="476"/>
      <c r="H12" s="476"/>
      <c r="I12" s="476"/>
      <c r="J12" s="476"/>
      <c r="K12" s="477"/>
      <c r="L12" s="484" t="s">
        <v>112</v>
      </c>
      <c r="M12" s="485"/>
      <c r="N12" s="485"/>
      <c r="O12" s="485"/>
      <c r="P12" s="485"/>
      <c r="Q12" s="486"/>
      <c r="R12" s="487">
        <v>22578</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120</v>
      </c>
      <c r="N13" s="504"/>
      <c r="O13" s="504"/>
      <c r="P13" s="504"/>
      <c r="Q13" s="505"/>
      <c r="R13" s="496">
        <v>22490</v>
      </c>
      <c r="S13" s="497"/>
      <c r="T13" s="497"/>
      <c r="U13" s="497"/>
      <c r="V13" s="498"/>
      <c r="W13" s="431" t="s">
        <v>121</v>
      </c>
      <c r="X13" s="432"/>
      <c r="Y13" s="432"/>
      <c r="Z13" s="432"/>
      <c r="AA13" s="432"/>
      <c r="AB13" s="422"/>
      <c r="AC13" s="466">
        <v>597</v>
      </c>
      <c r="AD13" s="467"/>
      <c r="AE13" s="467"/>
      <c r="AF13" s="467"/>
      <c r="AG13" s="506"/>
      <c r="AH13" s="466">
        <v>721</v>
      </c>
      <c r="AI13" s="467"/>
      <c r="AJ13" s="467"/>
      <c r="AK13" s="467"/>
      <c r="AL13" s="468"/>
      <c r="AM13" s="444" t="s">
        <v>122</v>
      </c>
      <c r="AN13" s="445"/>
      <c r="AO13" s="445"/>
      <c r="AP13" s="445"/>
      <c r="AQ13" s="445"/>
      <c r="AR13" s="445"/>
      <c r="AS13" s="445"/>
      <c r="AT13" s="446"/>
      <c r="AU13" s="447" t="s">
        <v>116</v>
      </c>
      <c r="AV13" s="448"/>
      <c r="AW13" s="448"/>
      <c r="AX13" s="448"/>
      <c r="AY13" s="449" t="s">
        <v>123</v>
      </c>
      <c r="AZ13" s="450"/>
      <c r="BA13" s="450"/>
      <c r="BB13" s="450"/>
      <c r="BC13" s="450"/>
      <c r="BD13" s="450"/>
      <c r="BE13" s="450"/>
      <c r="BF13" s="450"/>
      <c r="BG13" s="450"/>
      <c r="BH13" s="450"/>
      <c r="BI13" s="450"/>
      <c r="BJ13" s="450"/>
      <c r="BK13" s="450"/>
      <c r="BL13" s="450"/>
      <c r="BM13" s="451"/>
      <c r="BN13" s="415">
        <v>244505</v>
      </c>
      <c r="BO13" s="416"/>
      <c r="BP13" s="416"/>
      <c r="BQ13" s="416"/>
      <c r="BR13" s="416"/>
      <c r="BS13" s="416"/>
      <c r="BT13" s="416"/>
      <c r="BU13" s="417"/>
      <c r="BV13" s="415">
        <v>95922</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13.7</v>
      </c>
      <c r="CU13" s="413"/>
      <c r="CV13" s="413"/>
      <c r="CW13" s="413"/>
      <c r="CX13" s="413"/>
      <c r="CY13" s="413"/>
      <c r="CZ13" s="413"/>
      <c r="DA13" s="414"/>
      <c r="DB13" s="412">
        <v>16.2</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22831</v>
      </c>
      <c r="S14" s="497"/>
      <c r="T14" s="497"/>
      <c r="U14" s="497"/>
      <c r="V14" s="498"/>
      <c r="W14" s="405"/>
      <c r="X14" s="406"/>
      <c r="Y14" s="406"/>
      <c r="Z14" s="406"/>
      <c r="AA14" s="406"/>
      <c r="AB14" s="395"/>
      <c r="AC14" s="499">
        <v>5.6</v>
      </c>
      <c r="AD14" s="500"/>
      <c r="AE14" s="500"/>
      <c r="AF14" s="500"/>
      <c r="AG14" s="501"/>
      <c r="AH14" s="499">
        <v>6</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72.3</v>
      </c>
      <c r="CU14" s="511"/>
      <c r="CV14" s="511"/>
      <c r="CW14" s="511"/>
      <c r="CX14" s="511"/>
      <c r="CY14" s="511"/>
      <c r="CZ14" s="511"/>
      <c r="DA14" s="512"/>
      <c r="DB14" s="510">
        <v>102.3</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120</v>
      </c>
      <c r="N15" s="504"/>
      <c r="O15" s="504"/>
      <c r="P15" s="504"/>
      <c r="Q15" s="505"/>
      <c r="R15" s="496">
        <v>22752</v>
      </c>
      <c r="S15" s="497"/>
      <c r="T15" s="497"/>
      <c r="U15" s="497"/>
      <c r="V15" s="498"/>
      <c r="W15" s="431" t="s">
        <v>127</v>
      </c>
      <c r="X15" s="432"/>
      <c r="Y15" s="432"/>
      <c r="Z15" s="432"/>
      <c r="AA15" s="432"/>
      <c r="AB15" s="422"/>
      <c r="AC15" s="466">
        <v>3482</v>
      </c>
      <c r="AD15" s="467"/>
      <c r="AE15" s="467"/>
      <c r="AF15" s="467"/>
      <c r="AG15" s="506"/>
      <c r="AH15" s="466">
        <v>4167</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2361409</v>
      </c>
      <c r="BO15" s="379"/>
      <c r="BP15" s="379"/>
      <c r="BQ15" s="379"/>
      <c r="BR15" s="379"/>
      <c r="BS15" s="379"/>
      <c r="BT15" s="379"/>
      <c r="BU15" s="380"/>
      <c r="BV15" s="378">
        <v>2285404</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32.6</v>
      </c>
      <c r="AD16" s="500"/>
      <c r="AE16" s="500"/>
      <c r="AF16" s="500"/>
      <c r="AG16" s="501"/>
      <c r="AH16" s="499">
        <v>34.6</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5791482</v>
      </c>
      <c r="BO16" s="416"/>
      <c r="BP16" s="416"/>
      <c r="BQ16" s="416"/>
      <c r="BR16" s="416"/>
      <c r="BS16" s="416"/>
      <c r="BT16" s="416"/>
      <c r="BU16" s="417"/>
      <c r="BV16" s="415">
        <v>5462032</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6614</v>
      </c>
      <c r="AD17" s="467"/>
      <c r="AE17" s="467"/>
      <c r="AF17" s="467"/>
      <c r="AG17" s="506"/>
      <c r="AH17" s="466">
        <v>7108</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2969005</v>
      </c>
      <c r="BO17" s="416"/>
      <c r="BP17" s="416"/>
      <c r="BQ17" s="416"/>
      <c r="BR17" s="416"/>
      <c r="BS17" s="416"/>
      <c r="BT17" s="416"/>
      <c r="BU17" s="417"/>
      <c r="BV17" s="415">
        <v>2904072</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137</v>
      </c>
      <c r="C18" s="458"/>
      <c r="D18" s="458"/>
      <c r="E18" s="527"/>
      <c r="F18" s="527"/>
      <c r="G18" s="527"/>
      <c r="H18" s="527"/>
      <c r="I18" s="527"/>
      <c r="J18" s="527"/>
      <c r="K18" s="527"/>
      <c r="L18" s="528">
        <v>81.849999999999994</v>
      </c>
      <c r="M18" s="528"/>
      <c r="N18" s="528"/>
      <c r="O18" s="528"/>
      <c r="P18" s="528"/>
      <c r="Q18" s="528"/>
      <c r="R18" s="529"/>
      <c r="S18" s="529"/>
      <c r="T18" s="529"/>
      <c r="U18" s="529"/>
      <c r="V18" s="530"/>
      <c r="W18" s="433"/>
      <c r="X18" s="434"/>
      <c r="Y18" s="434"/>
      <c r="Z18" s="434"/>
      <c r="AA18" s="434"/>
      <c r="AB18" s="425"/>
      <c r="AC18" s="531">
        <v>61.9</v>
      </c>
      <c r="AD18" s="532"/>
      <c r="AE18" s="532"/>
      <c r="AF18" s="532"/>
      <c r="AG18" s="533"/>
      <c r="AH18" s="531">
        <v>59.1</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6364294</v>
      </c>
      <c r="BO18" s="416"/>
      <c r="BP18" s="416"/>
      <c r="BQ18" s="416"/>
      <c r="BR18" s="416"/>
      <c r="BS18" s="416"/>
      <c r="BT18" s="416"/>
      <c r="BU18" s="417"/>
      <c r="BV18" s="415">
        <v>6274517</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139</v>
      </c>
      <c r="C19" s="458"/>
      <c r="D19" s="458"/>
      <c r="E19" s="527"/>
      <c r="F19" s="527"/>
      <c r="G19" s="527"/>
      <c r="H19" s="527"/>
      <c r="I19" s="527"/>
      <c r="J19" s="527"/>
      <c r="K19" s="527"/>
      <c r="L19" s="535">
        <v>265</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8088611</v>
      </c>
      <c r="BO19" s="416"/>
      <c r="BP19" s="416"/>
      <c r="BQ19" s="416"/>
      <c r="BR19" s="416"/>
      <c r="BS19" s="416"/>
      <c r="BT19" s="416"/>
      <c r="BU19" s="417"/>
      <c r="BV19" s="415">
        <v>7777564</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141</v>
      </c>
      <c r="C20" s="458"/>
      <c r="D20" s="458"/>
      <c r="E20" s="527"/>
      <c r="F20" s="527"/>
      <c r="G20" s="527"/>
      <c r="H20" s="527"/>
      <c r="I20" s="527"/>
      <c r="J20" s="527"/>
      <c r="K20" s="527"/>
      <c r="L20" s="535">
        <v>8066</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13668805</v>
      </c>
      <c r="BO23" s="416"/>
      <c r="BP23" s="416"/>
      <c r="BQ23" s="416"/>
      <c r="BR23" s="416"/>
      <c r="BS23" s="416"/>
      <c r="BT23" s="416"/>
      <c r="BU23" s="417"/>
      <c r="BV23" s="415">
        <v>13814546</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150</v>
      </c>
      <c r="F24" s="445"/>
      <c r="G24" s="445"/>
      <c r="H24" s="445"/>
      <c r="I24" s="445"/>
      <c r="J24" s="445"/>
      <c r="K24" s="446"/>
      <c r="L24" s="466">
        <v>1</v>
      </c>
      <c r="M24" s="467"/>
      <c r="N24" s="467"/>
      <c r="O24" s="467"/>
      <c r="P24" s="506"/>
      <c r="Q24" s="466">
        <v>7680</v>
      </c>
      <c r="R24" s="467"/>
      <c r="S24" s="467"/>
      <c r="T24" s="467"/>
      <c r="U24" s="467"/>
      <c r="V24" s="506"/>
      <c r="W24" s="561"/>
      <c r="X24" s="549"/>
      <c r="Y24" s="550"/>
      <c r="Z24" s="465" t="s">
        <v>151</v>
      </c>
      <c r="AA24" s="445"/>
      <c r="AB24" s="445"/>
      <c r="AC24" s="445"/>
      <c r="AD24" s="445"/>
      <c r="AE24" s="445"/>
      <c r="AF24" s="445"/>
      <c r="AG24" s="446"/>
      <c r="AH24" s="466">
        <v>142</v>
      </c>
      <c r="AI24" s="467"/>
      <c r="AJ24" s="467"/>
      <c r="AK24" s="467"/>
      <c r="AL24" s="506"/>
      <c r="AM24" s="466">
        <v>436508</v>
      </c>
      <c r="AN24" s="467"/>
      <c r="AO24" s="467"/>
      <c r="AP24" s="467"/>
      <c r="AQ24" s="467"/>
      <c r="AR24" s="506"/>
      <c r="AS24" s="466">
        <v>3074</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7595455</v>
      </c>
      <c r="BO24" s="416"/>
      <c r="BP24" s="416"/>
      <c r="BQ24" s="416"/>
      <c r="BR24" s="416"/>
      <c r="BS24" s="416"/>
      <c r="BT24" s="416"/>
      <c r="BU24" s="417"/>
      <c r="BV24" s="415">
        <v>7318778</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153</v>
      </c>
      <c r="F25" s="445"/>
      <c r="G25" s="445"/>
      <c r="H25" s="445"/>
      <c r="I25" s="445"/>
      <c r="J25" s="445"/>
      <c r="K25" s="446"/>
      <c r="L25" s="466">
        <v>1</v>
      </c>
      <c r="M25" s="467"/>
      <c r="N25" s="467"/>
      <c r="O25" s="467"/>
      <c r="P25" s="506"/>
      <c r="Q25" s="466">
        <v>6450</v>
      </c>
      <c r="R25" s="467"/>
      <c r="S25" s="467"/>
      <c r="T25" s="467"/>
      <c r="U25" s="467"/>
      <c r="V25" s="506"/>
      <c r="W25" s="561"/>
      <c r="X25" s="549"/>
      <c r="Y25" s="550"/>
      <c r="Z25" s="465" t="s">
        <v>154</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2290582</v>
      </c>
      <c r="BO25" s="379"/>
      <c r="BP25" s="379"/>
      <c r="BQ25" s="379"/>
      <c r="BR25" s="379"/>
      <c r="BS25" s="379"/>
      <c r="BT25" s="379"/>
      <c r="BU25" s="380"/>
      <c r="BV25" s="378">
        <v>1098540</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156</v>
      </c>
      <c r="F26" s="445"/>
      <c r="G26" s="445"/>
      <c r="H26" s="445"/>
      <c r="I26" s="445"/>
      <c r="J26" s="445"/>
      <c r="K26" s="446"/>
      <c r="L26" s="466">
        <v>1</v>
      </c>
      <c r="M26" s="467"/>
      <c r="N26" s="467"/>
      <c r="O26" s="467"/>
      <c r="P26" s="506"/>
      <c r="Q26" s="466">
        <v>5670</v>
      </c>
      <c r="R26" s="467"/>
      <c r="S26" s="467"/>
      <c r="T26" s="467"/>
      <c r="U26" s="467"/>
      <c r="V26" s="506"/>
      <c r="W26" s="561"/>
      <c r="X26" s="549"/>
      <c r="Y26" s="550"/>
      <c r="Z26" s="465" t="s">
        <v>157</v>
      </c>
      <c r="AA26" s="571"/>
      <c r="AB26" s="571"/>
      <c r="AC26" s="571"/>
      <c r="AD26" s="571"/>
      <c r="AE26" s="571"/>
      <c r="AF26" s="571"/>
      <c r="AG26" s="572"/>
      <c r="AH26" s="466">
        <v>3</v>
      </c>
      <c r="AI26" s="467"/>
      <c r="AJ26" s="467"/>
      <c r="AK26" s="467"/>
      <c r="AL26" s="506"/>
      <c r="AM26" s="466">
        <v>8133</v>
      </c>
      <c r="AN26" s="467"/>
      <c r="AO26" s="467"/>
      <c r="AP26" s="467"/>
      <c r="AQ26" s="467"/>
      <c r="AR26" s="506"/>
      <c r="AS26" s="466">
        <v>2711</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159</v>
      </c>
      <c r="F27" s="445"/>
      <c r="G27" s="445"/>
      <c r="H27" s="445"/>
      <c r="I27" s="445"/>
      <c r="J27" s="445"/>
      <c r="K27" s="446"/>
      <c r="L27" s="466">
        <v>1</v>
      </c>
      <c r="M27" s="467"/>
      <c r="N27" s="467"/>
      <c r="O27" s="467"/>
      <c r="P27" s="506"/>
      <c r="Q27" s="466">
        <v>4200</v>
      </c>
      <c r="R27" s="467"/>
      <c r="S27" s="467"/>
      <c r="T27" s="467"/>
      <c r="U27" s="467"/>
      <c r="V27" s="506"/>
      <c r="W27" s="561"/>
      <c r="X27" s="549"/>
      <c r="Y27" s="550"/>
      <c r="Z27" s="465" t="s">
        <v>160</v>
      </c>
      <c r="AA27" s="445"/>
      <c r="AB27" s="445"/>
      <c r="AC27" s="445"/>
      <c r="AD27" s="445"/>
      <c r="AE27" s="445"/>
      <c r="AF27" s="445"/>
      <c r="AG27" s="446"/>
      <c r="AH27" s="466">
        <v>1</v>
      </c>
      <c r="AI27" s="467"/>
      <c r="AJ27" s="467"/>
      <c r="AK27" s="467"/>
      <c r="AL27" s="506"/>
      <c r="AM27" s="466" t="s">
        <v>161</v>
      </c>
      <c r="AN27" s="467"/>
      <c r="AO27" s="467"/>
      <c r="AP27" s="467"/>
      <c r="AQ27" s="467"/>
      <c r="AR27" s="506"/>
      <c r="AS27" s="466" t="s">
        <v>161</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v>226997</v>
      </c>
      <c r="BO27" s="585"/>
      <c r="BP27" s="585"/>
      <c r="BQ27" s="585"/>
      <c r="BR27" s="585"/>
      <c r="BS27" s="585"/>
      <c r="BT27" s="585"/>
      <c r="BU27" s="586"/>
      <c r="BV27" s="584">
        <v>226821</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163</v>
      </c>
      <c r="F28" s="445"/>
      <c r="G28" s="445"/>
      <c r="H28" s="445"/>
      <c r="I28" s="445"/>
      <c r="J28" s="445"/>
      <c r="K28" s="446"/>
      <c r="L28" s="466">
        <v>1</v>
      </c>
      <c r="M28" s="467"/>
      <c r="N28" s="467"/>
      <c r="O28" s="467"/>
      <c r="P28" s="506"/>
      <c r="Q28" s="466">
        <v>3600</v>
      </c>
      <c r="R28" s="467"/>
      <c r="S28" s="467"/>
      <c r="T28" s="467"/>
      <c r="U28" s="467"/>
      <c r="V28" s="506"/>
      <c r="W28" s="561"/>
      <c r="X28" s="549"/>
      <c r="Y28" s="550"/>
      <c r="Z28" s="465" t="s">
        <v>164</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363352</v>
      </c>
      <c r="BO28" s="379"/>
      <c r="BP28" s="379"/>
      <c r="BQ28" s="379"/>
      <c r="BR28" s="379"/>
      <c r="BS28" s="379"/>
      <c r="BT28" s="379"/>
      <c r="BU28" s="380"/>
      <c r="BV28" s="378">
        <v>309393</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167</v>
      </c>
      <c r="F29" s="445"/>
      <c r="G29" s="445"/>
      <c r="H29" s="445"/>
      <c r="I29" s="445"/>
      <c r="J29" s="445"/>
      <c r="K29" s="446"/>
      <c r="L29" s="466">
        <v>12</v>
      </c>
      <c r="M29" s="467"/>
      <c r="N29" s="467"/>
      <c r="O29" s="467"/>
      <c r="P29" s="506"/>
      <c r="Q29" s="466">
        <v>3400</v>
      </c>
      <c r="R29" s="467"/>
      <c r="S29" s="467"/>
      <c r="T29" s="467"/>
      <c r="U29" s="467"/>
      <c r="V29" s="506"/>
      <c r="W29" s="562"/>
      <c r="X29" s="563"/>
      <c r="Y29" s="564"/>
      <c r="Z29" s="465" t="s">
        <v>168</v>
      </c>
      <c r="AA29" s="445"/>
      <c r="AB29" s="445"/>
      <c r="AC29" s="445"/>
      <c r="AD29" s="445"/>
      <c r="AE29" s="445"/>
      <c r="AF29" s="445"/>
      <c r="AG29" s="446"/>
      <c r="AH29" s="466">
        <v>143</v>
      </c>
      <c r="AI29" s="467"/>
      <c r="AJ29" s="467"/>
      <c r="AK29" s="467"/>
      <c r="AL29" s="506"/>
      <c r="AM29" s="466">
        <v>438494</v>
      </c>
      <c r="AN29" s="467"/>
      <c r="AO29" s="467"/>
      <c r="AP29" s="467"/>
      <c r="AQ29" s="467"/>
      <c r="AR29" s="506"/>
      <c r="AS29" s="466">
        <v>3066</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591947</v>
      </c>
      <c r="BO29" s="416"/>
      <c r="BP29" s="416"/>
      <c r="BQ29" s="416"/>
      <c r="BR29" s="416"/>
      <c r="BS29" s="416"/>
      <c r="BT29" s="416"/>
      <c r="BU29" s="417"/>
      <c r="BV29" s="415">
        <v>201937</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93.6</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1570014</v>
      </c>
      <c r="BO30" s="585"/>
      <c r="BP30" s="585"/>
      <c r="BQ30" s="585"/>
      <c r="BR30" s="585"/>
      <c r="BS30" s="585"/>
      <c r="BT30" s="585"/>
      <c r="BU30" s="586"/>
      <c r="BV30" s="584">
        <v>1419069</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羽咋市国民健康保険特別会計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羽咋市水道事業会計</v>
      </c>
      <c r="AP34" s="597"/>
      <c r="AQ34" s="597"/>
      <c r="AR34" s="597"/>
      <c r="AS34" s="597"/>
      <c r="AT34" s="597"/>
      <c r="AU34" s="597"/>
      <c r="AV34" s="597"/>
      <c r="AW34" s="597"/>
      <c r="AX34" s="597"/>
      <c r="AY34" s="597"/>
      <c r="AZ34" s="597"/>
      <c r="BA34" s="597"/>
      <c r="BB34" s="597"/>
      <c r="BC34" s="597"/>
      <c r="BD34" s="165"/>
      <c r="BE34" s="596" t="str">
        <f>IF(BG34="","",MAX(C34:D43,U34:V43,AM34:AN43)+1)</f>
        <v/>
      </c>
      <c r="BF34" s="596"/>
      <c r="BG34" s="597"/>
      <c r="BH34" s="597"/>
      <c r="BI34" s="597"/>
      <c r="BJ34" s="597"/>
      <c r="BK34" s="597"/>
      <c r="BL34" s="597"/>
      <c r="BM34" s="597"/>
      <c r="BN34" s="597"/>
      <c r="BO34" s="597"/>
      <c r="BP34" s="597"/>
      <c r="BQ34" s="597"/>
      <c r="BR34" s="597"/>
      <c r="BS34" s="597"/>
      <c r="BT34" s="597"/>
      <c r="BU34" s="597"/>
      <c r="BV34" s="165"/>
      <c r="BW34" s="596">
        <f>IF(BY34="","",MAX(C34:D43,U34:V43,AM34:AN43,BE34:BF43)+1)</f>
        <v>7</v>
      </c>
      <c r="BX34" s="596"/>
      <c r="BY34" s="597" t="str">
        <f>IF('各会計、関係団体の財政状況及び健全化判断比率'!B68="","",'各会計、関係団体の財政状況及び健全化判断比率'!B68)</f>
        <v>羽咋郡市広域圏事務組合（一般会計）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15</v>
      </c>
      <c r="CP34" s="596"/>
      <c r="CQ34" s="597" t="str">
        <f>IF('各会計、関係団体の財政状況及び健全化判断比率'!BS7="","",'各会計、関係団体の財政状況及び健全化判断比率'!BS7)</f>
        <v>羽咋市土地開発公社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〇</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羽咋市介護保険特別会計</v>
      </c>
      <c r="X35" s="597"/>
      <c r="Y35" s="597"/>
      <c r="Z35" s="597"/>
      <c r="AA35" s="597"/>
      <c r="AB35" s="597"/>
      <c r="AC35" s="597"/>
      <c r="AD35" s="597"/>
      <c r="AE35" s="597"/>
      <c r="AF35" s="597"/>
      <c r="AG35" s="597"/>
      <c r="AH35" s="597"/>
      <c r="AI35" s="597"/>
      <c r="AJ35" s="597"/>
      <c r="AK35" s="597"/>
      <c r="AL35" s="165"/>
      <c r="AM35" s="596">
        <f t="shared" ref="AM35:AM43" si="0">IF(AO35="","",AM34+1)</f>
        <v>6</v>
      </c>
      <c r="AN35" s="596"/>
      <c r="AO35" s="597" t="str">
        <f>IF('各会計、関係団体の財政状況及び健全化判断比率'!B32="","",'各会計、関係団体の財政状況及び健全化判断比率'!B32)</f>
        <v>羽咋市下水道事業会計</v>
      </c>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8</v>
      </c>
      <c r="BX35" s="596"/>
      <c r="BY35" s="597" t="str">
        <f>IF('各会計、関係団体の財政状況及び健全化判断比率'!B69="","",'各会計、関係団体の財政状況及び健全化判断比率'!B69)</f>
        <v>羽咋郡市広域圏事務組合（公立羽咋病院事業特別会計）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羽咋市後期高齢者医療特別会計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9</v>
      </c>
      <c r="BX36" s="596"/>
      <c r="BY36" s="597" t="str">
        <f>IF('各会計、関係団体の財政状況及び健全化判断比率'!B70="","",'各会計、関係団体の財政状況及び健全化判断比率'!B70)</f>
        <v>羽咋郡市広域圏事務組合（ふるさと振興事業特別会計）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10</v>
      </c>
      <c r="BX37" s="596"/>
      <c r="BY37" s="597" t="str">
        <f>IF('各会計、関係団体の財政状況及び健全化判断比率'!B71="","",'各会計、関係団体の財政状況及び健全化判断比率'!B71)</f>
        <v>石川県後期高齢者医療特別会計(一般会計）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11</v>
      </c>
      <c r="BX38" s="596"/>
      <c r="BY38" s="597" t="str">
        <f>IF('各会計、関係団体の財政状況及び健全化判断比率'!B72="","",'各会計、関係団体の財政状況及び健全化判断比率'!B72)</f>
        <v>石川県後期高齢者医療特別会計(後期高齢者医療特別会計）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12</v>
      </c>
      <c r="BX39" s="596"/>
      <c r="BY39" s="597" t="str">
        <f>IF('各会計、関係団体の財政状況及び健全化判断比率'!B73="","",'各会計、関係団体の財政状況及び健全化判断比率'!B73)</f>
        <v>子浦川水防事務組合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13</v>
      </c>
      <c r="BX40" s="596"/>
      <c r="BY40" s="597" t="str">
        <f>IF('各会計、関係団体の財政状況及び健全化判断比率'!B74="","",'各会計、関係団体の財政状況及び健全化判断比率'!B74)</f>
        <v>長曽川水防事務組合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14</v>
      </c>
      <c r="BX41" s="596"/>
      <c r="BY41" s="597" t="str">
        <f>IF('各会計、関係団体の財政状況及び健全化判断比率'!B75="","",'各会計、関係団体の財政状況及び健全化判断比率'!B75)</f>
        <v>石川県市町村消防団員等公務災害補償等組合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x14ac:dyDescent="0.15">
      <c r="A34" s="22"/>
      <c r="B34" s="31"/>
      <c r="C34" s="1181" t="s">
        <v>530</v>
      </c>
      <c r="D34" s="1181"/>
      <c r="E34" s="1182"/>
      <c r="F34" s="32">
        <v>9.4</v>
      </c>
      <c r="G34" s="33">
        <v>8.73</v>
      </c>
      <c r="H34" s="33">
        <v>7.76</v>
      </c>
      <c r="I34" s="33">
        <v>7.23</v>
      </c>
      <c r="J34" s="34">
        <v>7.1</v>
      </c>
      <c r="K34" s="22"/>
      <c r="L34" s="22"/>
      <c r="M34" s="22"/>
      <c r="N34" s="22"/>
      <c r="O34" s="22"/>
      <c r="P34" s="22"/>
    </row>
    <row r="35" spans="1:16" ht="39" customHeight="1" x14ac:dyDescent="0.15">
      <c r="A35" s="22"/>
      <c r="B35" s="35"/>
      <c r="C35" s="1175" t="s">
        <v>531</v>
      </c>
      <c r="D35" s="1176"/>
      <c r="E35" s="1177"/>
      <c r="F35" s="36">
        <v>0.9</v>
      </c>
      <c r="G35" s="37">
        <v>1.29</v>
      </c>
      <c r="H35" s="37">
        <v>1.02</v>
      </c>
      <c r="I35" s="37">
        <v>0.8</v>
      </c>
      <c r="J35" s="38">
        <v>1.73</v>
      </c>
      <c r="K35" s="22"/>
      <c r="L35" s="22"/>
      <c r="M35" s="22"/>
      <c r="N35" s="22"/>
      <c r="O35" s="22"/>
      <c r="P35" s="22"/>
    </row>
    <row r="36" spans="1:16" ht="39" customHeight="1" x14ac:dyDescent="0.15">
      <c r="A36" s="22"/>
      <c r="B36" s="35"/>
      <c r="C36" s="1175" t="s">
        <v>532</v>
      </c>
      <c r="D36" s="1176"/>
      <c r="E36" s="1177"/>
      <c r="F36" s="36">
        <v>0.5</v>
      </c>
      <c r="G36" s="37">
        <v>0.46</v>
      </c>
      <c r="H36" s="37">
        <v>0.05</v>
      </c>
      <c r="I36" s="37">
        <v>0.33</v>
      </c>
      <c r="J36" s="38">
        <v>0.5</v>
      </c>
      <c r="K36" s="22"/>
      <c r="L36" s="22"/>
      <c r="M36" s="22"/>
      <c r="N36" s="22"/>
      <c r="O36" s="22"/>
      <c r="P36" s="22"/>
    </row>
    <row r="37" spans="1:16" ht="39" customHeight="1" x14ac:dyDescent="0.15">
      <c r="A37" s="22"/>
      <c r="B37" s="35"/>
      <c r="C37" s="1175" t="s">
        <v>533</v>
      </c>
      <c r="D37" s="1176"/>
      <c r="E37" s="1177"/>
      <c r="F37" s="36">
        <v>1.65</v>
      </c>
      <c r="G37" s="37">
        <v>1.61</v>
      </c>
      <c r="H37" s="37">
        <v>1.6</v>
      </c>
      <c r="I37" s="37">
        <v>1.7</v>
      </c>
      <c r="J37" s="38">
        <v>0.17</v>
      </c>
      <c r="K37" s="22"/>
      <c r="L37" s="22"/>
      <c r="M37" s="22"/>
      <c r="N37" s="22"/>
      <c r="O37" s="22"/>
      <c r="P37" s="22"/>
    </row>
    <row r="38" spans="1:16" ht="39" customHeight="1" x14ac:dyDescent="0.15">
      <c r="A38" s="22"/>
      <c r="B38" s="35"/>
      <c r="C38" s="1175" t="s">
        <v>534</v>
      </c>
      <c r="D38" s="1176"/>
      <c r="E38" s="1177"/>
      <c r="F38" s="36">
        <v>7.0000000000000007E-2</v>
      </c>
      <c r="G38" s="37">
        <v>0.09</v>
      </c>
      <c r="H38" s="37">
        <v>0.09</v>
      </c>
      <c r="I38" s="37">
        <v>0.2</v>
      </c>
      <c r="J38" s="38">
        <v>0.06</v>
      </c>
      <c r="K38" s="22"/>
      <c r="L38" s="22"/>
      <c r="M38" s="22"/>
      <c r="N38" s="22"/>
      <c r="O38" s="22"/>
      <c r="P38" s="22"/>
    </row>
    <row r="39" spans="1:16" ht="39" customHeight="1" x14ac:dyDescent="0.15">
      <c r="A39" s="22"/>
      <c r="B39" s="35"/>
      <c r="C39" s="1175" t="s">
        <v>535</v>
      </c>
      <c r="D39" s="1176"/>
      <c r="E39" s="1177"/>
      <c r="F39" s="36">
        <v>0.01</v>
      </c>
      <c r="G39" s="37">
        <v>0</v>
      </c>
      <c r="H39" s="37">
        <v>0.01</v>
      </c>
      <c r="I39" s="37">
        <v>0</v>
      </c>
      <c r="J39" s="38">
        <v>0.03</v>
      </c>
      <c r="K39" s="22"/>
      <c r="L39" s="22"/>
      <c r="M39" s="22"/>
      <c r="N39" s="22"/>
      <c r="O39" s="22"/>
      <c r="P39" s="22"/>
    </row>
    <row r="40" spans="1:16" ht="39" customHeight="1" x14ac:dyDescent="0.15">
      <c r="A40" s="22"/>
      <c r="B40" s="35"/>
      <c r="C40" s="1175"/>
      <c r="D40" s="1176"/>
      <c r="E40" s="1177"/>
      <c r="F40" s="36"/>
      <c r="G40" s="37"/>
      <c r="H40" s="37"/>
      <c r="I40" s="37"/>
      <c r="J40" s="38"/>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536</v>
      </c>
      <c r="D42" s="1176"/>
      <c r="E42" s="1177"/>
      <c r="F42" s="36" t="s">
        <v>486</v>
      </c>
      <c r="G42" s="37" t="s">
        <v>486</v>
      </c>
      <c r="H42" s="37" t="s">
        <v>486</v>
      </c>
      <c r="I42" s="37" t="s">
        <v>486</v>
      </c>
      <c r="J42" s="38" t="s">
        <v>486</v>
      </c>
      <c r="K42" s="22"/>
      <c r="L42" s="22"/>
      <c r="M42" s="22"/>
      <c r="N42" s="22"/>
      <c r="O42" s="22"/>
      <c r="P42" s="22"/>
    </row>
    <row r="43" spans="1:16" ht="39" customHeight="1" thickBot="1" x14ac:dyDescent="0.2">
      <c r="A43" s="22"/>
      <c r="B43" s="40"/>
      <c r="C43" s="1178" t="s">
        <v>537</v>
      </c>
      <c r="D43" s="1179"/>
      <c r="E43" s="1180"/>
      <c r="F43" s="41">
        <v>0</v>
      </c>
      <c r="G43" s="42">
        <v>0</v>
      </c>
      <c r="H43" s="42" t="s">
        <v>486</v>
      </c>
      <c r="I43" s="42" t="s">
        <v>486</v>
      </c>
      <c r="J43" s="43" t="s">
        <v>486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1471</v>
      </c>
      <c r="L45" s="60">
        <v>1458</v>
      </c>
      <c r="M45" s="60">
        <v>1448</v>
      </c>
      <c r="N45" s="60">
        <v>1364</v>
      </c>
      <c r="O45" s="61">
        <v>1362</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486</v>
      </c>
      <c r="L46" s="64" t="s">
        <v>486</v>
      </c>
      <c r="M46" s="64" t="s">
        <v>486</v>
      </c>
      <c r="N46" s="64" t="s">
        <v>486</v>
      </c>
      <c r="O46" s="65" t="s">
        <v>486</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486</v>
      </c>
      <c r="L47" s="64" t="s">
        <v>486</v>
      </c>
      <c r="M47" s="64" t="s">
        <v>486</v>
      </c>
      <c r="N47" s="64" t="s">
        <v>486</v>
      </c>
      <c r="O47" s="65" t="s">
        <v>486</v>
      </c>
      <c r="P47" s="48"/>
      <c r="Q47" s="48"/>
      <c r="R47" s="48"/>
      <c r="S47" s="48"/>
      <c r="T47" s="48"/>
      <c r="U47" s="48"/>
    </row>
    <row r="48" spans="1:21" ht="30.75" customHeight="1" x14ac:dyDescent="0.15">
      <c r="A48" s="48"/>
      <c r="B48" s="1193"/>
      <c r="C48" s="1194"/>
      <c r="D48" s="62"/>
      <c r="E48" s="1185" t="s">
        <v>15</v>
      </c>
      <c r="F48" s="1185"/>
      <c r="G48" s="1185"/>
      <c r="H48" s="1185"/>
      <c r="I48" s="1185"/>
      <c r="J48" s="1186"/>
      <c r="K48" s="63">
        <v>571</v>
      </c>
      <c r="L48" s="64">
        <v>589</v>
      </c>
      <c r="M48" s="64">
        <v>587</v>
      </c>
      <c r="N48" s="64">
        <v>592</v>
      </c>
      <c r="O48" s="65">
        <v>572</v>
      </c>
      <c r="P48" s="48"/>
      <c r="Q48" s="48"/>
      <c r="R48" s="48"/>
      <c r="S48" s="48"/>
      <c r="T48" s="48"/>
      <c r="U48" s="48"/>
    </row>
    <row r="49" spans="1:21" ht="30.75" customHeight="1" x14ac:dyDescent="0.15">
      <c r="A49" s="48"/>
      <c r="B49" s="1193"/>
      <c r="C49" s="1194"/>
      <c r="D49" s="62"/>
      <c r="E49" s="1185" t="s">
        <v>16</v>
      </c>
      <c r="F49" s="1185"/>
      <c r="G49" s="1185"/>
      <c r="H49" s="1185"/>
      <c r="I49" s="1185"/>
      <c r="J49" s="1186"/>
      <c r="K49" s="63">
        <v>316</v>
      </c>
      <c r="L49" s="64">
        <v>304</v>
      </c>
      <c r="M49" s="64">
        <v>252</v>
      </c>
      <c r="N49" s="64">
        <v>273</v>
      </c>
      <c r="O49" s="65">
        <v>261</v>
      </c>
      <c r="P49" s="48"/>
      <c r="Q49" s="48"/>
      <c r="R49" s="48"/>
      <c r="S49" s="48"/>
      <c r="T49" s="48"/>
      <c r="U49" s="48"/>
    </row>
    <row r="50" spans="1:21" ht="30.75" customHeight="1" x14ac:dyDescent="0.15">
      <c r="A50" s="48"/>
      <c r="B50" s="1193"/>
      <c r="C50" s="1194"/>
      <c r="D50" s="62"/>
      <c r="E50" s="1185" t="s">
        <v>17</v>
      </c>
      <c r="F50" s="1185"/>
      <c r="G50" s="1185"/>
      <c r="H50" s="1185"/>
      <c r="I50" s="1185"/>
      <c r="J50" s="1186"/>
      <c r="K50" s="63">
        <v>47</v>
      </c>
      <c r="L50" s="64">
        <v>46</v>
      </c>
      <c r="M50" s="64">
        <v>46</v>
      </c>
      <c r="N50" s="64">
        <v>46</v>
      </c>
      <c r="O50" s="65">
        <v>46</v>
      </c>
      <c r="P50" s="48"/>
      <c r="Q50" s="48"/>
      <c r="R50" s="48"/>
      <c r="S50" s="48"/>
      <c r="T50" s="48"/>
      <c r="U50" s="48"/>
    </row>
    <row r="51" spans="1:21" ht="30.75" customHeight="1" x14ac:dyDescent="0.15">
      <c r="A51" s="48"/>
      <c r="B51" s="1195"/>
      <c r="C51" s="1196"/>
      <c r="D51" s="66"/>
      <c r="E51" s="1185" t="s">
        <v>18</v>
      </c>
      <c r="F51" s="1185"/>
      <c r="G51" s="1185"/>
      <c r="H51" s="1185"/>
      <c r="I51" s="1185"/>
      <c r="J51" s="1186"/>
      <c r="K51" s="63">
        <v>0</v>
      </c>
      <c r="L51" s="64">
        <v>0</v>
      </c>
      <c r="M51" s="64">
        <v>0</v>
      </c>
      <c r="N51" s="64">
        <v>0</v>
      </c>
      <c r="O51" s="65">
        <v>0</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1483</v>
      </c>
      <c r="L52" s="64">
        <v>1461</v>
      </c>
      <c r="M52" s="64">
        <v>1449</v>
      </c>
      <c r="N52" s="64">
        <v>1520</v>
      </c>
      <c r="O52" s="65">
        <v>1677</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922</v>
      </c>
      <c r="L53" s="69">
        <v>936</v>
      </c>
      <c r="M53" s="69">
        <v>884</v>
      </c>
      <c r="N53" s="69">
        <v>755</v>
      </c>
      <c r="O53" s="70">
        <v>564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5" zoomScaleNormal="8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525</v>
      </c>
      <c r="J40" s="79" t="s">
        <v>526</v>
      </c>
      <c r="K40" s="79" t="s">
        <v>527</v>
      </c>
      <c r="L40" s="79" t="s">
        <v>528</v>
      </c>
      <c r="M40" s="80" t="s">
        <v>529</v>
      </c>
    </row>
    <row r="41" spans="2:13" ht="27.75" customHeight="1" x14ac:dyDescent="0.15">
      <c r="B41" s="1199" t="s">
        <v>24</v>
      </c>
      <c r="C41" s="1200"/>
      <c r="D41" s="81"/>
      <c r="E41" s="1205" t="s">
        <v>25</v>
      </c>
      <c r="F41" s="1205"/>
      <c r="G41" s="1205"/>
      <c r="H41" s="1206"/>
      <c r="I41" s="82">
        <v>11791</v>
      </c>
      <c r="J41" s="83">
        <v>11575</v>
      </c>
      <c r="K41" s="83">
        <v>12798</v>
      </c>
      <c r="L41" s="83">
        <v>13869</v>
      </c>
      <c r="M41" s="84">
        <v>13716</v>
      </c>
    </row>
    <row r="42" spans="2:13" ht="27.75" customHeight="1" x14ac:dyDescent="0.15">
      <c r="B42" s="1201"/>
      <c r="C42" s="1202"/>
      <c r="D42" s="85"/>
      <c r="E42" s="1207" t="s">
        <v>26</v>
      </c>
      <c r="F42" s="1207"/>
      <c r="G42" s="1207"/>
      <c r="H42" s="1208"/>
      <c r="I42" s="86">
        <v>291</v>
      </c>
      <c r="J42" s="87">
        <v>251</v>
      </c>
      <c r="K42" s="87">
        <v>209</v>
      </c>
      <c r="L42" s="87">
        <v>167</v>
      </c>
      <c r="M42" s="88">
        <v>125</v>
      </c>
    </row>
    <row r="43" spans="2:13" ht="27.75" customHeight="1" x14ac:dyDescent="0.15">
      <c r="B43" s="1201"/>
      <c r="C43" s="1202"/>
      <c r="D43" s="85"/>
      <c r="E43" s="1207" t="s">
        <v>27</v>
      </c>
      <c r="F43" s="1207"/>
      <c r="G43" s="1207"/>
      <c r="H43" s="1208"/>
      <c r="I43" s="86">
        <v>10091</v>
      </c>
      <c r="J43" s="87">
        <v>10040</v>
      </c>
      <c r="K43" s="87">
        <v>9668</v>
      </c>
      <c r="L43" s="87">
        <v>9532</v>
      </c>
      <c r="M43" s="88">
        <v>9156</v>
      </c>
    </row>
    <row r="44" spans="2:13" ht="27.75" customHeight="1" x14ac:dyDescent="0.15">
      <c r="B44" s="1201"/>
      <c r="C44" s="1202"/>
      <c r="D44" s="85"/>
      <c r="E44" s="1207" t="s">
        <v>28</v>
      </c>
      <c r="F44" s="1207"/>
      <c r="G44" s="1207"/>
      <c r="H44" s="1208"/>
      <c r="I44" s="86">
        <v>1655</v>
      </c>
      <c r="J44" s="87">
        <v>1636</v>
      </c>
      <c r="K44" s="87">
        <v>1463</v>
      </c>
      <c r="L44" s="87">
        <v>1306</v>
      </c>
      <c r="M44" s="88">
        <v>1088</v>
      </c>
    </row>
    <row r="45" spans="2:13" ht="27.75" customHeight="1" x14ac:dyDescent="0.15">
      <c r="B45" s="1201"/>
      <c r="C45" s="1202"/>
      <c r="D45" s="85"/>
      <c r="E45" s="1207" t="s">
        <v>29</v>
      </c>
      <c r="F45" s="1207"/>
      <c r="G45" s="1207"/>
      <c r="H45" s="1208"/>
      <c r="I45" s="86">
        <v>1796</v>
      </c>
      <c r="J45" s="87">
        <v>1572</v>
      </c>
      <c r="K45" s="87">
        <v>1504</v>
      </c>
      <c r="L45" s="87">
        <v>1307</v>
      </c>
      <c r="M45" s="88">
        <v>1182</v>
      </c>
    </row>
    <row r="46" spans="2:13" ht="27.75" customHeight="1" x14ac:dyDescent="0.15">
      <c r="B46" s="1201"/>
      <c r="C46" s="1202"/>
      <c r="D46" s="85"/>
      <c r="E46" s="1207" t="s">
        <v>30</v>
      </c>
      <c r="F46" s="1207"/>
      <c r="G46" s="1207"/>
      <c r="H46" s="1208"/>
      <c r="I46" s="86">
        <v>812</v>
      </c>
      <c r="J46" s="87">
        <v>631</v>
      </c>
      <c r="K46" s="87">
        <v>458</v>
      </c>
      <c r="L46" s="87">
        <v>261</v>
      </c>
      <c r="M46" s="88">
        <v>60</v>
      </c>
    </row>
    <row r="47" spans="2:13" ht="27.75" customHeight="1" x14ac:dyDescent="0.15">
      <c r="B47" s="1201"/>
      <c r="C47" s="1202"/>
      <c r="D47" s="85"/>
      <c r="E47" s="1207" t="s">
        <v>31</v>
      </c>
      <c r="F47" s="1207"/>
      <c r="G47" s="1207"/>
      <c r="H47" s="1208"/>
      <c r="I47" s="86" t="s">
        <v>486</v>
      </c>
      <c r="J47" s="87" t="s">
        <v>486</v>
      </c>
      <c r="K47" s="87" t="s">
        <v>486</v>
      </c>
      <c r="L47" s="87" t="s">
        <v>486</v>
      </c>
      <c r="M47" s="88" t="s">
        <v>486</v>
      </c>
    </row>
    <row r="48" spans="2:13" ht="27.75" customHeight="1" x14ac:dyDescent="0.15">
      <c r="B48" s="1203"/>
      <c r="C48" s="1204"/>
      <c r="D48" s="85"/>
      <c r="E48" s="1207" t="s">
        <v>32</v>
      </c>
      <c r="F48" s="1207"/>
      <c r="G48" s="1207"/>
      <c r="H48" s="1208"/>
      <c r="I48" s="86" t="s">
        <v>486</v>
      </c>
      <c r="J48" s="87" t="s">
        <v>486</v>
      </c>
      <c r="K48" s="87" t="s">
        <v>486</v>
      </c>
      <c r="L48" s="87" t="s">
        <v>486</v>
      </c>
      <c r="M48" s="88" t="s">
        <v>486</v>
      </c>
    </row>
    <row r="49" spans="2:13" ht="27.75" customHeight="1" x14ac:dyDescent="0.15">
      <c r="B49" s="1209" t="s">
        <v>33</v>
      </c>
      <c r="C49" s="1210"/>
      <c r="D49" s="89"/>
      <c r="E49" s="1207" t="s">
        <v>34</v>
      </c>
      <c r="F49" s="1207"/>
      <c r="G49" s="1207"/>
      <c r="H49" s="1208"/>
      <c r="I49" s="86">
        <v>2462</v>
      </c>
      <c r="J49" s="87">
        <v>2389</v>
      </c>
      <c r="K49" s="87">
        <v>2455</v>
      </c>
      <c r="L49" s="87">
        <v>2359</v>
      </c>
      <c r="M49" s="88">
        <v>2974</v>
      </c>
    </row>
    <row r="50" spans="2:13" ht="27.75" customHeight="1" x14ac:dyDescent="0.15">
      <c r="B50" s="1201"/>
      <c r="C50" s="1202"/>
      <c r="D50" s="85"/>
      <c r="E50" s="1207" t="s">
        <v>35</v>
      </c>
      <c r="F50" s="1207"/>
      <c r="G50" s="1207"/>
      <c r="H50" s="1208"/>
      <c r="I50" s="86">
        <v>3050</v>
      </c>
      <c r="J50" s="87">
        <v>2888</v>
      </c>
      <c r="K50" s="87">
        <v>3000</v>
      </c>
      <c r="L50" s="87">
        <v>3493</v>
      </c>
      <c r="M50" s="88">
        <v>3334</v>
      </c>
    </row>
    <row r="51" spans="2:13" ht="27.75" customHeight="1" x14ac:dyDescent="0.15">
      <c r="B51" s="1203"/>
      <c r="C51" s="1204"/>
      <c r="D51" s="85"/>
      <c r="E51" s="1207" t="s">
        <v>36</v>
      </c>
      <c r="F51" s="1207"/>
      <c r="G51" s="1207"/>
      <c r="H51" s="1208"/>
      <c r="I51" s="86">
        <v>14985</v>
      </c>
      <c r="J51" s="87">
        <v>15622</v>
      </c>
      <c r="K51" s="87">
        <v>15710</v>
      </c>
      <c r="L51" s="87">
        <v>15218</v>
      </c>
      <c r="M51" s="88">
        <v>15049</v>
      </c>
    </row>
    <row r="52" spans="2:13" ht="27.75" customHeight="1" thickBot="1" x14ac:dyDescent="0.2">
      <c r="B52" s="1211" t="s">
        <v>37</v>
      </c>
      <c r="C52" s="1212"/>
      <c r="D52" s="90"/>
      <c r="E52" s="1213" t="s">
        <v>38</v>
      </c>
      <c r="F52" s="1213"/>
      <c r="G52" s="1213"/>
      <c r="H52" s="1214"/>
      <c r="I52" s="91">
        <v>5939</v>
      </c>
      <c r="J52" s="92">
        <v>4806</v>
      </c>
      <c r="K52" s="92">
        <v>4936</v>
      </c>
      <c r="L52" s="92">
        <v>5373</v>
      </c>
      <c r="M52" s="93">
        <v>3971</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551</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551</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552</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553</v>
      </c>
      <c r="I42" s="352"/>
      <c r="J42" s="352"/>
      <c r="K42" s="352"/>
      <c r="L42" s="244"/>
      <c r="M42" s="244"/>
      <c r="N42" s="244"/>
      <c r="O42" s="244"/>
    </row>
    <row r="43" spans="2:17" x14ac:dyDescent="0.15">
      <c r="B43" s="248"/>
      <c r="C43" s="244"/>
      <c r="D43" s="244"/>
      <c r="E43" s="244"/>
      <c r="F43" s="244"/>
      <c r="G43" s="1251" t="s">
        <v>554</v>
      </c>
      <c r="H43" s="1230"/>
      <c r="I43" s="1230"/>
      <c r="J43" s="1230"/>
      <c r="K43" s="1230"/>
      <c r="L43" s="1230"/>
      <c r="M43" s="1230"/>
      <c r="N43" s="1230"/>
      <c r="O43" s="1231"/>
    </row>
    <row r="44" spans="2:17" x14ac:dyDescent="0.15">
      <c r="B44" s="248"/>
      <c r="C44" s="244"/>
      <c r="D44" s="244"/>
      <c r="E44" s="244"/>
      <c r="F44" s="244"/>
      <c r="G44" s="1232"/>
      <c r="H44" s="1233"/>
      <c r="I44" s="1233"/>
      <c r="J44" s="1233"/>
      <c r="K44" s="1233"/>
      <c r="L44" s="1233"/>
      <c r="M44" s="1233"/>
      <c r="N44" s="1233"/>
      <c r="O44" s="1234"/>
    </row>
    <row r="45" spans="2:17" x14ac:dyDescent="0.15">
      <c r="B45" s="248"/>
      <c r="C45" s="244"/>
      <c r="D45" s="244"/>
      <c r="E45" s="244"/>
      <c r="F45" s="244"/>
      <c r="G45" s="1232"/>
      <c r="H45" s="1233"/>
      <c r="I45" s="1233"/>
      <c r="J45" s="1233"/>
      <c r="K45" s="1233"/>
      <c r="L45" s="1233"/>
      <c r="M45" s="1233"/>
      <c r="N45" s="1233"/>
      <c r="O45" s="1234"/>
    </row>
    <row r="46" spans="2:17" x14ac:dyDescent="0.15">
      <c r="B46" s="248"/>
      <c r="C46" s="244"/>
      <c r="D46" s="244"/>
      <c r="E46" s="244"/>
      <c r="F46" s="244"/>
      <c r="G46" s="1232"/>
      <c r="H46" s="1233"/>
      <c r="I46" s="1233"/>
      <c r="J46" s="1233"/>
      <c r="K46" s="1233"/>
      <c r="L46" s="1233"/>
      <c r="M46" s="1233"/>
      <c r="N46" s="1233"/>
      <c r="O46" s="1234"/>
    </row>
    <row r="47" spans="2:17" x14ac:dyDescent="0.15">
      <c r="B47" s="248"/>
      <c r="C47" s="244"/>
      <c r="D47" s="244"/>
      <c r="E47" s="244"/>
      <c r="F47" s="244"/>
      <c r="G47" s="1235"/>
      <c r="H47" s="1236"/>
      <c r="I47" s="1236"/>
      <c r="J47" s="1236"/>
      <c r="K47" s="1236"/>
      <c r="L47" s="1236"/>
      <c r="M47" s="1236"/>
      <c r="N47" s="1236"/>
      <c r="O47" s="1237"/>
    </row>
    <row r="48" spans="2:17" x14ac:dyDescent="0.15">
      <c r="B48" s="248"/>
      <c r="C48" s="244"/>
      <c r="D48" s="244"/>
      <c r="E48" s="244"/>
      <c r="F48" s="244"/>
      <c r="G48" s="244"/>
      <c r="H48" s="353"/>
      <c r="I48" s="353"/>
      <c r="J48" s="353"/>
    </row>
    <row r="49" spans="1:17" x14ac:dyDescent="0.15">
      <c r="B49" s="248"/>
      <c r="C49" s="244"/>
      <c r="D49" s="244"/>
      <c r="E49" s="244"/>
      <c r="F49" s="244"/>
      <c r="G49" s="243" t="s">
        <v>555</v>
      </c>
    </row>
    <row r="50" spans="1:17" x14ac:dyDescent="0.15">
      <c r="B50" s="248"/>
      <c r="C50" s="244"/>
      <c r="D50" s="244"/>
      <c r="E50" s="244"/>
      <c r="F50" s="244"/>
      <c r="G50" s="1238"/>
      <c r="H50" s="1239"/>
      <c r="I50" s="1239"/>
      <c r="J50" s="1240"/>
      <c r="K50" s="354" t="s">
        <v>525</v>
      </c>
      <c r="L50" s="354" t="s">
        <v>526</v>
      </c>
      <c r="M50" s="354" t="s">
        <v>527</v>
      </c>
      <c r="N50" s="354" t="s">
        <v>528</v>
      </c>
      <c r="O50" s="354" t="s">
        <v>529</v>
      </c>
    </row>
    <row r="51" spans="1:17" x14ac:dyDescent="0.15">
      <c r="B51" s="248"/>
      <c r="C51" s="244"/>
      <c r="D51" s="244"/>
      <c r="E51" s="244"/>
      <c r="F51" s="244"/>
      <c r="G51" s="1241" t="s">
        <v>556</v>
      </c>
      <c r="H51" s="1242"/>
      <c r="I51" s="1247" t="s">
        <v>557</v>
      </c>
      <c r="J51" s="1247"/>
      <c r="K51" s="1249"/>
      <c r="L51" s="1249"/>
      <c r="M51" s="1249"/>
      <c r="N51" s="1249"/>
      <c r="O51" s="1249"/>
    </row>
    <row r="52" spans="1:17" x14ac:dyDescent="0.15">
      <c r="B52" s="248"/>
      <c r="C52" s="244"/>
      <c r="D52" s="244"/>
      <c r="E52" s="244"/>
      <c r="F52" s="244"/>
      <c r="G52" s="1243"/>
      <c r="H52" s="1244"/>
      <c r="I52" s="1248"/>
      <c r="J52" s="1248"/>
      <c r="K52" s="1215"/>
      <c r="L52" s="1215"/>
      <c r="M52" s="1215"/>
      <c r="N52" s="1215"/>
      <c r="O52" s="1215"/>
    </row>
    <row r="53" spans="1:17" x14ac:dyDescent="0.15">
      <c r="A53" s="355"/>
      <c r="B53" s="248"/>
      <c r="C53" s="244"/>
      <c r="D53" s="244"/>
      <c r="E53" s="244"/>
      <c r="F53" s="244"/>
      <c r="G53" s="1243"/>
      <c r="H53" s="1244"/>
      <c r="I53" s="1227" t="s">
        <v>558</v>
      </c>
      <c r="J53" s="1227"/>
      <c r="K53" s="1250"/>
      <c r="L53" s="1250"/>
      <c r="M53" s="1250"/>
      <c r="N53" s="1250"/>
      <c r="O53" s="1250"/>
    </row>
    <row r="54" spans="1:17" x14ac:dyDescent="0.15">
      <c r="A54" s="355"/>
      <c r="B54" s="248"/>
      <c r="C54" s="244"/>
      <c r="D54" s="244"/>
      <c r="E54" s="244"/>
      <c r="F54" s="244"/>
      <c r="G54" s="1245"/>
      <c r="H54" s="1246"/>
      <c r="I54" s="1227"/>
      <c r="J54" s="1227"/>
      <c r="K54" s="1220"/>
      <c r="L54" s="1220"/>
      <c r="M54" s="1220"/>
      <c r="N54" s="1220"/>
      <c r="O54" s="1220"/>
    </row>
    <row r="55" spans="1:17" x14ac:dyDescent="0.15">
      <c r="A55" s="355"/>
      <c r="B55" s="248"/>
      <c r="C55" s="244"/>
      <c r="D55" s="244"/>
      <c r="E55" s="244"/>
      <c r="F55" s="244"/>
      <c r="G55" s="1221" t="s">
        <v>559</v>
      </c>
      <c r="H55" s="1222"/>
      <c r="I55" s="1227" t="s">
        <v>557</v>
      </c>
      <c r="J55" s="1227"/>
      <c r="K55" s="1249"/>
      <c r="L55" s="1249"/>
      <c r="M55" s="1249"/>
      <c r="N55" s="1249"/>
      <c r="O55" s="1249"/>
    </row>
    <row r="56" spans="1:17" x14ac:dyDescent="0.15">
      <c r="A56" s="355"/>
      <c r="B56" s="248"/>
      <c r="C56" s="244"/>
      <c r="D56" s="244"/>
      <c r="E56" s="244"/>
      <c r="F56" s="244"/>
      <c r="G56" s="1223"/>
      <c r="H56" s="1224"/>
      <c r="I56" s="1227"/>
      <c r="J56" s="1227"/>
      <c r="K56" s="1215"/>
      <c r="L56" s="1215"/>
      <c r="M56" s="1215"/>
      <c r="N56" s="1215"/>
      <c r="O56" s="1215"/>
    </row>
    <row r="57" spans="1:17" s="355" customFormat="1" x14ac:dyDescent="0.15">
      <c r="B57" s="356"/>
      <c r="C57" s="352"/>
      <c r="D57" s="352"/>
      <c r="E57" s="352"/>
      <c r="F57" s="352"/>
      <c r="G57" s="1223"/>
      <c r="H57" s="1224"/>
      <c r="I57" s="1217" t="s">
        <v>560</v>
      </c>
      <c r="J57" s="1217"/>
      <c r="K57" s="1250"/>
      <c r="L57" s="1250"/>
      <c r="M57" s="1250"/>
      <c r="N57" s="1250"/>
      <c r="O57" s="1250"/>
      <c r="P57" s="357"/>
      <c r="Q57" s="356"/>
    </row>
    <row r="58" spans="1:17" s="355" customFormat="1" x14ac:dyDescent="0.15">
      <c r="A58" s="243"/>
      <c r="B58" s="356"/>
      <c r="C58" s="352"/>
      <c r="D58" s="352"/>
      <c r="E58" s="352"/>
      <c r="F58" s="352"/>
      <c r="G58" s="1225"/>
      <c r="H58" s="1226"/>
      <c r="I58" s="1217"/>
      <c r="J58" s="1217"/>
      <c r="K58" s="1220"/>
      <c r="L58" s="1220"/>
      <c r="M58" s="1220"/>
      <c r="N58" s="1220"/>
      <c r="O58" s="1220"/>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561</v>
      </c>
      <c r="C63" s="244"/>
      <c r="D63" s="244"/>
      <c r="E63" s="244"/>
      <c r="F63" s="244"/>
      <c r="G63" s="244"/>
      <c r="H63" s="244"/>
      <c r="I63" s="244"/>
      <c r="J63" s="244"/>
      <c r="K63" s="244"/>
      <c r="L63" s="244"/>
      <c r="M63" s="244"/>
      <c r="N63" s="244"/>
      <c r="O63" s="244"/>
    </row>
    <row r="64" spans="1:17" x14ac:dyDescent="0.15">
      <c r="B64" s="248"/>
      <c r="C64" s="244"/>
      <c r="D64" s="244"/>
      <c r="E64" s="244"/>
      <c r="F64" s="244"/>
      <c r="G64" s="351" t="s">
        <v>553</v>
      </c>
      <c r="I64" s="352"/>
      <c r="J64" s="352"/>
      <c r="K64" s="352"/>
      <c r="L64" s="244"/>
      <c r="M64" s="244"/>
      <c r="N64" s="244"/>
      <c r="O64" s="244"/>
    </row>
    <row r="65" spans="2:30" x14ac:dyDescent="0.15">
      <c r="B65" s="248"/>
      <c r="C65" s="244"/>
      <c r="D65" s="244"/>
      <c r="E65" s="244"/>
      <c r="F65" s="244"/>
      <c r="G65" s="1229" t="s">
        <v>564</v>
      </c>
      <c r="H65" s="1230"/>
      <c r="I65" s="1230"/>
      <c r="J65" s="1230"/>
      <c r="K65" s="1230"/>
      <c r="L65" s="1230"/>
      <c r="M65" s="1230"/>
      <c r="N65" s="1230"/>
      <c r="O65" s="1231"/>
    </row>
    <row r="66" spans="2:30" x14ac:dyDescent="0.15">
      <c r="B66" s="248"/>
      <c r="C66" s="244"/>
      <c r="D66" s="244"/>
      <c r="E66" s="244"/>
      <c r="F66" s="244"/>
      <c r="G66" s="1232"/>
      <c r="H66" s="1233"/>
      <c r="I66" s="1233"/>
      <c r="J66" s="1233"/>
      <c r="K66" s="1233"/>
      <c r="L66" s="1233"/>
      <c r="M66" s="1233"/>
      <c r="N66" s="1233"/>
      <c r="O66" s="1234"/>
    </row>
    <row r="67" spans="2:30" x14ac:dyDescent="0.15">
      <c r="B67" s="248"/>
      <c r="C67" s="244"/>
      <c r="D67" s="244"/>
      <c r="E67" s="244"/>
      <c r="F67" s="244"/>
      <c r="G67" s="1232"/>
      <c r="H67" s="1233"/>
      <c r="I67" s="1233"/>
      <c r="J67" s="1233"/>
      <c r="K67" s="1233"/>
      <c r="L67" s="1233"/>
      <c r="M67" s="1233"/>
      <c r="N67" s="1233"/>
      <c r="O67" s="1234"/>
    </row>
    <row r="68" spans="2:30" x14ac:dyDescent="0.15">
      <c r="B68" s="248"/>
      <c r="C68" s="244"/>
      <c r="D68" s="244"/>
      <c r="E68" s="244"/>
      <c r="F68" s="244"/>
      <c r="G68" s="1232"/>
      <c r="H68" s="1233"/>
      <c r="I68" s="1233"/>
      <c r="J68" s="1233"/>
      <c r="K68" s="1233"/>
      <c r="L68" s="1233"/>
      <c r="M68" s="1233"/>
      <c r="N68" s="1233"/>
      <c r="O68" s="1234"/>
    </row>
    <row r="69" spans="2:30" x14ac:dyDescent="0.15">
      <c r="B69" s="248"/>
      <c r="C69" s="244"/>
      <c r="D69" s="244"/>
      <c r="E69" s="244"/>
      <c r="F69" s="244"/>
      <c r="G69" s="1235"/>
      <c r="H69" s="1236"/>
      <c r="I69" s="1236"/>
      <c r="J69" s="1236"/>
      <c r="K69" s="1236"/>
      <c r="L69" s="1236"/>
      <c r="M69" s="1236"/>
      <c r="N69" s="1236"/>
      <c r="O69" s="1237"/>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562</v>
      </c>
      <c r="I71" s="368"/>
      <c r="J71" s="364"/>
      <c r="K71" s="364"/>
      <c r="L71" s="365"/>
      <c r="M71" s="364"/>
      <c r="N71" s="365"/>
      <c r="O71" s="366"/>
    </row>
    <row r="72" spans="2:30" x14ac:dyDescent="0.15">
      <c r="B72" s="248"/>
      <c r="C72" s="244"/>
      <c r="D72" s="244"/>
      <c r="E72" s="244"/>
      <c r="F72" s="244"/>
      <c r="G72" s="1238"/>
      <c r="H72" s="1239"/>
      <c r="I72" s="1239"/>
      <c r="J72" s="1240"/>
      <c r="K72" s="354" t="s">
        <v>525</v>
      </c>
      <c r="L72" s="354" t="s">
        <v>526</v>
      </c>
      <c r="M72" s="354" t="s">
        <v>527</v>
      </c>
      <c r="N72" s="354" t="s">
        <v>528</v>
      </c>
      <c r="O72" s="354" t="s">
        <v>529</v>
      </c>
    </row>
    <row r="73" spans="2:30" x14ac:dyDescent="0.15">
      <c r="B73" s="248"/>
      <c r="C73" s="244"/>
      <c r="D73" s="244"/>
      <c r="E73" s="244"/>
      <c r="F73" s="244"/>
      <c r="G73" s="1241" t="s">
        <v>556</v>
      </c>
      <c r="H73" s="1242"/>
      <c r="I73" s="1247" t="s">
        <v>557</v>
      </c>
      <c r="J73" s="1247"/>
      <c r="K73" s="1228">
        <v>110.1</v>
      </c>
      <c r="L73" s="1228">
        <v>91.1</v>
      </c>
      <c r="M73" s="1215">
        <v>92.4</v>
      </c>
      <c r="N73" s="1215">
        <v>102.3</v>
      </c>
      <c r="O73" s="1215">
        <v>72.3</v>
      </c>
      <c r="S73" s="243">
        <v>9.9</v>
      </c>
    </row>
    <row r="74" spans="2:30" x14ac:dyDescent="0.15">
      <c r="B74" s="248"/>
      <c r="C74" s="244"/>
      <c r="D74" s="244"/>
      <c r="E74" s="244"/>
      <c r="F74" s="244"/>
      <c r="G74" s="1243"/>
      <c r="H74" s="1244"/>
      <c r="I74" s="1248"/>
      <c r="J74" s="1248"/>
      <c r="K74" s="1228"/>
      <c r="L74" s="1228"/>
      <c r="M74" s="1215"/>
      <c r="N74" s="1215"/>
      <c r="O74" s="1215"/>
    </row>
    <row r="75" spans="2:30" x14ac:dyDescent="0.15">
      <c r="B75" s="248"/>
      <c r="C75" s="244"/>
      <c r="D75" s="244"/>
      <c r="E75" s="244"/>
      <c r="F75" s="244"/>
      <c r="G75" s="1243"/>
      <c r="H75" s="1244"/>
      <c r="I75" s="1227" t="s">
        <v>563</v>
      </c>
      <c r="J75" s="1227"/>
      <c r="K75" s="1219">
        <v>17.600000000000001</v>
      </c>
      <c r="L75" s="1219">
        <v>17.3</v>
      </c>
      <c r="M75" s="1219">
        <v>17.100000000000001</v>
      </c>
      <c r="N75" s="1219">
        <v>16.2</v>
      </c>
      <c r="O75" s="1219">
        <v>13.7</v>
      </c>
      <c r="U75" s="243">
        <v>81.2</v>
      </c>
      <c r="W75" s="243">
        <v>87.2</v>
      </c>
      <c r="Y75" s="243">
        <v>99.8</v>
      </c>
      <c r="AA75" s="243">
        <v>109.5</v>
      </c>
      <c r="AC75" s="243">
        <v>115.2</v>
      </c>
    </row>
    <row r="76" spans="2:30" x14ac:dyDescent="0.15">
      <c r="B76" s="248"/>
      <c r="C76" s="244"/>
      <c r="D76" s="244"/>
      <c r="E76" s="244"/>
      <c r="F76" s="244"/>
      <c r="G76" s="1245"/>
      <c r="H76" s="1246"/>
      <c r="I76" s="1227"/>
      <c r="J76" s="1227"/>
      <c r="K76" s="1220"/>
      <c r="L76" s="1220"/>
      <c r="M76" s="1220"/>
      <c r="N76" s="1220"/>
      <c r="O76" s="1220"/>
    </row>
    <row r="77" spans="2:30" x14ac:dyDescent="0.15">
      <c r="B77" s="248"/>
      <c r="C77" s="244"/>
      <c r="D77" s="244"/>
      <c r="E77" s="244"/>
      <c r="F77" s="244"/>
      <c r="G77" s="1221" t="s">
        <v>559</v>
      </c>
      <c r="H77" s="1222"/>
      <c r="I77" s="1227" t="s">
        <v>557</v>
      </c>
      <c r="J77" s="1227"/>
      <c r="K77" s="1228">
        <v>88.3</v>
      </c>
      <c r="L77" s="1228">
        <v>76.2</v>
      </c>
      <c r="M77" s="1215">
        <v>65.3</v>
      </c>
      <c r="N77" s="1215">
        <v>60.8</v>
      </c>
      <c r="O77" s="1215">
        <v>56.8</v>
      </c>
      <c r="R77" s="243">
        <v>12.3</v>
      </c>
      <c r="T77" s="243">
        <v>11.1</v>
      </c>
    </row>
    <row r="78" spans="2:30" x14ac:dyDescent="0.15">
      <c r="B78" s="248"/>
      <c r="C78" s="244"/>
      <c r="D78" s="244"/>
      <c r="E78" s="244"/>
      <c r="F78" s="244"/>
      <c r="G78" s="1223"/>
      <c r="H78" s="1224"/>
      <c r="I78" s="1227"/>
      <c r="J78" s="1227"/>
      <c r="K78" s="1228"/>
      <c r="L78" s="1228"/>
      <c r="M78" s="1215"/>
      <c r="N78" s="1215"/>
      <c r="O78" s="1215"/>
    </row>
    <row r="79" spans="2:30" x14ac:dyDescent="0.15">
      <c r="B79" s="248"/>
      <c r="C79" s="244"/>
      <c r="D79" s="244"/>
      <c r="E79" s="244"/>
      <c r="F79" s="244"/>
      <c r="G79" s="1223"/>
      <c r="H79" s="1224"/>
      <c r="I79" s="1216" t="s">
        <v>563</v>
      </c>
      <c r="J79" s="1217"/>
      <c r="K79" s="1218">
        <v>13.8</v>
      </c>
      <c r="L79" s="1218">
        <v>12.8</v>
      </c>
      <c r="M79" s="1218">
        <v>12</v>
      </c>
      <c r="N79" s="1218">
        <v>11.1</v>
      </c>
      <c r="O79" s="1218">
        <v>10.199999999999999</v>
      </c>
      <c r="V79" s="243">
        <v>53.5</v>
      </c>
      <c r="X79" s="243">
        <v>48.2</v>
      </c>
      <c r="Z79" s="243">
        <v>34.200000000000003</v>
      </c>
      <c r="AB79" s="243">
        <v>30.3</v>
      </c>
      <c r="AD79" s="243">
        <v>28.9</v>
      </c>
    </row>
    <row r="80" spans="2:30" x14ac:dyDescent="0.15">
      <c r="B80" s="248"/>
      <c r="C80" s="244"/>
      <c r="D80" s="244"/>
      <c r="E80" s="244"/>
      <c r="F80" s="244"/>
      <c r="G80" s="1225"/>
      <c r="H80" s="1226"/>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524</v>
      </c>
      <c r="G2" s="111"/>
      <c r="H2" s="112"/>
    </row>
    <row r="3" spans="1:8" x14ac:dyDescent="0.15">
      <c r="A3" s="108" t="s">
        <v>517</v>
      </c>
      <c r="B3" s="113"/>
      <c r="C3" s="114"/>
      <c r="D3" s="115">
        <v>22159</v>
      </c>
      <c r="E3" s="116"/>
      <c r="F3" s="117">
        <v>67201</v>
      </c>
      <c r="G3" s="118"/>
      <c r="H3" s="119"/>
    </row>
    <row r="4" spans="1:8" x14ac:dyDescent="0.15">
      <c r="A4" s="120"/>
      <c r="B4" s="121"/>
      <c r="C4" s="122"/>
      <c r="D4" s="123">
        <v>4938</v>
      </c>
      <c r="E4" s="124"/>
      <c r="F4" s="125">
        <v>35210</v>
      </c>
      <c r="G4" s="126"/>
      <c r="H4" s="127"/>
    </row>
    <row r="5" spans="1:8" x14ac:dyDescent="0.15">
      <c r="A5" s="108" t="s">
        <v>519</v>
      </c>
      <c r="B5" s="113"/>
      <c r="C5" s="114"/>
      <c r="D5" s="115">
        <v>38981</v>
      </c>
      <c r="E5" s="116"/>
      <c r="F5" s="117">
        <v>75709</v>
      </c>
      <c r="G5" s="118"/>
      <c r="H5" s="119"/>
    </row>
    <row r="6" spans="1:8" x14ac:dyDescent="0.15">
      <c r="A6" s="120"/>
      <c r="B6" s="121"/>
      <c r="C6" s="122"/>
      <c r="D6" s="123">
        <v>12363</v>
      </c>
      <c r="E6" s="124"/>
      <c r="F6" s="125">
        <v>35212</v>
      </c>
      <c r="G6" s="126"/>
      <c r="H6" s="127"/>
    </row>
    <row r="7" spans="1:8" x14ac:dyDescent="0.15">
      <c r="A7" s="108" t="s">
        <v>520</v>
      </c>
      <c r="B7" s="113"/>
      <c r="C7" s="114"/>
      <c r="D7" s="115">
        <v>124560</v>
      </c>
      <c r="E7" s="116"/>
      <c r="F7" s="117">
        <v>90961</v>
      </c>
      <c r="G7" s="118"/>
      <c r="H7" s="119"/>
    </row>
    <row r="8" spans="1:8" x14ac:dyDescent="0.15">
      <c r="A8" s="120"/>
      <c r="B8" s="121"/>
      <c r="C8" s="122"/>
      <c r="D8" s="123">
        <v>40229</v>
      </c>
      <c r="E8" s="124"/>
      <c r="F8" s="125">
        <v>37720</v>
      </c>
      <c r="G8" s="126"/>
      <c r="H8" s="127"/>
    </row>
    <row r="9" spans="1:8" x14ac:dyDescent="0.15">
      <c r="A9" s="108" t="s">
        <v>521</v>
      </c>
      <c r="B9" s="113"/>
      <c r="C9" s="114"/>
      <c r="D9" s="115">
        <v>115487</v>
      </c>
      <c r="E9" s="116"/>
      <c r="F9" s="117">
        <v>106614</v>
      </c>
      <c r="G9" s="118"/>
      <c r="H9" s="119"/>
    </row>
    <row r="10" spans="1:8" x14ac:dyDescent="0.15">
      <c r="A10" s="120"/>
      <c r="B10" s="121"/>
      <c r="C10" s="122"/>
      <c r="D10" s="123">
        <v>41071</v>
      </c>
      <c r="E10" s="124"/>
      <c r="F10" s="125">
        <v>45545</v>
      </c>
      <c r="G10" s="126"/>
      <c r="H10" s="127"/>
    </row>
    <row r="11" spans="1:8" x14ac:dyDescent="0.15">
      <c r="A11" s="108" t="s">
        <v>522</v>
      </c>
      <c r="B11" s="113"/>
      <c r="C11" s="114"/>
      <c r="D11" s="115">
        <v>45276</v>
      </c>
      <c r="E11" s="116"/>
      <c r="F11" s="117">
        <v>81768</v>
      </c>
      <c r="G11" s="118"/>
      <c r="H11" s="119"/>
    </row>
    <row r="12" spans="1:8" x14ac:dyDescent="0.15">
      <c r="A12" s="120"/>
      <c r="B12" s="121"/>
      <c r="C12" s="128"/>
      <c r="D12" s="123">
        <v>8240</v>
      </c>
      <c r="E12" s="124"/>
      <c r="F12" s="125">
        <v>37917</v>
      </c>
      <c r="G12" s="126"/>
      <c r="H12" s="127"/>
    </row>
    <row r="13" spans="1:8" x14ac:dyDescent="0.15">
      <c r="A13" s="108"/>
      <c r="B13" s="113"/>
      <c r="C13" s="129"/>
      <c r="D13" s="130">
        <v>69293</v>
      </c>
      <c r="E13" s="131"/>
      <c r="F13" s="132">
        <v>84451</v>
      </c>
      <c r="G13" s="133"/>
      <c r="H13" s="119"/>
    </row>
    <row r="14" spans="1:8" x14ac:dyDescent="0.15">
      <c r="A14" s="120"/>
      <c r="B14" s="121"/>
      <c r="C14" s="122"/>
      <c r="D14" s="123">
        <v>21368</v>
      </c>
      <c r="E14" s="124"/>
      <c r="F14" s="125">
        <v>38321</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0.9</v>
      </c>
      <c r="C19" s="134">
        <f>ROUND(VALUE(SUBSTITUTE(実質収支比率等に係る経年分析!G$48,"▲","-")),2)</f>
        <v>1.29</v>
      </c>
      <c r="D19" s="134">
        <f>ROUND(VALUE(SUBSTITUTE(実質収支比率等に係る経年分析!H$48,"▲","-")),2)</f>
        <v>1.03</v>
      </c>
      <c r="E19" s="134">
        <f>ROUND(VALUE(SUBSTITUTE(実質収支比率等に係る経年分析!I$48,"▲","-")),2)</f>
        <v>0.8</v>
      </c>
      <c r="F19" s="134">
        <f>ROUND(VALUE(SUBSTITUTE(実質収支比率等に係る経年分析!J$48,"▲","-")),2)</f>
        <v>1.74</v>
      </c>
    </row>
    <row r="20" spans="1:11" x14ac:dyDescent="0.15">
      <c r="A20" s="134" t="s">
        <v>43</v>
      </c>
      <c r="B20" s="134">
        <f>ROUND(VALUE(SUBSTITUTE(実質収支比率等に係る経年分析!F$47,"▲","-")),2)</f>
        <v>4.18</v>
      </c>
      <c r="C20" s="134">
        <f>ROUND(VALUE(SUBSTITUTE(実質収支比率等に係る経年分析!G$47,"▲","-")),2)</f>
        <v>4.51</v>
      </c>
      <c r="D20" s="134">
        <f>ROUND(VALUE(SUBSTITUTE(実質収支比率等に係る経年分析!H$47,"▲","-")),2)</f>
        <v>4.6100000000000003</v>
      </c>
      <c r="E20" s="134">
        <f>ROUND(VALUE(SUBSTITUTE(実質収支比率等に係る経年分析!I$47,"▲","-")),2)</f>
        <v>4.72</v>
      </c>
      <c r="F20" s="134">
        <f>ROUND(VALUE(SUBSTITUTE(実質収支比率等に係る経年分析!J$47,"▲","-")),2)</f>
        <v>5.28</v>
      </c>
    </row>
    <row r="21" spans="1:11" x14ac:dyDescent="0.15">
      <c r="A21" s="134" t="s">
        <v>44</v>
      </c>
      <c r="B21" s="134">
        <f>IF(ISNUMBER(VALUE(SUBSTITUTE(実質収支比率等に係る経年分析!F$49,"▲","-"))),ROUND(VALUE(SUBSTITUTE(実質収支比率等に係る経年分析!F$49,"▲","-")),2),NA())</f>
        <v>2.7</v>
      </c>
      <c r="C21" s="134">
        <f>IF(ISNUMBER(VALUE(SUBSTITUTE(実質収支比率等に係る経年分析!G$49,"▲","-"))),ROUND(VALUE(SUBSTITUTE(実質収支比率等に係る経年分析!G$49,"▲","-")),2),NA())</f>
        <v>2.15</v>
      </c>
      <c r="D21" s="134">
        <f>IF(ISNUMBER(VALUE(SUBSTITUTE(実質収支比率等に係る経年分析!H$49,"▲","-"))),ROUND(VALUE(SUBSTITUTE(実質収支比率等に係る経年分析!H$49,"▲","-")),2),NA())</f>
        <v>1.18</v>
      </c>
      <c r="E21" s="134">
        <f>IF(ISNUMBER(VALUE(SUBSTITUTE(実質収支比率等に係る経年分析!I$49,"▲","-"))),ROUND(VALUE(SUBSTITUTE(実質収支比率等に係る経年分析!I$49,"▲","-")),2),NA())</f>
        <v>1.46</v>
      </c>
      <c r="F21" s="134">
        <f>IF(ISNUMBER(VALUE(SUBSTITUTE(実質収支比率等に係る経年分析!J$49,"▲","-"))),ROUND(VALUE(SUBSTITUTE(実質収支比率等に係る経年分析!J$49,"▲","-")),2),NA())</f>
        <v>3.55</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羽咋市後期高齢者医療特別会計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x14ac:dyDescent="0.15">
      <c r="A32" s="135" t="str">
        <f>IF(連結実質赤字比率に係る赤字・黒字の構成分析!C$38="",NA(),連結実質赤字比率に係る赤字・黒字の構成分析!C$38)</f>
        <v>羽咋市国民健康保険特別会計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7.0000000000000007E-2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0.06</v>
      </c>
    </row>
    <row r="33" spans="1:16" x14ac:dyDescent="0.15">
      <c r="A33" s="135" t="str">
        <f>IF(連結実質赤字比率に係る赤字・黒字の構成分析!C$37="",NA(),連結実質赤字比率に係る赤字・黒字の構成分析!C$37)</f>
        <v>羽咋市下水道事業会計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1.65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1.61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0.17</v>
      </c>
    </row>
    <row r="34" spans="1:16" x14ac:dyDescent="0.15">
      <c r="A34" s="135" t="str">
        <f>IF(連結実質赤字比率に係る赤字・黒字の構成分析!C$36="",NA(),連結実質赤字比率に係る赤字・黒字の構成分析!C$36)</f>
        <v>羽咋市介護保険特別会計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0.33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1.29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1.73</v>
      </c>
    </row>
    <row r="36" spans="1:16" x14ac:dyDescent="0.15">
      <c r="A36" s="135" t="str">
        <f>IF(連結実質赤字比率に係る赤字・黒字の構成分析!C$34="",NA(),連結実質赤字比率に係る赤字・黒字の構成分析!C$34)</f>
        <v>羽咋市水道事業会計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8.73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7.76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7.23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7.1</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1483</v>
      </c>
      <c r="E42" s="136"/>
      <c r="F42" s="136"/>
      <c r="G42" s="136">
        <f>'実質公債費比率（分子）の構造'!L$52</f>
        <v>1461</v>
      </c>
      <c r="H42" s="136"/>
      <c r="I42" s="136"/>
      <c r="J42" s="136">
        <f>'実質公債費比率（分子）の構造'!M$52</f>
        <v>1449</v>
      </c>
      <c r="K42" s="136"/>
      <c r="L42" s="136"/>
      <c r="M42" s="136">
        <f>'実質公債費比率（分子）の構造'!N$52</f>
        <v>1520</v>
      </c>
      <c r="N42" s="136"/>
      <c r="O42" s="136"/>
      <c r="P42" s="136">
        <f>'実質公債費比率（分子）の構造'!O$52</f>
        <v>1677</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47</v>
      </c>
      <c r="C44" s="136"/>
      <c r="D44" s="136"/>
      <c r="E44" s="136">
        <f>'実質公債費比率（分子）の構造'!L$50</f>
        <v>46</v>
      </c>
      <c r="F44" s="136"/>
      <c r="G44" s="136"/>
      <c r="H44" s="136">
        <f>'実質公債費比率（分子）の構造'!M$50</f>
        <v>46</v>
      </c>
      <c r="I44" s="136"/>
      <c r="J44" s="136"/>
      <c r="K44" s="136">
        <f>'実質公債費比率（分子）の構造'!N$50</f>
        <v>46</v>
      </c>
      <c r="L44" s="136"/>
      <c r="M44" s="136"/>
      <c r="N44" s="136">
        <f>'実質公債費比率（分子）の構造'!O$50</f>
        <v>46</v>
      </c>
      <c r="O44" s="136"/>
      <c r="P44" s="136"/>
    </row>
    <row r="45" spans="1:16" x14ac:dyDescent="0.15">
      <c r="A45" s="136" t="s">
        <v>54</v>
      </c>
      <c r="B45" s="136">
        <f>'実質公債費比率（分子）の構造'!K$49</f>
        <v>316</v>
      </c>
      <c r="C45" s="136"/>
      <c r="D45" s="136"/>
      <c r="E45" s="136">
        <f>'実質公債費比率（分子）の構造'!L$49</f>
        <v>304</v>
      </c>
      <c r="F45" s="136"/>
      <c r="G45" s="136"/>
      <c r="H45" s="136">
        <f>'実質公債費比率（分子）の構造'!M$49</f>
        <v>252</v>
      </c>
      <c r="I45" s="136"/>
      <c r="J45" s="136"/>
      <c r="K45" s="136">
        <f>'実質公債費比率（分子）の構造'!N$49</f>
        <v>273</v>
      </c>
      <c r="L45" s="136"/>
      <c r="M45" s="136"/>
      <c r="N45" s="136">
        <f>'実質公債費比率（分子）の構造'!O$49</f>
        <v>261</v>
      </c>
      <c r="O45" s="136"/>
      <c r="P45" s="136"/>
    </row>
    <row r="46" spans="1:16" x14ac:dyDescent="0.15">
      <c r="A46" s="136" t="s">
        <v>55</v>
      </c>
      <c r="B46" s="136">
        <f>'実質公債費比率（分子）の構造'!K$48</f>
        <v>571</v>
      </c>
      <c r="C46" s="136"/>
      <c r="D46" s="136"/>
      <c r="E46" s="136">
        <f>'実質公債費比率（分子）の構造'!L$48</f>
        <v>589</v>
      </c>
      <c r="F46" s="136"/>
      <c r="G46" s="136"/>
      <c r="H46" s="136">
        <f>'実質公債費比率（分子）の構造'!M$48</f>
        <v>587</v>
      </c>
      <c r="I46" s="136"/>
      <c r="J46" s="136"/>
      <c r="K46" s="136">
        <f>'実質公債費比率（分子）の構造'!N$48</f>
        <v>592</v>
      </c>
      <c r="L46" s="136"/>
      <c r="M46" s="136"/>
      <c r="N46" s="136">
        <f>'実質公債費比率（分子）の構造'!O$48</f>
        <v>572</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1471</v>
      </c>
      <c r="C49" s="136"/>
      <c r="D49" s="136"/>
      <c r="E49" s="136">
        <f>'実質公債費比率（分子）の構造'!L$45</f>
        <v>1458</v>
      </c>
      <c r="F49" s="136"/>
      <c r="G49" s="136"/>
      <c r="H49" s="136">
        <f>'実質公債費比率（分子）の構造'!M$45</f>
        <v>1448</v>
      </c>
      <c r="I49" s="136"/>
      <c r="J49" s="136"/>
      <c r="K49" s="136">
        <f>'実質公債費比率（分子）の構造'!N$45</f>
        <v>1364</v>
      </c>
      <c r="L49" s="136"/>
      <c r="M49" s="136"/>
      <c r="N49" s="136">
        <f>'実質公債費比率（分子）の構造'!O$45</f>
        <v>1362</v>
      </c>
      <c r="O49" s="136"/>
      <c r="P49" s="136"/>
    </row>
    <row r="50" spans="1:16" x14ac:dyDescent="0.15">
      <c r="A50" s="136" t="s">
        <v>59</v>
      </c>
      <c r="B50" s="136" t="e">
        <f>NA()</f>
        <v>#N/A</v>
      </c>
      <c r="C50" s="136">
        <f>IF(ISNUMBER('実質公債費比率（分子）の構造'!K$53),'実質公債費比率（分子）の構造'!K$53,NA())</f>
        <v>922</v>
      </c>
      <c r="D50" s="136" t="e">
        <f>NA()</f>
        <v>#N/A</v>
      </c>
      <c r="E50" s="136" t="e">
        <f>NA()</f>
        <v>#N/A</v>
      </c>
      <c r="F50" s="136">
        <f>IF(ISNUMBER('実質公債費比率（分子）の構造'!L$53),'実質公債費比率（分子）の構造'!L$53,NA())</f>
        <v>936</v>
      </c>
      <c r="G50" s="136" t="e">
        <f>NA()</f>
        <v>#N/A</v>
      </c>
      <c r="H50" s="136" t="e">
        <f>NA()</f>
        <v>#N/A</v>
      </c>
      <c r="I50" s="136">
        <f>IF(ISNUMBER('実質公債費比率（分子）の構造'!M$53),'実質公債費比率（分子）の構造'!M$53,NA())</f>
        <v>884</v>
      </c>
      <c r="J50" s="136" t="e">
        <f>NA()</f>
        <v>#N/A</v>
      </c>
      <c r="K50" s="136" t="e">
        <f>NA()</f>
        <v>#N/A</v>
      </c>
      <c r="L50" s="136">
        <f>IF(ISNUMBER('実質公債費比率（分子）の構造'!N$53),'実質公債費比率（分子）の構造'!N$53,NA())</f>
        <v>755</v>
      </c>
      <c r="M50" s="136" t="e">
        <f>NA()</f>
        <v>#N/A</v>
      </c>
      <c r="N50" s="136" t="e">
        <f>NA()</f>
        <v>#N/A</v>
      </c>
      <c r="O50" s="136">
        <f>IF(ISNUMBER('実質公債費比率（分子）の構造'!O$53),'実質公債費比率（分子）の構造'!O$53,NA())</f>
        <v>564</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14985</v>
      </c>
      <c r="E56" s="135"/>
      <c r="F56" s="135"/>
      <c r="G56" s="135">
        <f>'将来負担比率（分子）の構造'!J$51</f>
        <v>15622</v>
      </c>
      <c r="H56" s="135"/>
      <c r="I56" s="135"/>
      <c r="J56" s="135">
        <f>'将来負担比率（分子）の構造'!K$51</f>
        <v>15710</v>
      </c>
      <c r="K56" s="135"/>
      <c r="L56" s="135"/>
      <c r="M56" s="135">
        <f>'将来負担比率（分子）の構造'!L$51</f>
        <v>15218</v>
      </c>
      <c r="N56" s="135"/>
      <c r="O56" s="135"/>
      <c r="P56" s="135">
        <f>'将来負担比率（分子）の構造'!M$51</f>
        <v>15049</v>
      </c>
    </row>
    <row r="57" spans="1:16" x14ac:dyDescent="0.15">
      <c r="A57" s="135" t="s">
        <v>35</v>
      </c>
      <c r="B57" s="135"/>
      <c r="C57" s="135"/>
      <c r="D57" s="135">
        <f>'将来負担比率（分子）の構造'!I$50</f>
        <v>3050</v>
      </c>
      <c r="E57" s="135"/>
      <c r="F57" s="135"/>
      <c r="G57" s="135">
        <f>'将来負担比率（分子）の構造'!J$50</f>
        <v>2888</v>
      </c>
      <c r="H57" s="135"/>
      <c r="I57" s="135"/>
      <c r="J57" s="135">
        <f>'将来負担比率（分子）の構造'!K$50</f>
        <v>3000</v>
      </c>
      <c r="K57" s="135"/>
      <c r="L57" s="135"/>
      <c r="M57" s="135">
        <f>'将来負担比率（分子）の構造'!L$50</f>
        <v>3493</v>
      </c>
      <c r="N57" s="135"/>
      <c r="O57" s="135"/>
      <c r="P57" s="135">
        <f>'将来負担比率（分子）の構造'!M$50</f>
        <v>3334</v>
      </c>
    </row>
    <row r="58" spans="1:16" x14ac:dyDescent="0.15">
      <c r="A58" s="135" t="s">
        <v>34</v>
      </c>
      <c r="B58" s="135"/>
      <c r="C58" s="135"/>
      <c r="D58" s="135">
        <f>'将来負担比率（分子）の構造'!I$49</f>
        <v>2462</v>
      </c>
      <c r="E58" s="135"/>
      <c r="F58" s="135"/>
      <c r="G58" s="135">
        <f>'将来負担比率（分子）の構造'!J$49</f>
        <v>2389</v>
      </c>
      <c r="H58" s="135"/>
      <c r="I58" s="135"/>
      <c r="J58" s="135">
        <f>'将来負担比率（分子）の構造'!K$49</f>
        <v>2455</v>
      </c>
      <c r="K58" s="135"/>
      <c r="L58" s="135"/>
      <c r="M58" s="135">
        <f>'将来負担比率（分子）の構造'!L$49</f>
        <v>2359</v>
      </c>
      <c r="N58" s="135"/>
      <c r="O58" s="135"/>
      <c r="P58" s="135">
        <f>'将来負担比率（分子）の構造'!M$49</f>
        <v>2974</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812</v>
      </c>
      <c r="C61" s="135"/>
      <c r="D61" s="135"/>
      <c r="E61" s="135">
        <f>'将来負担比率（分子）の構造'!J$46</f>
        <v>631</v>
      </c>
      <c r="F61" s="135"/>
      <c r="G61" s="135"/>
      <c r="H61" s="135">
        <f>'将来負担比率（分子）の構造'!K$46</f>
        <v>458</v>
      </c>
      <c r="I61" s="135"/>
      <c r="J61" s="135"/>
      <c r="K61" s="135">
        <f>'将来負担比率（分子）の構造'!L$46</f>
        <v>261</v>
      </c>
      <c r="L61" s="135"/>
      <c r="M61" s="135"/>
      <c r="N61" s="135">
        <f>'将来負担比率（分子）の構造'!M$46</f>
        <v>60</v>
      </c>
      <c r="O61" s="135"/>
      <c r="P61" s="135"/>
    </row>
    <row r="62" spans="1:16" x14ac:dyDescent="0.15">
      <c r="A62" s="135" t="s">
        <v>29</v>
      </c>
      <c r="B62" s="135">
        <f>'将来負担比率（分子）の構造'!I$45</f>
        <v>1796</v>
      </c>
      <c r="C62" s="135"/>
      <c r="D62" s="135"/>
      <c r="E62" s="135">
        <f>'将来負担比率（分子）の構造'!J$45</f>
        <v>1572</v>
      </c>
      <c r="F62" s="135"/>
      <c r="G62" s="135"/>
      <c r="H62" s="135">
        <f>'将来負担比率（分子）の構造'!K$45</f>
        <v>1504</v>
      </c>
      <c r="I62" s="135"/>
      <c r="J62" s="135"/>
      <c r="K62" s="135">
        <f>'将来負担比率（分子）の構造'!L$45</f>
        <v>1307</v>
      </c>
      <c r="L62" s="135"/>
      <c r="M62" s="135"/>
      <c r="N62" s="135">
        <f>'将来負担比率（分子）の構造'!M$45</f>
        <v>1182</v>
      </c>
      <c r="O62" s="135"/>
      <c r="P62" s="135"/>
    </row>
    <row r="63" spans="1:16" x14ac:dyDescent="0.15">
      <c r="A63" s="135" t="s">
        <v>28</v>
      </c>
      <c r="B63" s="135">
        <f>'将来負担比率（分子）の構造'!I$44</f>
        <v>1655</v>
      </c>
      <c r="C63" s="135"/>
      <c r="D63" s="135"/>
      <c r="E63" s="135">
        <f>'将来負担比率（分子）の構造'!J$44</f>
        <v>1636</v>
      </c>
      <c r="F63" s="135"/>
      <c r="G63" s="135"/>
      <c r="H63" s="135">
        <f>'将来負担比率（分子）の構造'!K$44</f>
        <v>1463</v>
      </c>
      <c r="I63" s="135"/>
      <c r="J63" s="135"/>
      <c r="K63" s="135">
        <f>'将来負担比率（分子）の構造'!L$44</f>
        <v>1306</v>
      </c>
      <c r="L63" s="135"/>
      <c r="M63" s="135"/>
      <c r="N63" s="135">
        <f>'将来負担比率（分子）の構造'!M$44</f>
        <v>1088</v>
      </c>
      <c r="O63" s="135"/>
      <c r="P63" s="135"/>
    </row>
    <row r="64" spans="1:16" x14ac:dyDescent="0.15">
      <c r="A64" s="135" t="s">
        <v>27</v>
      </c>
      <c r="B64" s="135">
        <f>'将来負担比率（分子）の構造'!I$43</f>
        <v>10091</v>
      </c>
      <c r="C64" s="135"/>
      <c r="D64" s="135"/>
      <c r="E64" s="135">
        <f>'将来負担比率（分子）の構造'!J$43</f>
        <v>10040</v>
      </c>
      <c r="F64" s="135"/>
      <c r="G64" s="135"/>
      <c r="H64" s="135">
        <f>'将来負担比率（分子）の構造'!K$43</f>
        <v>9668</v>
      </c>
      <c r="I64" s="135"/>
      <c r="J64" s="135"/>
      <c r="K64" s="135">
        <f>'将来負担比率（分子）の構造'!L$43</f>
        <v>9532</v>
      </c>
      <c r="L64" s="135"/>
      <c r="M64" s="135"/>
      <c r="N64" s="135">
        <f>'将来負担比率（分子）の構造'!M$43</f>
        <v>9156</v>
      </c>
      <c r="O64" s="135"/>
      <c r="P64" s="135"/>
    </row>
    <row r="65" spans="1:16" x14ac:dyDescent="0.15">
      <c r="A65" s="135" t="s">
        <v>26</v>
      </c>
      <c r="B65" s="135">
        <f>'将来負担比率（分子）の構造'!I$42</f>
        <v>291</v>
      </c>
      <c r="C65" s="135"/>
      <c r="D65" s="135"/>
      <c r="E65" s="135">
        <f>'将来負担比率（分子）の構造'!J$42</f>
        <v>251</v>
      </c>
      <c r="F65" s="135"/>
      <c r="G65" s="135"/>
      <c r="H65" s="135">
        <f>'将来負担比率（分子）の構造'!K$42</f>
        <v>209</v>
      </c>
      <c r="I65" s="135"/>
      <c r="J65" s="135"/>
      <c r="K65" s="135">
        <f>'将来負担比率（分子）の構造'!L$42</f>
        <v>167</v>
      </c>
      <c r="L65" s="135"/>
      <c r="M65" s="135"/>
      <c r="N65" s="135">
        <f>'将来負担比率（分子）の構造'!M$42</f>
        <v>125</v>
      </c>
      <c r="O65" s="135"/>
      <c r="P65" s="135"/>
    </row>
    <row r="66" spans="1:16" x14ac:dyDescent="0.15">
      <c r="A66" s="135" t="s">
        <v>25</v>
      </c>
      <c r="B66" s="135">
        <f>'将来負担比率（分子）の構造'!I$41</f>
        <v>11791</v>
      </c>
      <c r="C66" s="135"/>
      <c r="D66" s="135"/>
      <c r="E66" s="135">
        <f>'将来負担比率（分子）の構造'!J$41</f>
        <v>11575</v>
      </c>
      <c r="F66" s="135"/>
      <c r="G66" s="135"/>
      <c r="H66" s="135">
        <f>'将来負担比率（分子）の構造'!K$41</f>
        <v>12798</v>
      </c>
      <c r="I66" s="135"/>
      <c r="J66" s="135"/>
      <c r="K66" s="135">
        <f>'将来負担比率（分子）の構造'!L$41</f>
        <v>13869</v>
      </c>
      <c r="L66" s="135"/>
      <c r="M66" s="135"/>
      <c r="N66" s="135">
        <f>'将来負担比率（分子）の構造'!M$41</f>
        <v>13716</v>
      </c>
      <c r="O66" s="135"/>
      <c r="P66" s="135"/>
    </row>
    <row r="67" spans="1:16" x14ac:dyDescent="0.15">
      <c r="A67" s="135" t="s">
        <v>63</v>
      </c>
      <c r="B67" s="135" t="e">
        <f>NA()</f>
        <v>#N/A</v>
      </c>
      <c r="C67" s="135">
        <f>IF(ISNUMBER('将来負担比率（分子）の構造'!I$52), IF('将来負担比率（分子）の構造'!I$52 &lt; 0, 0, '将来負担比率（分子）の構造'!I$52), NA())</f>
        <v>5939</v>
      </c>
      <c r="D67" s="135" t="e">
        <f>NA()</f>
        <v>#N/A</v>
      </c>
      <c r="E67" s="135" t="e">
        <f>NA()</f>
        <v>#N/A</v>
      </c>
      <c r="F67" s="135">
        <f>IF(ISNUMBER('将来負担比率（分子）の構造'!J$52), IF('将来負担比率（分子）の構造'!J$52 &lt; 0, 0, '将来負担比率（分子）の構造'!J$52), NA())</f>
        <v>4806</v>
      </c>
      <c r="G67" s="135" t="e">
        <f>NA()</f>
        <v>#N/A</v>
      </c>
      <c r="H67" s="135" t="e">
        <f>NA()</f>
        <v>#N/A</v>
      </c>
      <c r="I67" s="135">
        <f>IF(ISNUMBER('将来負担比率（分子）の構造'!K$52), IF('将来負担比率（分子）の構造'!K$52 &lt; 0, 0, '将来負担比率（分子）の構造'!K$52), NA())</f>
        <v>4936</v>
      </c>
      <c r="J67" s="135" t="e">
        <f>NA()</f>
        <v>#N/A</v>
      </c>
      <c r="K67" s="135" t="e">
        <f>NA()</f>
        <v>#N/A</v>
      </c>
      <c r="L67" s="135">
        <f>IF(ISNUMBER('将来負担比率（分子）の構造'!L$52), IF('将来負担比率（分子）の構造'!L$52 &lt; 0, 0, '将来負担比率（分子）の構造'!L$52), NA())</f>
        <v>5373</v>
      </c>
      <c r="M67" s="135" t="e">
        <f>NA()</f>
        <v>#N/A</v>
      </c>
      <c r="N67" s="135" t="e">
        <f>NA()</f>
        <v>#N/A</v>
      </c>
      <c r="O67" s="135">
        <f>IF(ISNUMBER('将来負担比率（分子）の構造'!M$52), IF('将来負担比率（分子）の構造'!M$52 &lt; 0, 0, '将来負担比率（分子）の構造'!M$52), NA())</f>
        <v>3971</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206</v>
      </c>
      <c r="C5" s="610"/>
      <c r="D5" s="610"/>
      <c r="E5" s="610"/>
      <c r="F5" s="610"/>
      <c r="G5" s="610"/>
      <c r="H5" s="610"/>
      <c r="I5" s="610"/>
      <c r="J5" s="610"/>
      <c r="K5" s="610"/>
      <c r="L5" s="610"/>
      <c r="M5" s="610"/>
      <c r="N5" s="610"/>
      <c r="O5" s="610"/>
      <c r="P5" s="610"/>
      <c r="Q5" s="611"/>
      <c r="R5" s="612">
        <v>2708559</v>
      </c>
      <c r="S5" s="613"/>
      <c r="T5" s="613"/>
      <c r="U5" s="613"/>
      <c r="V5" s="613"/>
      <c r="W5" s="613"/>
      <c r="X5" s="613"/>
      <c r="Y5" s="614"/>
      <c r="Z5" s="615">
        <v>24.2</v>
      </c>
      <c r="AA5" s="615"/>
      <c r="AB5" s="615"/>
      <c r="AC5" s="615"/>
      <c r="AD5" s="616">
        <v>2536752</v>
      </c>
      <c r="AE5" s="616"/>
      <c r="AF5" s="616"/>
      <c r="AG5" s="616"/>
      <c r="AH5" s="616"/>
      <c r="AI5" s="616"/>
      <c r="AJ5" s="616"/>
      <c r="AK5" s="616"/>
      <c r="AL5" s="617">
        <v>38.1</v>
      </c>
      <c r="AM5" s="618"/>
      <c r="AN5" s="618"/>
      <c r="AO5" s="619"/>
      <c r="AP5" s="609" t="s">
        <v>207</v>
      </c>
      <c r="AQ5" s="610"/>
      <c r="AR5" s="610"/>
      <c r="AS5" s="610"/>
      <c r="AT5" s="610"/>
      <c r="AU5" s="610"/>
      <c r="AV5" s="610"/>
      <c r="AW5" s="610"/>
      <c r="AX5" s="610"/>
      <c r="AY5" s="610"/>
      <c r="AZ5" s="610"/>
      <c r="BA5" s="610"/>
      <c r="BB5" s="610"/>
      <c r="BC5" s="610"/>
      <c r="BD5" s="610"/>
      <c r="BE5" s="610"/>
      <c r="BF5" s="611"/>
      <c r="BG5" s="623">
        <v>2529662</v>
      </c>
      <c r="BH5" s="624"/>
      <c r="BI5" s="624"/>
      <c r="BJ5" s="624"/>
      <c r="BK5" s="624"/>
      <c r="BL5" s="624"/>
      <c r="BM5" s="624"/>
      <c r="BN5" s="625"/>
      <c r="BO5" s="626">
        <v>93.4</v>
      </c>
      <c r="BP5" s="626"/>
      <c r="BQ5" s="626"/>
      <c r="BR5" s="626"/>
      <c r="BS5" s="627">
        <v>30660</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200</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x14ac:dyDescent="0.15">
      <c r="B6" s="620" t="s">
        <v>211</v>
      </c>
      <c r="C6" s="621"/>
      <c r="D6" s="621"/>
      <c r="E6" s="621"/>
      <c r="F6" s="621"/>
      <c r="G6" s="621"/>
      <c r="H6" s="621"/>
      <c r="I6" s="621"/>
      <c r="J6" s="621"/>
      <c r="K6" s="621"/>
      <c r="L6" s="621"/>
      <c r="M6" s="621"/>
      <c r="N6" s="621"/>
      <c r="O6" s="621"/>
      <c r="P6" s="621"/>
      <c r="Q6" s="622"/>
      <c r="R6" s="623">
        <v>116867</v>
      </c>
      <c r="S6" s="624"/>
      <c r="T6" s="624"/>
      <c r="U6" s="624"/>
      <c r="V6" s="624"/>
      <c r="W6" s="624"/>
      <c r="X6" s="624"/>
      <c r="Y6" s="625"/>
      <c r="Z6" s="626">
        <v>1</v>
      </c>
      <c r="AA6" s="626"/>
      <c r="AB6" s="626"/>
      <c r="AC6" s="626"/>
      <c r="AD6" s="627">
        <v>116867</v>
      </c>
      <c r="AE6" s="627"/>
      <c r="AF6" s="627"/>
      <c r="AG6" s="627"/>
      <c r="AH6" s="627"/>
      <c r="AI6" s="627"/>
      <c r="AJ6" s="627"/>
      <c r="AK6" s="627"/>
      <c r="AL6" s="628">
        <v>1.8</v>
      </c>
      <c r="AM6" s="629"/>
      <c r="AN6" s="629"/>
      <c r="AO6" s="630"/>
      <c r="AP6" s="620" t="s">
        <v>212</v>
      </c>
      <c r="AQ6" s="621"/>
      <c r="AR6" s="621"/>
      <c r="AS6" s="621"/>
      <c r="AT6" s="621"/>
      <c r="AU6" s="621"/>
      <c r="AV6" s="621"/>
      <c r="AW6" s="621"/>
      <c r="AX6" s="621"/>
      <c r="AY6" s="621"/>
      <c r="AZ6" s="621"/>
      <c r="BA6" s="621"/>
      <c r="BB6" s="621"/>
      <c r="BC6" s="621"/>
      <c r="BD6" s="621"/>
      <c r="BE6" s="621"/>
      <c r="BF6" s="622"/>
      <c r="BG6" s="623">
        <v>2529662</v>
      </c>
      <c r="BH6" s="624"/>
      <c r="BI6" s="624"/>
      <c r="BJ6" s="624"/>
      <c r="BK6" s="624"/>
      <c r="BL6" s="624"/>
      <c r="BM6" s="624"/>
      <c r="BN6" s="625"/>
      <c r="BO6" s="626">
        <v>93.4</v>
      </c>
      <c r="BP6" s="626"/>
      <c r="BQ6" s="626"/>
      <c r="BR6" s="626"/>
      <c r="BS6" s="627">
        <v>30660</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149880</v>
      </c>
      <c r="CS6" s="624"/>
      <c r="CT6" s="624"/>
      <c r="CU6" s="624"/>
      <c r="CV6" s="624"/>
      <c r="CW6" s="624"/>
      <c r="CX6" s="624"/>
      <c r="CY6" s="625"/>
      <c r="CZ6" s="626">
        <v>1.4</v>
      </c>
      <c r="DA6" s="626"/>
      <c r="DB6" s="626"/>
      <c r="DC6" s="626"/>
      <c r="DD6" s="632" t="s">
        <v>214</v>
      </c>
      <c r="DE6" s="624"/>
      <c r="DF6" s="624"/>
      <c r="DG6" s="624"/>
      <c r="DH6" s="624"/>
      <c r="DI6" s="624"/>
      <c r="DJ6" s="624"/>
      <c r="DK6" s="624"/>
      <c r="DL6" s="624"/>
      <c r="DM6" s="624"/>
      <c r="DN6" s="624"/>
      <c r="DO6" s="624"/>
      <c r="DP6" s="625"/>
      <c r="DQ6" s="632">
        <v>149880</v>
      </c>
      <c r="DR6" s="624"/>
      <c r="DS6" s="624"/>
      <c r="DT6" s="624"/>
      <c r="DU6" s="624"/>
      <c r="DV6" s="624"/>
      <c r="DW6" s="624"/>
      <c r="DX6" s="624"/>
      <c r="DY6" s="624"/>
      <c r="DZ6" s="624"/>
      <c r="EA6" s="624"/>
      <c r="EB6" s="624"/>
      <c r="EC6" s="633"/>
    </row>
    <row r="7" spans="2:143" ht="11.25" customHeight="1" x14ac:dyDescent="0.15">
      <c r="B7" s="620" t="s">
        <v>215</v>
      </c>
      <c r="C7" s="621"/>
      <c r="D7" s="621"/>
      <c r="E7" s="621"/>
      <c r="F7" s="621"/>
      <c r="G7" s="621"/>
      <c r="H7" s="621"/>
      <c r="I7" s="621"/>
      <c r="J7" s="621"/>
      <c r="K7" s="621"/>
      <c r="L7" s="621"/>
      <c r="M7" s="621"/>
      <c r="N7" s="621"/>
      <c r="O7" s="621"/>
      <c r="P7" s="621"/>
      <c r="Q7" s="622"/>
      <c r="R7" s="623">
        <v>5241</v>
      </c>
      <c r="S7" s="624"/>
      <c r="T7" s="624"/>
      <c r="U7" s="624"/>
      <c r="V7" s="624"/>
      <c r="W7" s="624"/>
      <c r="X7" s="624"/>
      <c r="Y7" s="625"/>
      <c r="Z7" s="626">
        <v>0</v>
      </c>
      <c r="AA7" s="626"/>
      <c r="AB7" s="626"/>
      <c r="AC7" s="626"/>
      <c r="AD7" s="627">
        <v>5241</v>
      </c>
      <c r="AE7" s="627"/>
      <c r="AF7" s="627"/>
      <c r="AG7" s="627"/>
      <c r="AH7" s="627"/>
      <c r="AI7" s="627"/>
      <c r="AJ7" s="627"/>
      <c r="AK7" s="627"/>
      <c r="AL7" s="628">
        <v>0.1</v>
      </c>
      <c r="AM7" s="629"/>
      <c r="AN7" s="629"/>
      <c r="AO7" s="630"/>
      <c r="AP7" s="620" t="s">
        <v>216</v>
      </c>
      <c r="AQ7" s="621"/>
      <c r="AR7" s="621"/>
      <c r="AS7" s="621"/>
      <c r="AT7" s="621"/>
      <c r="AU7" s="621"/>
      <c r="AV7" s="621"/>
      <c r="AW7" s="621"/>
      <c r="AX7" s="621"/>
      <c r="AY7" s="621"/>
      <c r="AZ7" s="621"/>
      <c r="BA7" s="621"/>
      <c r="BB7" s="621"/>
      <c r="BC7" s="621"/>
      <c r="BD7" s="621"/>
      <c r="BE7" s="621"/>
      <c r="BF7" s="622"/>
      <c r="BG7" s="623">
        <v>1160213</v>
      </c>
      <c r="BH7" s="624"/>
      <c r="BI7" s="624"/>
      <c r="BJ7" s="624"/>
      <c r="BK7" s="624"/>
      <c r="BL7" s="624"/>
      <c r="BM7" s="624"/>
      <c r="BN7" s="625"/>
      <c r="BO7" s="626">
        <v>42.8</v>
      </c>
      <c r="BP7" s="626"/>
      <c r="BQ7" s="626"/>
      <c r="BR7" s="626"/>
      <c r="BS7" s="627">
        <v>30660</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1730576</v>
      </c>
      <c r="CS7" s="624"/>
      <c r="CT7" s="624"/>
      <c r="CU7" s="624"/>
      <c r="CV7" s="624"/>
      <c r="CW7" s="624"/>
      <c r="CX7" s="624"/>
      <c r="CY7" s="625"/>
      <c r="CZ7" s="626">
        <v>15.7</v>
      </c>
      <c r="DA7" s="626"/>
      <c r="DB7" s="626"/>
      <c r="DC7" s="626"/>
      <c r="DD7" s="632">
        <v>13265</v>
      </c>
      <c r="DE7" s="624"/>
      <c r="DF7" s="624"/>
      <c r="DG7" s="624"/>
      <c r="DH7" s="624"/>
      <c r="DI7" s="624"/>
      <c r="DJ7" s="624"/>
      <c r="DK7" s="624"/>
      <c r="DL7" s="624"/>
      <c r="DM7" s="624"/>
      <c r="DN7" s="624"/>
      <c r="DO7" s="624"/>
      <c r="DP7" s="625"/>
      <c r="DQ7" s="632">
        <v>1479187</v>
      </c>
      <c r="DR7" s="624"/>
      <c r="DS7" s="624"/>
      <c r="DT7" s="624"/>
      <c r="DU7" s="624"/>
      <c r="DV7" s="624"/>
      <c r="DW7" s="624"/>
      <c r="DX7" s="624"/>
      <c r="DY7" s="624"/>
      <c r="DZ7" s="624"/>
      <c r="EA7" s="624"/>
      <c r="EB7" s="624"/>
      <c r="EC7" s="633"/>
    </row>
    <row r="8" spans="2:143" ht="11.25" customHeight="1" x14ac:dyDescent="0.15">
      <c r="B8" s="620" t="s">
        <v>218</v>
      </c>
      <c r="C8" s="621"/>
      <c r="D8" s="621"/>
      <c r="E8" s="621"/>
      <c r="F8" s="621"/>
      <c r="G8" s="621"/>
      <c r="H8" s="621"/>
      <c r="I8" s="621"/>
      <c r="J8" s="621"/>
      <c r="K8" s="621"/>
      <c r="L8" s="621"/>
      <c r="M8" s="621"/>
      <c r="N8" s="621"/>
      <c r="O8" s="621"/>
      <c r="P8" s="621"/>
      <c r="Q8" s="622"/>
      <c r="R8" s="623">
        <v>12222</v>
      </c>
      <c r="S8" s="624"/>
      <c r="T8" s="624"/>
      <c r="U8" s="624"/>
      <c r="V8" s="624"/>
      <c r="W8" s="624"/>
      <c r="X8" s="624"/>
      <c r="Y8" s="625"/>
      <c r="Z8" s="626">
        <v>0.1</v>
      </c>
      <c r="AA8" s="626"/>
      <c r="AB8" s="626"/>
      <c r="AC8" s="626"/>
      <c r="AD8" s="627">
        <v>12222</v>
      </c>
      <c r="AE8" s="627"/>
      <c r="AF8" s="627"/>
      <c r="AG8" s="627"/>
      <c r="AH8" s="627"/>
      <c r="AI8" s="627"/>
      <c r="AJ8" s="627"/>
      <c r="AK8" s="627"/>
      <c r="AL8" s="628">
        <v>0.2</v>
      </c>
      <c r="AM8" s="629"/>
      <c r="AN8" s="629"/>
      <c r="AO8" s="630"/>
      <c r="AP8" s="620" t="s">
        <v>219</v>
      </c>
      <c r="AQ8" s="621"/>
      <c r="AR8" s="621"/>
      <c r="AS8" s="621"/>
      <c r="AT8" s="621"/>
      <c r="AU8" s="621"/>
      <c r="AV8" s="621"/>
      <c r="AW8" s="621"/>
      <c r="AX8" s="621"/>
      <c r="AY8" s="621"/>
      <c r="AZ8" s="621"/>
      <c r="BA8" s="621"/>
      <c r="BB8" s="621"/>
      <c r="BC8" s="621"/>
      <c r="BD8" s="621"/>
      <c r="BE8" s="621"/>
      <c r="BF8" s="622"/>
      <c r="BG8" s="623">
        <v>38755</v>
      </c>
      <c r="BH8" s="624"/>
      <c r="BI8" s="624"/>
      <c r="BJ8" s="624"/>
      <c r="BK8" s="624"/>
      <c r="BL8" s="624"/>
      <c r="BM8" s="624"/>
      <c r="BN8" s="625"/>
      <c r="BO8" s="626">
        <v>1.4</v>
      </c>
      <c r="BP8" s="626"/>
      <c r="BQ8" s="626"/>
      <c r="BR8" s="626"/>
      <c r="BS8" s="632" t="s">
        <v>110</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2915583</v>
      </c>
      <c r="CS8" s="624"/>
      <c r="CT8" s="624"/>
      <c r="CU8" s="624"/>
      <c r="CV8" s="624"/>
      <c r="CW8" s="624"/>
      <c r="CX8" s="624"/>
      <c r="CY8" s="625"/>
      <c r="CZ8" s="626">
        <v>26.5</v>
      </c>
      <c r="DA8" s="626"/>
      <c r="DB8" s="626"/>
      <c r="DC8" s="626"/>
      <c r="DD8" s="632">
        <v>11061</v>
      </c>
      <c r="DE8" s="624"/>
      <c r="DF8" s="624"/>
      <c r="DG8" s="624"/>
      <c r="DH8" s="624"/>
      <c r="DI8" s="624"/>
      <c r="DJ8" s="624"/>
      <c r="DK8" s="624"/>
      <c r="DL8" s="624"/>
      <c r="DM8" s="624"/>
      <c r="DN8" s="624"/>
      <c r="DO8" s="624"/>
      <c r="DP8" s="625"/>
      <c r="DQ8" s="632">
        <v>1714560</v>
      </c>
      <c r="DR8" s="624"/>
      <c r="DS8" s="624"/>
      <c r="DT8" s="624"/>
      <c r="DU8" s="624"/>
      <c r="DV8" s="624"/>
      <c r="DW8" s="624"/>
      <c r="DX8" s="624"/>
      <c r="DY8" s="624"/>
      <c r="DZ8" s="624"/>
      <c r="EA8" s="624"/>
      <c r="EB8" s="624"/>
      <c r="EC8" s="633"/>
    </row>
    <row r="9" spans="2:143" ht="11.25" customHeight="1" x14ac:dyDescent="0.15">
      <c r="B9" s="620" t="s">
        <v>221</v>
      </c>
      <c r="C9" s="621"/>
      <c r="D9" s="621"/>
      <c r="E9" s="621"/>
      <c r="F9" s="621"/>
      <c r="G9" s="621"/>
      <c r="H9" s="621"/>
      <c r="I9" s="621"/>
      <c r="J9" s="621"/>
      <c r="K9" s="621"/>
      <c r="L9" s="621"/>
      <c r="M9" s="621"/>
      <c r="N9" s="621"/>
      <c r="O9" s="621"/>
      <c r="P9" s="621"/>
      <c r="Q9" s="622"/>
      <c r="R9" s="623">
        <v>12801</v>
      </c>
      <c r="S9" s="624"/>
      <c r="T9" s="624"/>
      <c r="U9" s="624"/>
      <c r="V9" s="624"/>
      <c r="W9" s="624"/>
      <c r="X9" s="624"/>
      <c r="Y9" s="625"/>
      <c r="Z9" s="626">
        <v>0.1</v>
      </c>
      <c r="AA9" s="626"/>
      <c r="AB9" s="626"/>
      <c r="AC9" s="626"/>
      <c r="AD9" s="627">
        <v>12801</v>
      </c>
      <c r="AE9" s="627"/>
      <c r="AF9" s="627"/>
      <c r="AG9" s="627"/>
      <c r="AH9" s="627"/>
      <c r="AI9" s="627"/>
      <c r="AJ9" s="627"/>
      <c r="AK9" s="627"/>
      <c r="AL9" s="628">
        <v>0.2</v>
      </c>
      <c r="AM9" s="629"/>
      <c r="AN9" s="629"/>
      <c r="AO9" s="630"/>
      <c r="AP9" s="620" t="s">
        <v>222</v>
      </c>
      <c r="AQ9" s="621"/>
      <c r="AR9" s="621"/>
      <c r="AS9" s="621"/>
      <c r="AT9" s="621"/>
      <c r="AU9" s="621"/>
      <c r="AV9" s="621"/>
      <c r="AW9" s="621"/>
      <c r="AX9" s="621"/>
      <c r="AY9" s="621"/>
      <c r="AZ9" s="621"/>
      <c r="BA9" s="621"/>
      <c r="BB9" s="621"/>
      <c r="BC9" s="621"/>
      <c r="BD9" s="621"/>
      <c r="BE9" s="621"/>
      <c r="BF9" s="622"/>
      <c r="BG9" s="623">
        <v>910910</v>
      </c>
      <c r="BH9" s="624"/>
      <c r="BI9" s="624"/>
      <c r="BJ9" s="624"/>
      <c r="BK9" s="624"/>
      <c r="BL9" s="624"/>
      <c r="BM9" s="624"/>
      <c r="BN9" s="625"/>
      <c r="BO9" s="626">
        <v>33.6</v>
      </c>
      <c r="BP9" s="626"/>
      <c r="BQ9" s="626"/>
      <c r="BR9" s="626"/>
      <c r="BS9" s="632" t="s">
        <v>110</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1168128</v>
      </c>
      <c r="CS9" s="624"/>
      <c r="CT9" s="624"/>
      <c r="CU9" s="624"/>
      <c r="CV9" s="624"/>
      <c r="CW9" s="624"/>
      <c r="CX9" s="624"/>
      <c r="CY9" s="625"/>
      <c r="CZ9" s="626">
        <v>10.6</v>
      </c>
      <c r="DA9" s="626"/>
      <c r="DB9" s="626"/>
      <c r="DC9" s="626"/>
      <c r="DD9" s="632">
        <v>59310</v>
      </c>
      <c r="DE9" s="624"/>
      <c r="DF9" s="624"/>
      <c r="DG9" s="624"/>
      <c r="DH9" s="624"/>
      <c r="DI9" s="624"/>
      <c r="DJ9" s="624"/>
      <c r="DK9" s="624"/>
      <c r="DL9" s="624"/>
      <c r="DM9" s="624"/>
      <c r="DN9" s="624"/>
      <c r="DO9" s="624"/>
      <c r="DP9" s="625"/>
      <c r="DQ9" s="632">
        <v>878203</v>
      </c>
      <c r="DR9" s="624"/>
      <c r="DS9" s="624"/>
      <c r="DT9" s="624"/>
      <c r="DU9" s="624"/>
      <c r="DV9" s="624"/>
      <c r="DW9" s="624"/>
      <c r="DX9" s="624"/>
      <c r="DY9" s="624"/>
      <c r="DZ9" s="624"/>
      <c r="EA9" s="624"/>
      <c r="EB9" s="624"/>
      <c r="EC9" s="633"/>
    </row>
    <row r="10" spans="2:143" ht="11.25" customHeight="1" x14ac:dyDescent="0.15">
      <c r="B10" s="620" t="s">
        <v>224</v>
      </c>
      <c r="C10" s="621"/>
      <c r="D10" s="621"/>
      <c r="E10" s="621"/>
      <c r="F10" s="621"/>
      <c r="G10" s="621"/>
      <c r="H10" s="621"/>
      <c r="I10" s="621"/>
      <c r="J10" s="621"/>
      <c r="K10" s="621"/>
      <c r="L10" s="621"/>
      <c r="M10" s="621"/>
      <c r="N10" s="621"/>
      <c r="O10" s="621"/>
      <c r="P10" s="621"/>
      <c r="Q10" s="622"/>
      <c r="R10" s="623">
        <v>452231</v>
      </c>
      <c r="S10" s="624"/>
      <c r="T10" s="624"/>
      <c r="U10" s="624"/>
      <c r="V10" s="624"/>
      <c r="W10" s="624"/>
      <c r="X10" s="624"/>
      <c r="Y10" s="625"/>
      <c r="Z10" s="626">
        <v>4</v>
      </c>
      <c r="AA10" s="626"/>
      <c r="AB10" s="626"/>
      <c r="AC10" s="626"/>
      <c r="AD10" s="627">
        <v>452231</v>
      </c>
      <c r="AE10" s="627"/>
      <c r="AF10" s="627"/>
      <c r="AG10" s="627"/>
      <c r="AH10" s="627"/>
      <c r="AI10" s="627"/>
      <c r="AJ10" s="627"/>
      <c r="AK10" s="627"/>
      <c r="AL10" s="628">
        <v>6.8</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63855</v>
      </c>
      <c r="BH10" s="624"/>
      <c r="BI10" s="624"/>
      <c r="BJ10" s="624"/>
      <c r="BK10" s="624"/>
      <c r="BL10" s="624"/>
      <c r="BM10" s="624"/>
      <c r="BN10" s="625"/>
      <c r="BO10" s="626">
        <v>2.4</v>
      </c>
      <c r="BP10" s="626"/>
      <c r="BQ10" s="626"/>
      <c r="BR10" s="626"/>
      <c r="BS10" s="632" t="s">
        <v>110</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14204</v>
      </c>
      <c r="CS10" s="624"/>
      <c r="CT10" s="624"/>
      <c r="CU10" s="624"/>
      <c r="CV10" s="624"/>
      <c r="CW10" s="624"/>
      <c r="CX10" s="624"/>
      <c r="CY10" s="625"/>
      <c r="CZ10" s="626">
        <v>0.1</v>
      </c>
      <c r="DA10" s="626"/>
      <c r="DB10" s="626"/>
      <c r="DC10" s="626"/>
      <c r="DD10" s="632">
        <v>362</v>
      </c>
      <c r="DE10" s="624"/>
      <c r="DF10" s="624"/>
      <c r="DG10" s="624"/>
      <c r="DH10" s="624"/>
      <c r="DI10" s="624"/>
      <c r="DJ10" s="624"/>
      <c r="DK10" s="624"/>
      <c r="DL10" s="624"/>
      <c r="DM10" s="624"/>
      <c r="DN10" s="624"/>
      <c r="DO10" s="624"/>
      <c r="DP10" s="625"/>
      <c r="DQ10" s="632">
        <v>14204</v>
      </c>
      <c r="DR10" s="624"/>
      <c r="DS10" s="624"/>
      <c r="DT10" s="624"/>
      <c r="DU10" s="624"/>
      <c r="DV10" s="624"/>
      <c r="DW10" s="624"/>
      <c r="DX10" s="624"/>
      <c r="DY10" s="624"/>
      <c r="DZ10" s="624"/>
      <c r="EA10" s="624"/>
      <c r="EB10" s="624"/>
      <c r="EC10" s="633"/>
    </row>
    <row r="11" spans="2:143" ht="11.25" customHeight="1" x14ac:dyDescent="0.15">
      <c r="B11" s="620" t="s">
        <v>227</v>
      </c>
      <c r="C11" s="621"/>
      <c r="D11" s="621"/>
      <c r="E11" s="621"/>
      <c r="F11" s="621"/>
      <c r="G11" s="621"/>
      <c r="H11" s="621"/>
      <c r="I11" s="621"/>
      <c r="J11" s="621"/>
      <c r="K11" s="621"/>
      <c r="L11" s="621"/>
      <c r="M11" s="621"/>
      <c r="N11" s="621"/>
      <c r="O11" s="621"/>
      <c r="P11" s="621"/>
      <c r="Q11" s="622"/>
      <c r="R11" s="623">
        <v>14029</v>
      </c>
      <c r="S11" s="624"/>
      <c r="T11" s="624"/>
      <c r="U11" s="624"/>
      <c r="V11" s="624"/>
      <c r="W11" s="624"/>
      <c r="X11" s="624"/>
      <c r="Y11" s="625"/>
      <c r="Z11" s="626">
        <v>0.1</v>
      </c>
      <c r="AA11" s="626"/>
      <c r="AB11" s="626"/>
      <c r="AC11" s="626"/>
      <c r="AD11" s="627">
        <v>14029</v>
      </c>
      <c r="AE11" s="627"/>
      <c r="AF11" s="627"/>
      <c r="AG11" s="627"/>
      <c r="AH11" s="627"/>
      <c r="AI11" s="627"/>
      <c r="AJ11" s="627"/>
      <c r="AK11" s="627"/>
      <c r="AL11" s="628">
        <v>0.2</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146693</v>
      </c>
      <c r="BH11" s="624"/>
      <c r="BI11" s="624"/>
      <c r="BJ11" s="624"/>
      <c r="BK11" s="624"/>
      <c r="BL11" s="624"/>
      <c r="BM11" s="624"/>
      <c r="BN11" s="625"/>
      <c r="BO11" s="626">
        <v>5.4</v>
      </c>
      <c r="BP11" s="626"/>
      <c r="BQ11" s="626"/>
      <c r="BR11" s="626"/>
      <c r="BS11" s="632">
        <v>30660</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624214</v>
      </c>
      <c r="CS11" s="624"/>
      <c r="CT11" s="624"/>
      <c r="CU11" s="624"/>
      <c r="CV11" s="624"/>
      <c r="CW11" s="624"/>
      <c r="CX11" s="624"/>
      <c r="CY11" s="625"/>
      <c r="CZ11" s="626">
        <v>5.7</v>
      </c>
      <c r="DA11" s="626"/>
      <c r="DB11" s="626"/>
      <c r="DC11" s="626"/>
      <c r="DD11" s="632">
        <v>95790</v>
      </c>
      <c r="DE11" s="624"/>
      <c r="DF11" s="624"/>
      <c r="DG11" s="624"/>
      <c r="DH11" s="624"/>
      <c r="DI11" s="624"/>
      <c r="DJ11" s="624"/>
      <c r="DK11" s="624"/>
      <c r="DL11" s="624"/>
      <c r="DM11" s="624"/>
      <c r="DN11" s="624"/>
      <c r="DO11" s="624"/>
      <c r="DP11" s="625"/>
      <c r="DQ11" s="632">
        <v>376548</v>
      </c>
      <c r="DR11" s="624"/>
      <c r="DS11" s="624"/>
      <c r="DT11" s="624"/>
      <c r="DU11" s="624"/>
      <c r="DV11" s="624"/>
      <c r="DW11" s="624"/>
      <c r="DX11" s="624"/>
      <c r="DY11" s="624"/>
      <c r="DZ11" s="624"/>
      <c r="EA11" s="624"/>
      <c r="EB11" s="624"/>
      <c r="EC11" s="633"/>
    </row>
    <row r="12" spans="2:143" ht="11.25" customHeight="1" x14ac:dyDescent="0.15">
      <c r="B12" s="620" t="s">
        <v>230</v>
      </c>
      <c r="C12" s="621"/>
      <c r="D12" s="621"/>
      <c r="E12" s="621"/>
      <c r="F12" s="621"/>
      <c r="G12" s="621"/>
      <c r="H12" s="621"/>
      <c r="I12" s="621"/>
      <c r="J12" s="621"/>
      <c r="K12" s="621"/>
      <c r="L12" s="621"/>
      <c r="M12" s="621"/>
      <c r="N12" s="621"/>
      <c r="O12" s="621"/>
      <c r="P12" s="621"/>
      <c r="Q12" s="622"/>
      <c r="R12" s="623" t="s">
        <v>110</v>
      </c>
      <c r="S12" s="624"/>
      <c r="T12" s="624"/>
      <c r="U12" s="624"/>
      <c r="V12" s="624"/>
      <c r="W12" s="624"/>
      <c r="X12" s="624"/>
      <c r="Y12" s="625"/>
      <c r="Z12" s="626" t="s">
        <v>110</v>
      </c>
      <c r="AA12" s="626"/>
      <c r="AB12" s="626"/>
      <c r="AC12" s="626"/>
      <c r="AD12" s="627" t="s">
        <v>110</v>
      </c>
      <c r="AE12" s="627"/>
      <c r="AF12" s="627"/>
      <c r="AG12" s="627"/>
      <c r="AH12" s="627"/>
      <c r="AI12" s="627"/>
      <c r="AJ12" s="627"/>
      <c r="AK12" s="627"/>
      <c r="AL12" s="628" t="s">
        <v>110</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1161098</v>
      </c>
      <c r="BH12" s="624"/>
      <c r="BI12" s="624"/>
      <c r="BJ12" s="624"/>
      <c r="BK12" s="624"/>
      <c r="BL12" s="624"/>
      <c r="BM12" s="624"/>
      <c r="BN12" s="625"/>
      <c r="BO12" s="626">
        <v>42.9</v>
      </c>
      <c r="BP12" s="626"/>
      <c r="BQ12" s="626"/>
      <c r="BR12" s="626"/>
      <c r="BS12" s="632" t="s">
        <v>110</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272895</v>
      </c>
      <c r="CS12" s="624"/>
      <c r="CT12" s="624"/>
      <c r="CU12" s="624"/>
      <c r="CV12" s="624"/>
      <c r="CW12" s="624"/>
      <c r="CX12" s="624"/>
      <c r="CY12" s="625"/>
      <c r="CZ12" s="626">
        <v>2.5</v>
      </c>
      <c r="DA12" s="626"/>
      <c r="DB12" s="626"/>
      <c r="DC12" s="626"/>
      <c r="DD12" s="632">
        <v>25920</v>
      </c>
      <c r="DE12" s="624"/>
      <c r="DF12" s="624"/>
      <c r="DG12" s="624"/>
      <c r="DH12" s="624"/>
      <c r="DI12" s="624"/>
      <c r="DJ12" s="624"/>
      <c r="DK12" s="624"/>
      <c r="DL12" s="624"/>
      <c r="DM12" s="624"/>
      <c r="DN12" s="624"/>
      <c r="DO12" s="624"/>
      <c r="DP12" s="625"/>
      <c r="DQ12" s="632">
        <v>210597</v>
      </c>
      <c r="DR12" s="624"/>
      <c r="DS12" s="624"/>
      <c r="DT12" s="624"/>
      <c r="DU12" s="624"/>
      <c r="DV12" s="624"/>
      <c r="DW12" s="624"/>
      <c r="DX12" s="624"/>
      <c r="DY12" s="624"/>
      <c r="DZ12" s="624"/>
      <c r="EA12" s="624"/>
      <c r="EB12" s="624"/>
      <c r="EC12" s="633"/>
    </row>
    <row r="13" spans="2:143" ht="11.25" customHeight="1" x14ac:dyDescent="0.15">
      <c r="B13" s="620" t="s">
        <v>233</v>
      </c>
      <c r="C13" s="621"/>
      <c r="D13" s="621"/>
      <c r="E13" s="621"/>
      <c r="F13" s="621"/>
      <c r="G13" s="621"/>
      <c r="H13" s="621"/>
      <c r="I13" s="621"/>
      <c r="J13" s="621"/>
      <c r="K13" s="621"/>
      <c r="L13" s="621"/>
      <c r="M13" s="621"/>
      <c r="N13" s="621"/>
      <c r="O13" s="621"/>
      <c r="P13" s="621"/>
      <c r="Q13" s="622"/>
      <c r="R13" s="623">
        <v>27954</v>
      </c>
      <c r="S13" s="624"/>
      <c r="T13" s="624"/>
      <c r="U13" s="624"/>
      <c r="V13" s="624"/>
      <c r="W13" s="624"/>
      <c r="X13" s="624"/>
      <c r="Y13" s="625"/>
      <c r="Z13" s="626">
        <v>0.3</v>
      </c>
      <c r="AA13" s="626"/>
      <c r="AB13" s="626"/>
      <c r="AC13" s="626"/>
      <c r="AD13" s="627">
        <v>27954</v>
      </c>
      <c r="AE13" s="627"/>
      <c r="AF13" s="627"/>
      <c r="AG13" s="627"/>
      <c r="AH13" s="627"/>
      <c r="AI13" s="627"/>
      <c r="AJ13" s="627"/>
      <c r="AK13" s="627"/>
      <c r="AL13" s="628">
        <v>0.4</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1158978</v>
      </c>
      <c r="BH13" s="624"/>
      <c r="BI13" s="624"/>
      <c r="BJ13" s="624"/>
      <c r="BK13" s="624"/>
      <c r="BL13" s="624"/>
      <c r="BM13" s="624"/>
      <c r="BN13" s="625"/>
      <c r="BO13" s="626">
        <v>42.8</v>
      </c>
      <c r="BP13" s="626"/>
      <c r="BQ13" s="626"/>
      <c r="BR13" s="626"/>
      <c r="BS13" s="632" t="s">
        <v>110</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1078348</v>
      </c>
      <c r="CS13" s="624"/>
      <c r="CT13" s="624"/>
      <c r="CU13" s="624"/>
      <c r="CV13" s="624"/>
      <c r="CW13" s="624"/>
      <c r="CX13" s="624"/>
      <c r="CY13" s="625"/>
      <c r="CZ13" s="626">
        <v>9.8000000000000007</v>
      </c>
      <c r="DA13" s="626"/>
      <c r="DB13" s="626"/>
      <c r="DC13" s="626"/>
      <c r="DD13" s="632">
        <v>260031</v>
      </c>
      <c r="DE13" s="624"/>
      <c r="DF13" s="624"/>
      <c r="DG13" s="624"/>
      <c r="DH13" s="624"/>
      <c r="DI13" s="624"/>
      <c r="DJ13" s="624"/>
      <c r="DK13" s="624"/>
      <c r="DL13" s="624"/>
      <c r="DM13" s="624"/>
      <c r="DN13" s="624"/>
      <c r="DO13" s="624"/>
      <c r="DP13" s="625"/>
      <c r="DQ13" s="632">
        <v>761079</v>
      </c>
      <c r="DR13" s="624"/>
      <c r="DS13" s="624"/>
      <c r="DT13" s="624"/>
      <c r="DU13" s="624"/>
      <c r="DV13" s="624"/>
      <c r="DW13" s="624"/>
      <c r="DX13" s="624"/>
      <c r="DY13" s="624"/>
      <c r="DZ13" s="624"/>
      <c r="EA13" s="624"/>
      <c r="EB13" s="624"/>
      <c r="EC13" s="633"/>
    </row>
    <row r="14" spans="2:143" ht="11.25" customHeight="1" x14ac:dyDescent="0.15">
      <c r="B14" s="620" t="s">
        <v>236</v>
      </c>
      <c r="C14" s="621"/>
      <c r="D14" s="621"/>
      <c r="E14" s="621"/>
      <c r="F14" s="621"/>
      <c r="G14" s="621"/>
      <c r="H14" s="621"/>
      <c r="I14" s="621"/>
      <c r="J14" s="621"/>
      <c r="K14" s="621"/>
      <c r="L14" s="621"/>
      <c r="M14" s="621"/>
      <c r="N14" s="621"/>
      <c r="O14" s="621"/>
      <c r="P14" s="621"/>
      <c r="Q14" s="622"/>
      <c r="R14" s="623" t="s">
        <v>110</v>
      </c>
      <c r="S14" s="624"/>
      <c r="T14" s="624"/>
      <c r="U14" s="624"/>
      <c r="V14" s="624"/>
      <c r="W14" s="624"/>
      <c r="X14" s="624"/>
      <c r="Y14" s="625"/>
      <c r="Z14" s="626" t="s">
        <v>110</v>
      </c>
      <c r="AA14" s="626"/>
      <c r="AB14" s="626"/>
      <c r="AC14" s="626"/>
      <c r="AD14" s="627" t="s">
        <v>110</v>
      </c>
      <c r="AE14" s="627"/>
      <c r="AF14" s="627"/>
      <c r="AG14" s="627"/>
      <c r="AH14" s="627"/>
      <c r="AI14" s="627"/>
      <c r="AJ14" s="627"/>
      <c r="AK14" s="627"/>
      <c r="AL14" s="628" t="s">
        <v>110</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49206</v>
      </c>
      <c r="BH14" s="624"/>
      <c r="BI14" s="624"/>
      <c r="BJ14" s="624"/>
      <c r="BK14" s="624"/>
      <c r="BL14" s="624"/>
      <c r="BM14" s="624"/>
      <c r="BN14" s="625"/>
      <c r="BO14" s="626">
        <v>1.8</v>
      </c>
      <c r="BP14" s="626"/>
      <c r="BQ14" s="626"/>
      <c r="BR14" s="626"/>
      <c r="BS14" s="632" t="s">
        <v>110</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342622</v>
      </c>
      <c r="CS14" s="624"/>
      <c r="CT14" s="624"/>
      <c r="CU14" s="624"/>
      <c r="CV14" s="624"/>
      <c r="CW14" s="624"/>
      <c r="CX14" s="624"/>
      <c r="CY14" s="625"/>
      <c r="CZ14" s="626">
        <v>3.1</v>
      </c>
      <c r="DA14" s="626"/>
      <c r="DB14" s="626"/>
      <c r="DC14" s="626"/>
      <c r="DD14" s="632">
        <v>168</v>
      </c>
      <c r="DE14" s="624"/>
      <c r="DF14" s="624"/>
      <c r="DG14" s="624"/>
      <c r="DH14" s="624"/>
      <c r="DI14" s="624"/>
      <c r="DJ14" s="624"/>
      <c r="DK14" s="624"/>
      <c r="DL14" s="624"/>
      <c r="DM14" s="624"/>
      <c r="DN14" s="624"/>
      <c r="DO14" s="624"/>
      <c r="DP14" s="625"/>
      <c r="DQ14" s="632">
        <v>342443</v>
      </c>
      <c r="DR14" s="624"/>
      <c r="DS14" s="624"/>
      <c r="DT14" s="624"/>
      <c r="DU14" s="624"/>
      <c r="DV14" s="624"/>
      <c r="DW14" s="624"/>
      <c r="DX14" s="624"/>
      <c r="DY14" s="624"/>
      <c r="DZ14" s="624"/>
      <c r="EA14" s="624"/>
      <c r="EB14" s="624"/>
      <c r="EC14" s="633"/>
    </row>
    <row r="15" spans="2:143" ht="11.25" customHeight="1" x14ac:dyDescent="0.15">
      <c r="B15" s="620" t="s">
        <v>239</v>
      </c>
      <c r="C15" s="621"/>
      <c r="D15" s="621"/>
      <c r="E15" s="621"/>
      <c r="F15" s="621"/>
      <c r="G15" s="621"/>
      <c r="H15" s="621"/>
      <c r="I15" s="621"/>
      <c r="J15" s="621"/>
      <c r="K15" s="621"/>
      <c r="L15" s="621"/>
      <c r="M15" s="621"/>
      <c r="N15" s="621"/>
      <c r="O15" s="621"/>
      <c r="P15" s="621"/>
      <c r="Q15" s="622"/>
      <c r="R15" s="623">
        <v>7122</v>
      </c>
      <c r="S15" s="624"/>
      <c r="T15" s="624"/>
      <c r="U15" s="624"/>
      <c r="V15" s="624"/>
      <c r="W15" s="624"/>
      <c r="X15" s="624"/>
      <c r="Y15" s="625"/>
      <c r="Z15" s="626">
        <v>0.1</v>
      </c>
      <c r="AA15" s="626"/>
      <c r="AB15" s="626"/>
      <c r="AC15" s="626"/>
      <c r="AD15" s="627">
        <v>7122</v>
      </c>
      <c r="AE15" s="627"/>
      <c r="AF15" s="627"/>
      <c r="AG15" s="627"/>
      <c r="AH15" s="627"/>
      <c r="AI15" s="627"/>
      <c r="AJ15" s="627"/>
      <c r="AK15" s="627"/>
      <c r="AL15" s="628">
        <v>0.1</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159145</v>
      </c>
      <c r="BH15" s="624"/>
      <c r="BI15" s="624"/>
      <c r="BJ15" s="624"/>
      <c r="BK15" s="624"/>
      <c r="BL15" s="624"/>
      <c r="BM15" s="624"/>
      <c r="BN15" s="625"/>
      <c r="BO15" s="626">
        <v>5.9</v>
      </c>
      <c r="BP15" s="626"/>
      <c r="BQ15" s="626"/>
      <c r="BR15" s="626"/>
      <c r="BS15" s="632" t="s">
        <v>110</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1198351</v>
      </c>
      <c r="CS15" s="624"/>
      <c r="CT15" s="624"/>
      <c r="CU15" s="624"/>
      <c r="CV15" s="624"/>
      <c r="CW15" s="624"/>
      <c r="CX15" s="624"/>
      <c r="CY15" s="625"/>
      <c r="CZ15" s="626">
        <v>10.9</v>
      </c>
      <c r="DA15" s="626"/>
      <c r="DB15" s="626"/>
      <c r="DC15" s="626"/>
      <c r="DD15" s="632">
        <v>556336</v>
      </c>
      <c r="DE15" s="624"/>
      <c r="DF15" s="624"/>
      <c r="DG15" s="624"/>
      <c r="DH15" s="624"/>
      <c r="DI15" s="624"/>
      <c r="DJ15" s="624"/>
      <c r="DK15" s="624"/>
      <c r="DL15" s="624"/>
      <c r="DM15" s="624"/>
      <c r="DN15" s="624"/>
      <c r="DO15" s="624"/>
      <c r="DP15" s="625"/>
      <c r="DQ15" s="632">
        <v>612675</v>
      </c>
      <c r="DR15" s="624"/>
      <c r="DS15" s="624"/>
      <c r="DT15" s="624"/>
      <c r="DU15" s="624"/>
      <c r="DV15" s="624"/>
      <c r="DW15" s="624"/>
      <c r="DX15" s="624"/>
      <c r="DY15" s="624"/>
      <c r="DZ15" s="624"/>
      <c r="EA15" s="624"/>
      <c r="EB15" s="624"/>
      <c r="EC15" s="633"/>
    </row>
    <row r="16" spans="2:143" ht="11.25" customHeight="1" x14ac:dyDescent="0.15">
      <c r="B16" s="620" t="s">
        <v>242</v>
      </c>
      <c r="C16" s="621"/>
      <c r="D16" s="621"/>
      <c r="E16" s="621"/>
      <c r="F16" s="621"/>
      <c r="G16" s="621"/>
      <c r="H16" s="621"/>
      <c r="I16" s="621"/>
      <c r="J16" s="621"/>
      <c r="K16" s="621"/>
      <c r="L16" s="621"/>
      <c r="M16" s="621"/>
      <c r="N16" s="621"/>
      <c r="O16" s="621"/>
      <c r="P16" s="621"/>
      <c r="Q16" s="622"/>
      <c r="R16" s="623">
        <v>3926978</v>
      </c>
      <c r="S16" s="624"/>
      <c r="T16" s="624"/>
      <c r="U16" s="624"/>
      <c r="V16" s="624"/>
      <c r="W16" s="624"/>
      <c r="X16" s="624"/>
      <c r="Y16" s="625"/>
      <c r="Z16" s="626">
        <v>35.1</v>
      </c>
      <c r="AA16" s="626"/>
      <c r="AB16" s="626"/>
      <c r="AC16" s="626"/>
      <c r="AD16" s="627">
        <v>3452279</v>
      </c>
      <c r="AE16" s="627"/>
      <c r="AF16" s="627"/>
      <c r="AG16" s="627"/>
      <c r="AH16" s="627"/>
      <c r="AI16" s="627"/>
      <c r="AJ16" s="627"/>
      <c r="AK16" s="627"/>
      <c r="AL16" s="628">
        <v>51.8</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110</v>
      </c>
      <c r="BH16" s="624"/>
      <c r="BI16" s="624"/>
      <c r="BJ16" s="624"/>
      <c r="BK16" s="624"/>
      <c r="BL16" s="624"/>
      <c r="BM16" s="624"/>
      <c r="BN16" s="625"/>
      <c r="BO16" s="626" t="s">
        <v>110</v>
      </c>
      <c r="BP16" s="626"/>
      <c r="BQ16" s="626"/>
      <c r="BR16" s="626"/>
      <c r="BS16" s="632" t="s">
        <v>110</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v>27836</v>
      </c>
      <c r="CS16" s="624"/>
      <c r="CT16" s="624"/>
      <c r="CU16" s="624"/>
      <c r="CV16" s="624"/>
      <c r="CW16" s="624"/>
      <c r="CX16" s="624"/>
      <c r="CY16" s="625"/>
      <c r="CZ16" s="626">
        <v>0.3</v>
      </c>
      <c r="DA16" s="626"/>
      <c r="DB16" s="626"/>
      <c r="DC16" s="626"/>
      <c r="DD16" s="632" t="s">
        <v>110</v>
      </c>
      <c r="DE16" s="624"/>
      <c r="DF16" s="624"/>
      <c r="DG16" s="624"/>
      <c r="DH16" s="624"/>
      <c r="DI16" s="624"/>
      <c r="DJ16" s="624"/>
      <c r="DK16" s="624"/>
      <c r="DL16" s="624"/>
      <c r="DM16" s="624"/>
      <c r="DN16" s="624"/>
      <c r="DO16" s="624"/>
      <c r="DP16" s="625"/>
      <c r="DQ16" s="632">
        <v>8617</v>
      </c>
      <c r="DR16" s="624"/>
      <c r="DS16" s="624"/>
      <c r="DT16" s="624"/>
      <c r="DU16" s="624"/>
      <c r="DV16" s="624"/>
      <c r="DW16" s="624"/>
      <c r="DX16" s="624"/>
      <c r="DY16" s="624"/>
      <c r="DZ16" s="624"/>
      <c r="EA16" s="624"/>
      <c r="EB16" s="624"/>
      <c r="EC16" s="633"/>
    </row>
    <row r="17" spans="2:133" ht="11.25" customHeight="1" x14ac:dyDescent="0.15">
      <c r="B17" s="620" t="s">
        <v>245</v>
      </c>
      <c r="C17" s="621"/>
      <c r="D17" s="621"/>
      <c r="E17" s="621"/>
      <c r="F17" s="621"/>
      <c r="G17" s="621"/>
      <c r="H17" s="621"/>
      <c r="I17" s="621"/>
      <c r="J17" s="621"/>
      <c r="K17" s="621"/>
      <c r="L17" s="621"/>
      <c r="M17" s="621"/>
      <c r="N17" s="621"/>
      <c r="O17" s="621"/>
      <c r="P17" s="621"/>
      <c r="Q17" s="622"/>
      <c r="R17" s="623">
        <v>3452279</v>
      </c>
      <c r="S17" s="624"/>
      <c r="T17" s="624"/>
      <c r="U17" s="624"/>
      <c r="V17" s="624"/>
      <c r="W17" s="624"/>
      <c r="X17" s="624"/>
      <c r="Y17" s="625"/>
      <c r="Z17" s="626">
        <v>30.9</v>
      </c>
      <c r="AA17" s="626"/>
      <c r="AB17" s="626"/>
      <c r="AC17" s="626"/>
      <c r="AD17" s="627">
        <v>3452279</v>
      </c>
      <c r="AE17" s="627"/>
      <c r="AF17" s="627"/>
      <c r="AG17" s="627"/>
      <c r="AH17" s="627"/>
      <c r="AI17" s="627"/>
      <c r="AJ17" s="627"/>
      <c r="AK17" s="627"/>
      <c r="AL17" s="628">
        <v>51.8</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110</v>
      </c>
      <c r="BH17" s="624"/>
      <c r="BI17" s="624"/>
      <c r="BJ17" s="624"/>
      <c r="BK17" s="624"/>
      <c r="BL17" s="624"/>
      <c r="BM17" s="624"/>
      <c r="BN17" s="625"/>
      <c r="BO17" s="626" t="s">
        <v>110</v>
      </c>
      <c r="BP17" s="626"/>
      <c r="BQ17" s="626"/>
      <c r="BR17" s="626"/>
      <c r="BS17" s="632" t="s">
        <v>110</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1478173</v>
      </c>
      <c r="CS17" s="624"/>
      <c r="CT17" s="624"/>
      <c r="CU17" s="624"/>
      <c r="CV17" s="624"/>
      <c r="CW17" s="624"/>
      <c r="CX17" s="624"/>
      <c r="CY17" s="625"/>
      <c r="CZ17" s="626">
        <v>13.4</v>
      </c>
      <c r="DA17" s="626"/>
      <c r="DB17" s="626"/>
      <c r="DC17" s="626"/>
      <c r="DD17" s="632" t="s">
        <v>110</v>
      </c>
      <c r="DE17" s="624"/>
      <c r="DF17" s="624"/>
      <c r="DG17" s="624"/>
      <c r="DH17" s="624"/>
      <c r="DI17" s="624"/>
      <c r="DJ17" s="624"/>
      <c r="DK17" s="624"/>
      <c r="DL17" s="624"/>
      <c r="DM17" s="624"/>
      <c r="DN17" s="624"/>
      <c r="DO17" s="624"/>
      <c r="DP17" s="625"/>
      <c r="DQ17" s="632">
        <v>1367738</v>
      </c>
      <c r="DR17" s="624"/>
      <c r="DS17" s="624"/>
      <c r="DT17" s="624"/>
      <c r="DU17" s="624"/>
      <c r="DV17" s="624"/>
      <c r="DW17" s="624"/>
      <c r="DX17" s="624"/>
      <c r="DY17" s="624"/>
      <c r="DZ17" s="624"/>
      <c r="EA17" s="624"/>
      <c r="EB17" s="624"/>
      <c r="EC17" s="633"/>
    </row>
    <row r="18" spans="2:133" ht="11.25" customHeight="1" x14ac:dyDescent="0.15">
      <c r="B18" s="620" t="s">
        <v>248</v>
      </c>
      <c r="C18" s="621"/>
      <c r="D18" s="621"/>
      <c r="E18" s="621"/>
      <c r="F18" s="621"/>
      <c r="G18" s="621"/>
      <c r="H18" s="621"/>
      <c r="I18" s="621"/>
      <c r="J18" s="621"/>
      <c r="K18" s="621"/>
      <c r="L18" s="621"/>
      <c r="M18" s="621"/>
      <c r="N18" s="621"/>
      <c r="O18" s="621"/>
      <c r="P18" s="621"/>
      <c r="Q18" s="622"/>
      <c r="R18" s="623">
        <v>474699</v>
      </c>
      <c r="S18" s="624"/>
      <c r="T18" s="624"/>
      <c r="U18" s="624"/>
      <c r="V18" s="624"/>
      <c r="W18" s="624"/>
      <c r="X18" s="624"/>
      <c r="Y18" s="625"/>
      <c r="Z18" s="626">
        <v>4.2</v>
      </c>
      <c r="AA18" s="626"/>
      <c r="AB18" s="626"/>
      <c r="AC18" s="626"/>
      <c r="AD18" s="627" t="s">
        <v>110</v>
      </c>
      <c r="AE18" s="627"/>
      <c r="AF18" s="627"/>
      <c r="AG18" s="627"/>
      <c r="AH18" s="627"/>
      <c r="AI18" s="627"/>
      <c r="AJ18" s="627"/>
      <c r="AK18" s="627"/>
      <c r="AL18" s="628" t="s">
        <v>110</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110</v>
      </c>
      <c r="BH18" s="624"/>
      <c r="BI18" s="624"/>
      <c r="BJ18" s="624"/>
      <c r="BK18" s="624"/>
      <c r="BL18" s="624"/>
      <c r="BM18" s="624"/>
      <c r="BN18" s="625"/>
      <c r="BO18" s="626" t="s">
        <v>110</v>
      </c>
      <c r="BP18" s="626"/>
      <c r="BQ18" s="626"/>
      <c r="BR18" s="626"/>
      <c r="BS18" s="632" t="s">
        <v>110</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110</v>
      </c>
      <c r="CS18" s="624"/>
      <c r="CT18" s="624"/>
      <c r="CU18" s="624"/>
      <c r="CV18" s="624"/>
      <c r="CW18" s="624"/>
      <c r="CX18" s="624"/>
      <c r="CY18" s="625"/>
      <c r="CZ18" s="626" t="s">
        <v>110</v>
      </c>
      <c r="DA18" s="626"/>
      <c r="DB18" s="626"/>
      <c r="DC18" s="626"/>
      <c r="DD18" s="632" t="s">
        <v>110</v>
      </c>
      <c r="DE18" s="624"/>
      <c r="DF18" s="624"/>
      <c r="DG18" s="624"/>
      <c r="DH18" s="624"/>
      <c r="DI18" s="624"/>
      <c r="DJ18" s="624"/>
      <c r="DK18" s="624"/>
      <c r="DL18" s="624"/>
      <c r="DM18" s="624"/>
      <c r="DN18" s="624"/>
      <c r="DO18" s="624"/>
      <c r="DP18" s="625"/>
      <c r="DQ18" s="632" t="s">
        <v>110</v>
      </c>
      <c r="DR18" s="624"/>
      <c r="DS18" s="624"/>
      <c r="DT18" s="624"/>
      <c r="DU18" s="624"/>
      <c r="DV18" s="624"/>
      <c r="DW18" s="624"/>
      <c r="DX18" s="624"/>
      <c r="DY18" s="624"/>
      <c r="DZ18" s="624"/>
      <c r="EA18" s="624"/>
      <c r="EB18" s="624"/>
      <c r="EC18" s="633"/>
    </row>
    <row r="19" spans="2:133" ht="11.25" customHeight="1" x14ac:dyDescent="0.15">
      <c r="B19" s="620" t="s">
        <v>251</v>
      </c>
      <c r="C19" s="621"/>
      <c r="D19" s="621"/>
      <c r="E19" s="621"/>
      <c r="F19" s="621"/>
      <c r="G19" s="621"/>
      <c r="H19" s="621"/>
      <c r="I19" s="621"/>
      <c r="J19" s="621"/>
      <c r="K19" s="621"/>
      <c r="L19" s="621"/>
      <c r="M19" s="621"/>
      <c r="N19" s="621"/>
      <c r="O19" s="621"/>
      <c r="P19" s="621"/>
      <c r="Q19" s="622"/>
      <c r="R19" s="623" t="s">
        <v>110</v>
      </c>
      <c r="S19" s="624"/>
      <c r="T19" s="624"/>
      <c r="U19" s="624"/>
      <c r="V19" s="624"/>
      <c r="W19" s="624"/>
      <c r="X19" s="624"/>
      <c r="Y19" s="625"/>
      <c r="Z19" s="626" t="s">
        <v>110</v>
      </c>
      <c r="AA19" s="626"/>
      <c r="AB19" s="626"/>
      <c r="AC19" s="626"/>
      <c r="AD19" s="627" t="s">
        <v>110</v>
      </c>
      <c r="AE19" s="627"/>
      <c r="AF19" s="627"/>
      <c r="AG19" s="627"/>
      <c r="AH19" s="627"/>
      <c r="AI19" s="627"/>
      <c r="AJ19" s="627"/>
      <c r="AK19" s="627"/>
      <c r="AL19" s="628" t="s">
        <v>110</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178897</v>
      </c>
      <c r="BH19" s="624"/>
      <c r="BI19" s="624"/>
      <c r="BJ19" s="624"/>
      <c r="BK19" s="624"/>
      <c r="BL19" s="624"/>
      <c r="BM19" s="624"/>
      <c r="BN19" s="625"/>
      <c r="BO19" s="626">
        <v>6.6</v>
      </c>
      <c r="BP19" s="626"/>
      <c r="BQ19" s="626"/>
      <c r="BR19" s="626"/>
      <c r="BS19" s="632" t="s">
        <v>110</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110</v>
      </c>
      <c r="CS19" s="624"/>
      <c r="CT19" s="624"/>
      <c r="CU19" s="624"/>
      <c r="CV19" s="624"/>
      <c r="CW19" s="624"/>
      <c r="CX19" s="624"/>
      <c r="CY19" s="625"/>
      <c r="CZ19" s="626" t="s">
        <v>110</v>
      </c>
      <c r="DA19" s="626"/>
      <c r="DB19" s="626"/>
      <c r="DC19" s="626"/>
      <c r="DD19" s="632" t="s">
        <v>110</v>
      </c>
      <c r="DE19" s="624"/>
      <c r="DF19" s="624"/>
      <c r="DG19" s="624"/>
      <c r="DH19" s="624"/>
      <c r="DI19" s="624"/>
      <c r="DJ19" s="624"/>
      <c r="DK19" s="624"/>
      <c r="DL19" s="624"/>
      <c r="DM19" s="624"/>
      <c r="DN19" s="624"/>
      <c r="DO19" s="624"/>
      <c r="DP19" s="625"/>
      <c r="DQ19" s="632" t="s">
        <v>110</v>
      </c>
      <c r="DR19" s="624"/>
      <c r="DS19" s="624"/>
      <c r="DT19" s="624"/>
      <c r="DU19" s="624"/>
      <c r="DV19" s="624"/>
      <c r="DW19" s="624"/>
      <c r="DX19" s="624"/>
      <c r="DY19" s="624"/>
      <c r="DZ19" s="624"/>
      <c r="EA19" s="624"/>
      <c r="EB19" s="624"/>
      <c r="EC19" s="633"/>
    </row>
    <row r="20" spans="2:133" ht="11.25" customHeight="1" x14ac:dyDescent="0.15">
      <c r="B20" s="620" t="s">
        <v>254</v>
      </c>
      <c r="C20" s="621"/>
      <c r="D20" s="621"/>
      <c r="E20" s="621"/>
      <c r="F20" s="621"/>
      <c r="G20" s="621"/>
      <c r="H20" s="621"/>
      <c r="I20" s="621"/>
      <c r="J20" s="621"/>
      <c r="K20" s="621"/>
      <c r="L20" s="621"/>
      <c r="M20" s="621"/>
      <c r="N20" s="621"/>
      <c r="O20" s="621"/>
      <c r="P20" s="621"/>
      <c r="Q20" s="622"/>
      <c r="R20" s="623">
        <v>7284004</v>
      </c>
      <c r="S20" s="624"/>
      <c r="T20" s="624"/>
      <c r="U20" s="624"/>
      <c r="V20" s="624"/>
      <c r="W20" s="624"/>
      <c r="X20" s="624"/>
      <c r="Y20" s="625"/>
      <c r="Z20" s="626">
        <v>65.2</v>
      </c>
      <c r="AA20" s="626"/>
      <c r="AB20" s="626"/>
      <c r="AC20" s="626"/>
      <c r="AD20" s="627">
        <v>6637498</v>
      </c>
      <c r="AE20" s="627"/>
      <c r="AF20" s="627"/>
      <c r="AG20" s="627"/>
      <c r="AH20" s="627"/>
      <c r="AI20" s="627"/>
      <c r="AJ20" s="627"/>
      <c r="AK20" s="627"/>
      <c r="AL20" s="628">
        <v>99.6</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178897</v>
      </c>
      <c r="BH20" s="624"/>
      <c r="BI20" s="624"/>
      <c r="BJ20" s="624"/>
      <c r="BK20" s="624"/>
      <c r="BL20" s="624"/>
      <c r="BM20" s="624"/>
      <c r="BN20" s="625"/>
      <c r="BO20" s="626">
        <v>6.6</v>
      </c>
      <c r="BP20" s="626"/>
      <c r="BQ20" s="626"/>
      <c r="BR20" s="626"/>
      <c r="BS20" s="632" t="s">
        <v>110</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11000810</v>
      </c>
      <c r="CS20" s="624"/>
      <c r="CT20" s="624"/>
      <c r="CU20" s="624"/>
      <c r="CV20" s="624"/>
      <c r="CW20" s="624"/>
      <c r="CX20" s="624"/>
      <c r="CY20" s="625"/>
      <c r="CZ20" s="626">
        <v>100</v>
      </c>
      <c r="DA20" s="626"/>
      <c r="DB20" s="626"/>
      <c r="DC20" s="626"/>
      <c r="DD20" s="632">
        <v>1022243</v>
      </c>
      <c r="DE20" s="624"/>
      <c r="DF20" s="624"/>
      <c r="DG20" s="624"/>
      <c r="DH20" s="624"/>
      <c r="DI20" s="624"/>
      <c r="DJ20" s="624"/>
      <c r="DK20" s="624"/>
      <c r="DL20" s="624"/>
      <c r="DM20" s="624"/>
      <c r="DN20" s="624"/>
      <c r="DO20" s="624"/>
      <c r="DP20" s="625"/>
      <c r="DQ20" s="632">
        <v>7915731</v>
      </c>
      <c r="DR20" s="624"/>
      <c r="DS20" s="624"/>
      <c r="DT20" s="624"/>
      <c r="DU20" s="624"/>
      <c r="DV20" s="624"/>
      <c r="DW20" s="624"/>
      <c r="DX20" s="624"/>
      <c r="DY20" s="624"/>
      <c r="DZ20" s="624"/>
      <c r="EA20" s="624"/>
      <c r="EB20" s="624"/>
      <c r="EC20" s="633"/>
    </row>
    <row r="21" spans="2:133" ht="11.25" customHeight="1" x14ac:dyDescent="0.15">
      <c r="B21" s="620" t="s">
        <v>257</v>
      </c>
      <c r="C21" s="621"/>
      <c r="D21" s="621"/>
      <c r="E21" s="621"/>
      <c r="F21" s="621"/>
      <c r="G21" s="621"/>
      <c r="H21" s="621"/>
      <c r="I21" s="621"/>
      <c r="J21" s="621"/>
      <c r="K21" s="621"/>
      <c r="L21" s="621"/>
      <c r="M21" s="621"/>
      <c r="N21" s="621"/>
      <c r="O21" s="621"/>
      <c r="P21" s="621"/>
      <c r="Q21" s="622"/>
      <c r="R21" s="623">
        <v>3462</v>
      </c>
      <c r="S21" s="624"/>
      <c r="T21" s="624"/>
      <c r="U21" s="624"/>
      <c r="V21" s="624"/>
      <c r="W21" s="624"/>
      <c r="X21" s="624"/>
      <c r="Y21" s="625"/>
      <c r="Z21" s="626">
        <v>0</v>
      </c>
      <c r="AA21" s="626"/>
      <c r="AB21" s="626"/>
      <c r="AC21" s="626"/>
      <c r="AD21" s="627">
        <v>3462</v>
      </c>
      <c r="AE21" s="627"/>
      <c r="AF21" s="627"/>
      <c r="AG21" s="627"/>
      <c r="AH21" s="627"/>
      <c r="AI21" s="627"/>
      <c r="AJ21" s="627"/>
      <c r="AK21" s="627"/>
      <c r="AL21" s="628">
        <v>0.1</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v>7090</v>
      </c>
      <c r="BH21" s="624"/>
      <c r="BI21" s="624"/>
      <c r="BJ21" s="624"/>
      <c r="BK21" s="624"/>
      <c r="BL21" s="624"/>
      <c r="BM21" s="624"/>
      <c r="BN21" s="625"/>
      <c r="BO21" s="626">
        <v>0.3</v>
      </c>
      <c r="BP21" s="626"/>
      <c r="BQ21" s="626"/>
      <c r="BR21" s="626"/>
      <c r="BS21" s="632" t="s">
        <v>110</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259</v>
      </c>
      <c r="C22" s="621"/>
      <c r="D22" s="621"/>
      <c r="E22" s="621"/>
      <c r="F22" s="621"/>
      <c r="G22" s="621"/>
      <c r="H22" s="621"/>
      <c r="I22" s="621"/>
      <c r="J22" s="621"/>
      <c r="K22" s="621"/>
      <c r="L22" s="621"/>
      <c r="M22" s="621"/>
      <c r="N22" s="621"/>
      <c r="O22" s="621"/>
      <c r="P22" s="621"/>
      <c r="Q22" s="622"/>
      <c r="R22" s="623">
        <v>64898</v>
      </c>
      <c r="S22" s="624"/>
      <c r="T22" s="624"/>
      <c r="U22" s="624"/>
      <c r="V22" s="624"/>
      <c r="W22" s="624"/>
      <c r="X22" s="624"/>
      <c r="Y22" s="625"/>
      <c r="Z22" s="626">
        <v>0.6</v>
      </c>
      <c r="AA22" s="626"/>
      <c r="AB22" s="626"/>
      <c r="AC22" s="626"/>
      <c r="AD22" s="627" t="s">
        <v>110</v>
      </c>
      <c r="AE22" s="627"/>
      <c r="AF22" s="627"/>
      <c r="AG22" s="627"/>
      <c r="AH22" s="627"/>
      <c r="AI22" s="627"/>
      <c r="AJ22" s="627"/>
      <c r="AK22" s="627"/>
      <c r="AL22" s="628" t="s">
        <v>110</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110</v>
      </c>
      <c r="BH22" s="624"/>
      <c r="BI22" s="624"/>
      <c r="BJ22" s="624"/>
      <c r="BK22" s="624"/>
      <c r="BL22" s="624"/>
      <c r="BM22" s="624"/>
      <c r="BN22" s="625"/>
      <c r="BO22" s="626" t="s">
        <v>110</v>
      </c>
      <c r="BP22" s="626"/>
      <c r="BQ22" s="626"/>
      <c r="BR22" s="626"/>
      <c r="BS22" s="632" t="s">
        <v>110</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262</v>
      </c>
      <c r="C23" s="621"/>
      <c r="D23" s="621"/>
      <c r="E23" s="621"/>
      <c r="F23" s="621"/>
      <c r="G23" s="621"/>
      <c r="H23" s="621"/>
      <c r="I23" s="621"/>
      <c r="J23" s="621"/>
      <c r="K23" s="621"/>
      <c r="L23" s="621"/>
      <c r="M23" s="621"/>
      <c r="N23" s="621"/>
      <c r="O23" s="621"/>
      <c r="P23" s="621"/>
      <c r="Q23" s="622"/>
      <c r="R23" s="623">
        <v>162184</v>
      </c>
      <c r="S23" s="624"/>
      <c r="T23" s="624"/>
      <c r="U23" s="624"/>
      <c r="V23" s="624"/>
      <c r="W23" s="624"/>
      <c r="X23" s="624"/>
      <c r="Y23" s="625"/>
      <c r="Z23" s="626">
        <v>1.5</v>
      </c>
      <c r="AA23" s="626"/>
      <c r="AB23" s="626"/>
      <c r="AC23" s="626"/>
      <c r="AD23" s="627" t="s">
        <v>110</v>
      </c>
      <c r="AE23" s="627"/>
      <c r="AF23" s="627"/>
      <c r="AG23" s="627"/>
      <c r="AH23" s="627"/>
      <c r="AI23" s="627"/>
      <c r="AJ23" s="627"/>
      <c r="AK23" s="627"/>
      <c r="AL23" s="628" t="s">
        <v>110</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v>171807</v>
      </c>
      <c r="BH23" s="624"/>
      <c r="BI23" s="624"/>
      <c r="BJ23" s="624"/>
      <c r="BK23" s="624"/>
      <c r="BL23" s="624"/>
      <c r="BM23" s="624"/>
      <c r="BN23" s="625"/>
      <c r="BO23" s="626">
        <v>6.3</v>
      </c>
      <c r="BP23" s="626"/>
      <c r="BQ23" s="626"/>
      <c r="BR23" s="626"/>
      <c r="BS23" s="632" t="s">
        <v>110</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x14ac:dyDescent="0.15">
      <c r="B24" s="620" t="s">
        <v>269</v>
      </c>
      <c r="C24" s="621"/>
      <c r="D24" s="621"/>
      <c r="E24" s="621"/>
      <c r="F24" s="621"/>
      <c r="G24" s="621"/>
      <c r="H24" s="621"/>
      <c r="I24" s="621"/>
      <c r="J24" s="621"/>
      <c r="K24" s="621"/>
      <c r="L24" s="621"/>
      <c r="M24" s="621"/>
      <c r="N24" s="621"/>
      <c r="O24" s="621"/>
      <c r="P24" s="621"/>
      <c r="Q24" s="622"/>
      <c r="R24" s="623">
        <v>47805</v>
      </c>
      <c r="S24" s="624"/>
      <c r="T24" s="624"/>
      <c r="U24" s="624"/>
      <c r="V24" s="624"/>
      <c r="W24" s="624"/>
      <c r="X24" s="624"/>
      <c r="Y24" s="625"/>
      <c r="Z24" s="626">
        <v>0.4</v>
      </c>
      <c r="AA24" s="626"/>
      <c r="AB24" s="626"/>
      <c r="AC24" s="626"/>
      <c r="AD24" s="627" t="s">
        <v>110</v>
      </c>
      <c r="AE24" s="627"/>
      <c r="AF24" s="627"/>
      <c r="AG24" s="627"/>
      <c r="AH24" s="627"/>
      <c r="AI24" s="627"/>
      <c r="AJ24" s="627"/>
      <c r="AK24" s="627"/>
      <c r="AL24" s="628" t="s">
        <v>110</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110</v>
      </c>
      <c r="BH24" s="624"/>
      <c r="BI24" s="624"/>
      <c r="BJ24" s="624"/>
      <c r="BK24" s="624"/>
      <c r="BL24" s="624"/>
      <c r="BM24" s="624"/>
      <c r="BN24" s="625"/>
      <c r="BO24" s="626" t="s">
        <v>110</v>
      </c>
      <c r="BP24" s="626"/>
      <c r="BQ24" s="626"/>
      <c r="BR24" s="626"/>
      <c r="BS24" s="632" t="s">
        <v>110</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4436037</v>
      </c>
      <c r="CS24" s="613"/>
      <c r="CT24" s="613"/>
      <c r="CU24" s="613"/>
      <c r="CV24" s="613"/>
      <c r="CW24" s="613"/>
      <c r="CX24" s="613"/>
      <c r="CY24" s="614"/>
      <c r="CZ24" s="650">
        <v>40.299999999999997</v>
      </c>
      <c r="DA24" s="651"/>
      <c r="DB24" s="651"/>
      <c r="DC24" s="652"/>
      <c r="DD24" s="649">
        <v>3320757</v>
      </c>
      <c r="DE24" s="613"/>
      <c r="DF24" s="613"/>
      <c r="DG24" s="613"/>
      <c r="DH24" s="613"/>
      <c r="DI24" s="613"/>
      <c r="DJ24" s="613"/>
      <c r="DK24" s="614"/>
      <c r="DL24" s="649">
        <v>3095324</v>
      </c>
      <c r="DM24" s="613"/>
      <c r="DN24" s="613"/>
      <c r="DO24" s="613"/>
      <c r="DP24" s="613"/>
      <c r="DQ24" s="613"/>
      <c r="DR24" s="613"/>
      <c r="DS24" s="613"/>
      <c r="DT24" s="613"/>
      <c r="DU24" s="613"/>
      <c r="DV24" s="614"/>
      <c r="DW24" s="617">
        <v>43.4</v>
      </c>
      <c r="DX24" s="618"/>
      <c r="DY24" s="618"/>
      <c r="DZ24" s="618"/>
      <c r="EA24" s="618"/>
      <c r="EB24" s="618"/>
      <c r="EC24" s="619"/>
    </row>
    <row r="25" spans="2:133" ht="11.25" customHeight="1" x14ac:dyDescent="0.15">
      <c r="B25" s="620" t="s">
        <v>272</v>
      </c>
      <c r="C25" s="621"/>
      <c r="D25" s="621"/>
      <c r="E25" s="621"/>
      <c r="F25" s="621"/>
      <c r="G25" s="621"/>
      <c r="H25" s="621"/>
      <c r="I25" s="621"/>
      <c r="J25" s="621"/>
      <c r="K25" s="621"/>
      <c r="L25" s="621"/>
      <c r="M25" s="621"/>
      <c r="N25" s="621"/>
      <c r="O25" s="621"/>
      <c r="P25" s="621"/>
      <c r="Q25" s="622"/>
      <c r="R25" s="623">
        <v>1033645</v>
      </c>
      <c r="S25" s="624"/>
      <c r="T25" s="624"/>
      <c r="U25" s="624"/>
      <c r="V25" s="624"/>
      <c r="W25" s="624"/>
      <c r="X25" s="624"/>
      <c r="Y25" s="625"/>
      <c r="Z25" s="626">
        <v>9.3000000000000007</v>
      </c>
      <c r="AA25" s="626"/>
      <c r="AB25" s="626"/>
      <c r="AC25" s="626"/>
      <c r="AD25" s="627" t="s">
        <v>110</v>
      </c>
      <c r="AE25" s="627"/>
      <c r="AF25" s="627"/>
      <c r="AG25" s="627"/>
      <c r="AH25" s="627"/>
      <c r="AI25" s="627"/>
      <c r="AJ25" s="627"/>
      <c r="AK25" s="627"/>
      <c r="AL25" s="628" t="s">
        <v>110</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110</v>
      </c>
      <c r="BH25" s="624"/>
      <c r="BI25" s="624"/>
      <c r="BJ25" s="624"/>
      <c r="BK25" s="624"/>
      <c r="BL25" s="624"/>
      <c r="BM25" s="624"/>
      <c r="BN25" s="625"/>
      <c r="BO25" s="626" t="s">
        <v>110</v>
      </c>
      <c r="BP25" s="626"/>
      <c r="BQ25" s="626"/>
      <c r="BR25" s="626"/>
      <c r="BS25" s="632" t="s">
        <v>110</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1385314</v>
      </c>
      <c r="CS25" s="655"/>
      <c r="CT25" s="655"/>
      <c r="CU25" s="655"/>
      <c r="CV25" s="655"/>
      <c r="CW25" s="655"/>
      <c r="CX25" s="655"/>
      <c r="CY25" s="656"/>
      <c r="CZ25" s="657">
        <v>12.6</v>
      </c>
      <c r="DA25" s="658"/>
      <c r="DB25" s="658"/>
      <c r="DC25" s="659"/>
      <c r="DD25" s="632">
        <v>1297494</v>
      </c>
      <c r="DE25" s="655"/>
      <c r="DF25" s="655"/>
      <c r="DG25" s="655"/>
      <c r="DH25" s="655"/>
      <c r="DI25" s="655"/>
      <c r="DJ25" s="655"/>
      <c r="DK25" s="656"/>
      <c r="DL25" s="632">
        <v>1214656</v>
      </c>
      <c r="DM25" s="655"/>
      <c r="DN25" s="655"/>
      <c r="DO25" s="655"/>
      <c r="DP25" s="655"/>
      <c r="DQ25" s="655"/>
      <c r="DR25" s="655"/>
      <c r="DS25" s="655"/>
      <c r="DT25" s="655"/>
      <c r="DU25" s="655"/>
      <c r="DV25" s="656"/>
      <c r="DW25" s="628">
        <v>17</v>
      </c>
      <c r="DX25" s="653"/>
      <c r="DY25" s="653"/>
      <c r="DZ25" s="653"/>
      <c r="EA25" s="653"/>
      <c r="EB25" s="653"/>
      <c r="EC25" s="654"/>
    </row>
    <row r="26" spans="2:133" ht="11.25" customHeight="1" x14ac:dyDescent="0.15">
      <c r="B26" s="660" t="s">
        <v>275</v>
      </c>
      <c r="C26" s="661"/>
      <c r="D26" s="661"/>
      <c r="E26" s="661"/>
      <c r="F26" s="661"/>
      <c r="G26" s="661"/>
      <c r="H26" s="661"/>
      <c r="I26" s="661"/>
      <c r="J26" s="661"/>
      <c r="K26" s="661"/>
      <c r="L26" s="661"/>
      <c r="M26" s="661"/>
      <c r="N26" s="661"/>
      <c r="O26" s="661"/>
      <c r="P26" s="661"/>
      <c r="Q26" s="662"/>
      <c r="R26" s="623" t="s">
        <v>110</v>
      </c>
      <c r="S26" s="624"/>
      <c r="T26" s="624"/>
      <c r="U26" s="624"/>
      <c r="V26" s="624"/>
      <c r="W26" s="624"/>
      <c r="X26" s="624"/>
      <c r="Y26" s="625"/>
      <c r="Z26" s="626" t="s">
        <v>110</v>
      </c>
      <c r="AA26" s="626"/>
      <c r="AB26" s="626"/>
      <c r="AC26" s="626"/>
      <c r="AD26" s="627" t="s">
        <v>110</v>
      </c>
      <c r="AE26" s="627"/>
      <c r="AF26" s="627"/>
      <c r="AG26" s="627"/>
      <c r="AH26" s="627"/>
      <c r="AI26" s="627"/>
      <c r="AJ26" s="627"/>
      <c r="AK26" s="627"/>
      <c r="AL26" s="628" t="s">
        <v>110</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110</v>
      </c>
      <c r="BH26" s="624"/>
      <c r="BI26" s="624"/>
      <c r="BJ26" s="624"/>
      <c r="BK26" s="624"/>
      <c r="BL26" s="624"/>
      <c r="BM26" s="624"/>
      <c r="BN26" s="625"/>
      <c r="BO26" s="626" t="s">
        <v>110</v>
      </c>
      <c r="BP26" s="626"/>
      <c r="BQ26" s="626"/>
      <c r="BR26" s="626"/>
      <c r="BS26" s="632" t="s">
        <v>110</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815546</v>
      </c>
      <c r="CS26" s="624"/>
      <c r="CT26" s="624"/>
      <c r="CU26" s="624"/>
      <c r="CV26" s="624"/>
      <c r="CW26" s="624"/>
      <c r="CX26" s="624"/>
      <c r="CY26" s="625"/>
      <c r="CZ26" s="657">
        <v>7.4</v>
      </c>
      <c r="DA26" s="658"/>
      <c r="DB26" s="658"/>
      <c r="DC26" s="659"/>
      <c r="DD26" s="632">
        <v>739674</v>
      </c>
      <c r="DE26" s="624"/>
      <c r="DF26" s="624"/>
      <c r="DG26" s="624"/>
      <c r="DH26" s="624"/>
      <c r="DI26" s="624"/>
      <c r="DJ26" s="624"/>
      <c r="DK26" s="625"/>
      <c r="DL26" s="632" t="s">
        <v>214</v>
      </c>
      <c r="DM26" s="624"/>
      <c r="DN26" s="624"/>
      <c r="DO26" s="624"/>
      <c r="DP26" s="624"/>
      <c r="DQ26" s="624"/>
      <c r="DR26" s="624"/>
      <c r="DS26" s="624"/>
      <c r="DT26" s="624"/>
      <c r="DU26" s="624"/>
      <c r="DV26" s="625"/>
      <c r="DW26" s="628" t="s">
        <v>214</v>
      </c>
      <c r="DX26" s="653"/>
      <c r="DY26" s="653"/>
      <c r="DZ26" s="653"/>
      <c r="EA26" s="653"/>
      <c r="EB26" s="653"/>
      <c r="EC26" s="654"/>
    </row>
    <row r="27" spans="2:133" ht="11.25" customHeight="1" x14ac:dyDescent="0.15">
      <c r="B27" s="620" t="s">
        <v>278</v>
      </c>
      <c r="C27" s="621"/>
      <c r="D27" s="621"/>
      <c r="E27" s="621"/>
      <c r="F27" s="621"/>
      <c r="G27" s="621"/>
      <c r="H27" s="621"/>
      <c r="I27" s="621"/>
      <c r="J27" s="621"/>
      <c r="K27" s="621"/>
      <c r="L27" s="621"/>
      <c r="M27" s="621"/>
      <c r="N27" s="621"/>
      <c r="O27" s="621"/>
      <c r="P27" s="621"/>
      <c r="Q27" s="622"/>
      <c r="R27" s="623">
        <v>669818</v>
      </c>
      <c r="S27" s="624"/>
      <c r="T27" s="624"/>
      <c r="U27" s="624"/>
      <c r="V27" s="624"/>
      <c r="W27" s="624"/>
      <c r="X27" s="624"/>
      <c r="Y27" s="625"/>
      <c r="Z27" s="626">
        <v>6</v>
      </c>
      <c r="AA27" s="626"/>
      <c r="AB27" s="626"/>
      <c r="AC27" s="626"/>
      <c r="AD27" s="627" t="s">
        <v>110</v>
      </c>
      <c r="AE27" s="627"/>
      <c r="AF27" s="627"/>
      <c r="AG27" s="627"/>
      <c r="AH27" s="627"/>
      <c r="AI27" s="627"/>
      <c r="AJ27" s="627"/>
      <c r="AK27" s="627"/>
      <c r="AL27" s="628" t="s">
        <v>110</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2708559</v>
      </c>
      <c r="BH27" s="624"/>
      <c r="BI27" s="624"/>
      <c r="BJ27" s="624"/>
      <c r="BK27" s="624"/>
      <c r="BL27" s="624"/>
      <c r="BM27" s="624"/>
      <c r="BN27" s="625"/>
      <c r="BO27" s="626">
        <v>100</v>
      </c>
      <c r="BP27" s="626"/>
      <c r="BQ27" s="626"/>
      <c r="BR27" s="626"/>
      <c r="BS27" s="632">
        <v>30660</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1572550</v>
      </c>
      <c r="CS27" s="655"/>
      <c r="CT27" s="655"/>
      <c r="CU27" s="655"/>
      <c r="CV27" s="655"/>
      <c r="CW27" s="655"/>
      <c r="CX27" s="655"/>
      <c r="CY27" s="656"/>
      <c r="CZ27" s="657">
        <v>14.3</v>
      </c>
      <c r="DA27" s="658"/>
      <c r="DB27" s="658"/>
      <c r="DC27" s="659"/>
      <c r="DD27" s="632">
        <v>655525</v>
      </c>
      <c r="DE27" s="655"/>
      <c r="DF27" s="655"/>
      <c r="DG27" s="655"/>
      <c r="DH27" s="655"/>
      <c r="DI27" s="655"/>
      <c r="DJ27" s="655"/>
      <c r="DK27" s="656"/>
      <c r="DL27" s="632">
        <v>636600</v>
      </c>
      <c r="DM27" s="655"/>
      <c r="DN27" s="655"/>
      <c r="DO27" s="655"/>
      <c r="DP27" s="655"/>
      <c r="DQ27" s="655"/>
      <c r="DR27" s="655"/>
      <c r="DS27" s="655"/>
      <c r="DT27" s="655"/>
      <c r="DU27" s="655"/>
      <c r="DV27" s="656"/>
      <c r="DW27" s="628">
        <v>8.9</v>
      </c>
      <c r="DX27" s="653"/>
      <c r="DY27" s="653"/>
      <c r="DZ27" s="653"/>
      <c r="EA27" s="653"/>
      <c r="EB27" s="653"/>
      <c r="EC27" s="654"/>
    </row>
    <row r="28" spans="2:133" ht="11.25" customHeight="1" x14ac:dyDescent="0.15">
      <c r="B28" s="620" t="s">
        <v>281</v>
      </c>
      <c r="C28" s="621"/>
      <c r="D28" s="621"/>
      <c r="E28" s="621"/>
      <c r="F28" s="621"/>
      <c r="G28" s="621"/>
      <c r="H28" s="621"/>
      <c r="I28" s="621"/>
      <c r="J28" s="621"/>
      <c r="K28" s="621"/>
      <c r="L28" s="621"/>
      <c r="M28" s="621"/>
      <c r="N28" s="621"/>
      <c r="O28" s="621"/>
      <c r="P28" s="621"/>
      <c r="Q28" s="622"/>
      <c r="R28" s="623">
        <v>90405</v>
      </c>
      <c r="S28" s="624"/>
      <c r="T28" s="624"/>
      <c r="U28" s="624"/>
      <c r="V28" s="624"/>
      <c r="W28" s="624"/>
      <c r="X28" s="624"/>
      <c r="Y28" s="625"/>
      <c r="Z28" s="626">
        <v>0.8</v>
      </c>
      <c r="AA28" s="626"/>
      <c r="AB28" s="626"/>
      <c r="AC28" s="626"/>
      <c r="AD28" s="627">
        <v>8578</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1478173</v>
      </c>
      <c r="CS28" s="624"/>
      <c r="CT28" s="624"/>
      <c r="CU28" s="624"/>
      <c r="CV28" s="624"/>
      <c r="CW28" s="624"/>
      <c r="CX28" s="624"/>
      <c r="CY28" s="625"/>
      <c r="CZ28" s="657">
        <v>13.4</v>
      </c>
      <c r="DA28" s="658"/>
      <c r="DB28" s="658"/>
      <c r="DC28" s="659"/>
      <c r="DD28" s="632">
        <v>1367738</v>
      </c>
      <c r="DE28" s="624"/>
      <c r="DF28" s="624"/>
      <c r="DG28" s="624"/>
      <c r="DH28" s="624"/>
      <c r="DI28" s="624"/>
      <c r="DJ28" s="624"/>
      <c r="DK28" s="625"/>
      <c r="DL28" s="632">
        <v>1244068</v>
      </c>
      <c r="DM28" s="624"/>
      <c r="DN28" s="624"/>
      <c r="DO28" s="624"/>
      <c r="DP28" s="624"/>
      <c r="DQ28" s="624"/>
      <c r="DR28" s="624"/>
      <c r="DS28" s="624"/>
      <c r="DT28" s="624"/>
      <c r="DU28" s="624"/>
      <c r="DV28" s="625"/>
      <c r="DW28" s="628">
        <v>17.5</v>
      </c>
      <c r="DX28" s="653"/>
      <c r="DY28" s="653"/>
      <c r="DZ28" s="653"/>
      <c r="EA28" s="653"/>
      <c r="EB28" s="653"/>
      <c r="EC28" s="654"/>
    </row>
    <row r="29" spans="2:133" ht="11.25" customHeight="1" x14ac:dyDescent="0.15">
      <c r="B29" s="620" t="s">
        <v>283</v>
      </c>
      <c r="C29" s="621"/>
      <c r="D29" s="621"/>
      <c r="E29" s="621"/>
      <c r="F29" s="621"/>
      <c r="G29" s="621"/>
      <c r="H29" s="621"/>
      <c r="I29" s="621"/>
      <c r="J29" s="621"/>
      <c r="K29" s="621"/>
      <c r="L29" s="621"/>
      <c r="M29" s="621"/>
      <c r="N29" s="621"/>
      <c r="O29" s="621"/>
      <c r="P29" s="621"/>
      <c r="Q29" s="622"/>
      <c r="R29" s="623">
        <v>72310</v>
      </c>
      <c r="S29" s="624"/>
      <c r="T29" s="624"/>
      <c r="U29" s="624"/>
      <c r="V29" s="624"/>
      <c r="W29" s="624"/>
      <c r="X29" s="624"/>
      <c r="Y29" s="625"/>
      <c r="Z29" s="626">
        <v>0.6</v>
      </c>
      <c r="AA29" s="626"/>
      <c r="AB29" s="626"/>
      <c r="AC29" s="626"/>
      <c r="AD29" s="627" t="s">
        <v>110</v>
      </c>
      <c r="AE29" s="627"/>
      <c r="AF29" s="627"/>
      <c r="AG29" s="627"/>
      <c r="AH29" s="627"/>
      <c r="AI29" s="627"/>
      <c r="AJ29" s="627"/>
      <c r="AK29" s="627"/>
      <c r="AL29" s="628" t="s">
        <v>110</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1478105</v>
      </c>
      <c r="CS29" s="655"/>
      <c r="CT29" s="655"/>
      <c r="CU29" s="655"/>
      <c r="CV29" s="655"/>
      <c r="CW29" s="655"/>
      <c r="CX29" s="655"/>
      <c r="CY29" s="656"/>
      <c r="CZ29" s="657">
        <v>13.4</v>
      </c>
      <c r="DA29" s="658"/>
      <c r="DB29" s="658"/>
      <c r="DC29" s="659"/>
      <c r="DD29" s="632">
        <v>1367670</v>
      </c>
      <c r="DE29" s="655"/>
      <c r="DF29" s="655"/>
      <c r="DG29" s="655"/>
      <c r="DH29" s="655"/>
      <c r="DI29" s="655"/>
      <c r="DJ29" s="655"/>
      <c r="DK29" s="656"/>
      <c r="DL29" s="632">
        <v>1244000</v>
      </c>
      <c r="DM29" s="655"/>
      <c r="DN29" s="655"/>
      <c r="DO29" s="655"/>
      <c r="DP29" s="655"/>
      <c r="DQ29" s="655"/>
      <c r="DR29" s="655"/>
      <c r="DS29" s="655"/>
      <c r="DT29" s="655"/>
      <c r="DU29" s="655"/>
      <c r="DV29" s="656"/>
      <c r="DW29" s="628">
        <v>17.5</v>
      </c>
      <c r="DX29" s="653"/>
      <c r="DY29" s="653"/>
      <c r="DZ29" s="653"/>
      <c r="EA29" s="653"/>
      <c r="EB29" s="653"/>
      <c r="EC29" s="654"/>
    </row>
    <row r="30" spans="2:133" ht="11.25" customHeight="1" x14ac:dyDescent="0.15">
      <c r="B30" s="620" t="s">
        <v>288</v>
      </c>
      <c r="C30" s="621"/>
      <c r="D30" s="621"/>
      <c r="E30" s="621"/>
      <c r="F30" s="621"/>
      <c r="G30" s="621"/>
      <c r="H30" s="621"/>
      <c r="I30" s="621"/>
      <c r="J30" s="621"/>
      <c r="K30" s="621"/>
      <c r="L30" s="621"/>
      <c r="M30" s="621"/>
      <c r="N30" s="621"/>
      <c r="O30" s="621"/>
      <c r="P30" s="621"/>
      <c r="Q30" s="622"/>
      <c r="R30" s="623">
        <v>36542</v>
      </c>
      <c r="S30" s="624"/>
      <c r="T30" s="624"/>
      <c r="U30" s="624"/>
      <c r="V30" s="624"/>
      <c r="W30" s="624"/>
      <c r="X30" s="624"/>
      <c r="Y30" s="625"/>
      <c r="Z30" s="626">
        <v>0.3</v>
      </c>
      <c r="AA30" s="626"/>
      <c r="AB30" s="626"/>
      <c r="AC30" s="626"/>
      <c r="AD30" s="627" t="s">
        <v>110</v>
      </c>
      <c r="AE30" s="627"/>
      <c r="AF30" s="627"/>
      <c r="AG30" s="627"/>
      <c r="AH30" s="627"/>
      <c r="AI30" s="627"/>
      <c r="AJ30" s="627"/>
      <c r="AK30" s="627"/>
      <c r="AL30" s="628" t="s">
        <v>110</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98.6</v>
      </c>
      <c r="BH30" s="682"/>
      <c r="BI30" s="682"/>
      <c r="BJ30" s="682"/>
      <c r="BK30" s="682"/>
      <c r="BL30" s="682"/>
      <c r="BM30" s="618">
        <v>96.1</v>
      </c>
      <c r="BN30" s="682"/>
      <c r="BO30" s="682"/>
      <c r="BP30" s="682"/>
      <c r="BQ30" s="683"/>
      <c r="BR30" s="681">
        <v>98.6</v>
      </c>
      <c r="BS30" s="682"/>
      <c r="BT30" s="682"/>
      <c r="BU30" s="682"/>
      <c r="BV30" s="682"/>
      <c r="BW30" s="682"/>
      <c r="BX30" s="618">
        <v>95.1</v>
      </c>
      <c r="BY30" s="682"/>
      <c r="BZ30" s="682"/>
      <c r="CA30" s="682"/>
      <c r="CB30" s="683"/>
      <c r="CD30" s="686"/>
      <c r="CE30" s="687"/>
      <c r="CF30" s="637" t="s">
        <v>291</v>
      </c>
      <c r="CG30" s="638"/>
      <c r="CH30" s="638"/>
      <c r="CI30" s="638"/>
      <c r="CJ30" s="638"/>
      <c r="CK30" s="638"/>
      <c r="CL30" s="638"/>
      <c r="CM30" s="638"/>
      <c r="CN30" s="638"/>
      <c r="CO30" s="638"/>
      <c r="CP30" s="638"/>
      <c r="CQ30" s="639"/>
      <c r="CR30" s="623">
        <v>1342844</v>
      </c>
      <c r="CS30" s="624"/>
      <c r="CT30" s="624"/>
      <c r="CU30" s="624"/>
      <c r="CV30" s="624"/>
      <c r="CW30" s="624"/>
      <c r="CX30" s="624"/>
      <c r="CY30" s="625"/>
      <c r="CZ30" s="657">
        <v>12.2</v>
      </c>
      <c r="DA30" s="658"/>
      <c r="DB30" s="658"/>
      <c r="DC30" s="659"/>
      <c r="DD30" s="632">
        <v>1232409</v>
      </c>
      <c r="DE30" s="624"/>
      <c r="DF30" s="624"/>
      <c r="DG30" s="624"/>
      <c r="DH30" s="624"/>
      <c r="DI30" s="624"/>
      <c r="DJ30" s="624"/>
      <c r="DK30" s="625"/>
      <c r="DL30" s="632">
        <v>1108739</v>
      </c>
      <c r="DM30" s="624"/>
      <c r="DN30" s="624"/>
      <c r="DO30" s="624"/>
      <c r="DP30" s="624"/>
      <c r="DQ30" s="624"/>
      <c r="DR30" s="624"/>
      <c r="DS30" s="624"/>
      <c r="DT30" s="624"/>
      <c r="DU30" s="624"/>
      <c r="DV30" s="625"/>
      <c r="DW30" s="628">
        <v>15.6</v>
      </c>
      <c r="DX30" s="653"/>
      <c r="DY30" s="653"/>
      <c r="DZ30" s="653"/>
      <c r="EA30" s="653"/>
      <c r="EB30" s="653"/>
      <c r="EC30" s="654"/>
    </row>
    <row r="31" spans="2:133" ht="11.25" customHeight="1" x14ac:dyDescent="0.15">
      <c r="B31" s="620" t="s">
        <v>292</v>
      </c>
      <c r="C31" s="621"/>
      <c r="D31" s="621"/>
      <c r="E31" s="621"/>
      <c r="F31" s="621"/>
      <c r="G31" s="621"/>
      <c r="H31" s="621"/>
      <c r="I31" s="621"/>
      <c r="J31" s="621"/>
      <c r="K31" s="621"/>
      <c r="L31" s="621"/>
      <c r="M31" s="621"/>
      <c r="N31" s="621"/>
      <c r="O31" s="621"/>
      <c r="P31" s="621"/>
      <c r="Q31" s="622"/>
      <c r="R31" s="623">
        <v>74218</v>
      </c>
      <c r="S31" s="624"/>
      <c r="T31" s="624"/>
      <c r="U31" s="624"/>
      <c r="V31" s="624"/>
      <c r="W31" s="624"/>
      <c r="X31" s="624"/>
      <c r="Y31" s="625"/>
      <c r="Z31" s="626">
        <v>0.7</v>
      </c>
      <c r="AA31" s="626"/>
      <c r="AB31" s="626"/>
      <c r="AC31" s="626"/>
      <c r="AD31" s="627" t="s">
        <v>110</v>
      </c>
      <c r="AE31" s="627"/>
      <c r="AF31" s="627"/>
      <c r="AG31" s="627"/>
      <c r="AH31" s="627"/>
      <c r="AI31" s="627"/>
      <c r="AJ31" s="627"/>
      <c r="AK31" s="627"/>
      <c r="AL31" s="628" t="s">
        <v>110</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99.3</v>
      </c>
      <c r="BH31" s="655"/>
      <c r="BI31" s="655"/>
      <c r="BJ31" s="655"/>
      <c r="BK31" s="655"/>
      <c r="BL31" s="655"/>
      <c r="BM31" s="629">
        <v>98.5</v>
      </c>
      <c r="BN31" s="679"/>
      <c r="BO31" s="679"/>
      <c r="BP31" s="679"/>
      <c r="BQ31" s="680"/>
      <c r="BR31" s="678">
        <v>99.3</v>
      </c>
      <c r="BS31" s="655"/>
      <c r="BT31" s="655"/>
      <c r="BU31" s="655"/>
      <c r="BV31" s="655"/>
      <c r="BW31" s="655"/>
      <c r="BX31" s="629">
        <v>97.9</v>
      </c>
      <c r="BY31" s="679"/>
      <c r="BZ31" s="679"/>
      <c r="CA31" s="679"/>
      <c r="CB31" s="680"/>
      <c r="CD31" s="686"/>
      <c r="CE31" s="687"/>
      <c r="CF31" s="637" t="s">
        <v>295</v>
      </c>
      <c r="CG31" s="638"/>
      <c r="CH31" s="638"/>
      <c r="CI31" s="638"/>
      <c r="CJ31" s="638"/>
      <c r="CK31" s="638"/>
      <c r="CL31" s="638"/>
      <c r="CM31" s="638"/>
      <c r="CN31" s="638"/>
      <c r="CO31" s="638"/>
      <c r="CP31" s="638"/>
      <c r="CQ31" s="639"/>
      <c r="CR31" s="623">
        <v>135261</v>
      </c>
      <c r="CS31" s="655"/>
      <c r="CT31" s="655"/>
      <c r="CU31" s="655"/>
      <c r="CV31" s="655"/>
      <c r="CW31" s="655"/>
      <c r="CX31" s="655"/>
      <c r="CY31" s="656"/>
      <c r="CZ31" s="657">
        <v>1.2</v>
      </c>
      <c r="DA31" s="658"/>
      <c r="DB31" s="658"/>
      <c r="DC31" s="659"/>
      <c r="DD31" s="632">
        <v>135261</v>
      </c>
      <c r="DE31" s="655"/>
      <c r="DF31" s="655"/>
      <c r="DG31" s="655"/>
      <c r="DH31" s="655"/>
      <c r="DI31" s="655"/>
      <c r="DJ31" s="655"/>
      <c r="DK31" s="656"/>
      <c r="DL31" s="632">
        <v>135261</v>
      </c>
      <c r="DM31" s="655"/>
      <c r="DN31" s="655"/>
      <c r="DO31" s="655"/>
      <c r="DP31" s="655"/>
      <c r="DQ31" s="655"/>
      <c r="DR31" s="655"/>
      <c r="DS31" s="655"/>
      <c r="DT31" s="655"/>
      <c r="DU31" s="655"/>
      <c r="DV31" s="656"/>
      <c r="DW31" s="628">
        <v>1.9</v>
      </c>
      <c r="DX31" s="653"/>
      <c r="DY31" s="653"/>
      <c r="DZ31" s="653"/>
      <c r="EA31" s="653"/>
      <c r="EB31" s="653"/>
      <c r="EC31" s="654"/>
    </row>
    <row r="32" spans="2:133" ht="11.25" customHeight="1" x14ac:dyDescent="0.15">
      <c r="B32" s="620" t="s">
        <v>296</v>
      </c>
      <c r="C32" s="621"/>
      <c r="D32" s="621"/>
      <c r="E32" s="621"/>
      <c r="F32" s="621"/>
      <c r="G32" s="621"/>
      <c r="H32" s="621"/>
      <c r="I32" s="621"/>
      <c r="J32" s="621"/>
      <c r="K32" s="621"/>
      <c r="L32" s="621"/>
      <c r="M32" s="621"/>
      <c r="N32" s="621"/>
      <c r="O32" s="621"/>
      <c r="P32" s="621"/>
      <c r="Q32" s="622"/>
      <c r="R32" s="623">
        <v>437296</v>
      </c>
      <c r="S32" s="624"/>
      <c r="T32" s="624"/>
      <c r="U32" s="624"/>
      <c r="V32" s="624"/>
      <c r="W32" s="624"/>
      <c r="X32" s="624"/>
      <c r="Y32" s="625"/>
      <c r="Z32" s="626">
        <v>3.9</v>
      </c>
      <c r="AA32" s="626"/>
      <c r="AB32" s="626"/>
      <c r="AC32" s="626"/>
      <c r="AD32" s="627">
        <v>14511</v>
      </c>
      <c r="AE32" s="627"/>
      <c r="AF32" s="627"/>
      <c r="AG32" s="627"/>
      <c r="AH32" s="627"/>
      <c r="AI32" s="627"/>
      <c r="AJ32" s="627"/>
      <c r="AK32" s="627"/>
      <c r="AL32" s="628">
        <v>0.2</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97.9</v>
      </c>
      <c r="BH32" s="691"/>
      <c r="BI32" s="691"/>
      <c r="BJ32" s="691"/>
      <c r="BK32" s="691"/>
      <c r="BL32" s="691"/>
      <c r="BM32" s="692">
        <v>94.2</v>
      </c>
      <c r="BN32" s="691"/>
      <c r="BO32" s="691"/>
      <c r="BP32" s="691"/>
      <c r="BQ32" s="693"/>
      <c r="BR32" s="690">
        <v>97.9</v>
      </c>
      <c r="BS32" s="691"/>
      <c r="BT32" s="691"/>
      <c r="BU32" s="691"/>
      <c r="BV32" s="691"/>
      <c r="BW32" s="691"/>
      <c r="BX32" s="692">
        <v>93</v>
      </c>
      <c r="BY32" s="691"/>
      <c r="BZ32" s="691"/>
      <c r="CA32" s="691"/>
      <c r="CB32" s="693"/>
      <c r="CD32" s="688"/>
      <c r="CE32" s="689"/>
      <c r="CF32" s="637" t="s">
        <v>298</v>
      </c>
      <c r="CG32" s="638"/>
      <c r="CH32" s="638"/>
      <c r="CI32" s="638"/>
      <c r="CJ32" s="638"/>
      <c r="CK32" s="638"/>
      <c r="CL32" s="638"/>
      <c r="CM32" s="638"/>
      <c r="CN32" s="638"/>
      <c r="CO32" s="638"/>
      <c r="CP32" s="638"/>
      <c r="CQ32" s="639"/>
      <c r="CR32" s="623">
        <v>68</v>
      </c>
      <c r="CS32" s="624"/>
      <c r="CT32" s="624"/>
      <c r="CU32" s="624"/>
      <c r="CV32" s="624"/>
      <c r="CW32" s="624"/>
      <c r="CX32" s="624"/>
      <c r="CY32" s="625"/>
      <c r="CZ32" s="657">
        <v>0</v>
      </c>
      <c r="DA32" s="658"/>
      <c r="DB32" s="658"/>
      <c r="DC32" s="659"/>
      <c r="DD32" s="632">
        <v>68</v>
      </c>
      <c r="DE32" s="624"/>
      <c r="DF32" s="624"/>
      <c r="DG32" s="624"/>
      <c r="DH32" s="624"/>
      <c r="DI32" s="624"/>
      <c r="DJ32" s="624"/>
      <c r="DK32" s="625"/>
      <c r="DL32" s="632">
        <v>68</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299</v>
      </c>
      <c r="C33" s="621"/>
      <c r="D33" s="621"/>
      <c r="E33" s="621"/>
      <c r="F33" s="621"/>
      <c r="G33" s="621"/>
      <c r="H33" s="621"/>
      <c r="I33" s="621"/>
      <c r="J33" s="621"/>
      <c r="K33" s="621"/>
      <c r="L33" s="621"/>
      <c r="M33" s="621"/>
      <c r="N33" s="621"/>
      <c r="O33" s="621"/>
      <c r="P33" s="621"/>
      <c r="Q33" s="622"/>
      <c r="R33" s="623">
        <v>1197103</v>
      </c>
      <c r="S33" s="624"/>
      <c r="T33" s="624"/>
      <c r="U33" s="624"/>
      <c r="V33" s="624"/>
      <c r="W33" s="624"/>
      <c r="X33" s="624"/>
      <c r="Y33" s="625"/>
      <c r="Z33" s="626">
        <v>10.7</v>
      </c>
      <c r="AA33" s="626"/>
      <c r="AB33" s="626"/>
      <c r="AC33" s="626"/>
      <c r="AD33" s="627" t="s">
        <v>110</v>
      </c>
      <c r="AE33" s="627"/>
      <c r="AF33" s="627"/>
      <c r="AG33" s="627"/>
      <c r="AH33" s="627"/>
      <c r="AI33" s="627"/>
      <c r="AJ33" s="627"/>
      <c r="AK33" s="627"/>
      <c r="AL33" s="628" t="s">
        <v>110</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5514694</v>
      </c>
      <c r="CS33" s="655"/>
      <c r="CT33" s="655"/>
      <c r="CU33" s="655"/>
      <c r="CV33" s="655"/>
      <c r="CW33" s="655"/>
      <c r="CX33" s="655"/>
      <c r="CY33" s="656"/>
      <c r="CZ33" s="657">
        <v>50.1</v>
      </c>
      <c r="DA33" s="658"/>
      <c r="DB33" s="658"/>
      <c r="DC33" s="659"/>
      <c r="DD33" s="632">
        <v>4481215</v>
      </c>
      <c r="DE33" s="655"/>
      <c r="DF33" s="655"/>
      <c r="DG33" s="655"/>
      <c r="DH33" s="655"/>
      <c r="DI33" s="655"/>
      <c r="DJ33" s="655"/>
      <c r="DK33" s="656"/>
      <c r="DL33" s="632">
        <v>3268970</v>
      </c>
      <c r="DM33" s="655"/>
      <c r="DN33" s="655"/>
      <c r="DO33" s="655"/>
      <c r="DP33" s="655"/>
      <c r="DQ33" s="655"/>
      <c r="DR33" s="655"/>
      <c r="DS33" s="655"/>
      <c r="DT33" s="655"/>
      <c r="DU33" s="655"/>
      <c r="DV33" s="656"/>
      <c r="DW33" s="628">
        <v>45.9</v>
      </c>
      <c r="DX33" s="653"/>
      <c r="DY33" s="653"/>
      <c r="DZ33" s="653"/>
      <c r="EA33" s="653"/>
      <c r="EB33" s="653"/>
      <c r="EC33" s="654"/>
    </row>
    <row r="34" spans="2:133" ht="11.25" customHeight="1" x14ac:dyDescent="0.15">
      <c r="B34" s="620" t="s">
        <v>301</v>
      </c>
      <c r="C34" s="621"/>
      <c r="D34" s="621"/>
      <c r="E34" s="621"/>
      <c r="F34" s="621"/>
      <c r="G34" s="621"/>
      <c r="H34" s="621"/>
      <c r="I34" s="621"/>
      <c r="J34" s="621"/>
      <c r="K34" s="621"/>
      <c r="L34" s="621"/>
      <c r="M34" s="621"/>
      <c r="N34" s="621"/>
      <c r="O34" s="621"/>
      <c r="P34" s="621"/>
      <c r="Q34" s="622"/>
      <c r="R34" s="623" t="s">
        <v>110</v>
      </c>
      <c r="S34" s="624"/>
      <c r="T34" s="624"/>
      <c r="U34" s="624"/>
      <c r="V34" s="624"/>
      <c r="W34" s="624"/>
      <c r="X34" s="624"/>
      <c r="Y34" s="625"/>
      <c r="Z34" s="626" t="s">
        <v>110</v>
      </c>
      <c r="AA34" s="626"/>
      <c r="AB34" s="626"/>
      <c r="AC34" s="626"/>
      <c r="AD34" s="627" t="s">
        <v>110</v>
      </c>
      <c r="AE34" s="627"/>
      <c r="AF34" s="627"/>
      <c r="AG34" s="627"/>
      <c r="AH34" s="627"/>
      <c r="AI34" s="627"/>
      <c r="AJ34" s="627"/>
      <c r="AK34" s="627"/>
      <c r="AL34" s="628" t="s">
        <v>110</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1161780</v>
      </c>
      <c r="CS34" s="624"/>
      <c r="CT34" s="624"/>
      <c r="CU34" s="624"/>
      <c r="CV34" s="624"/>
      <c r="CW34" s="624"/>
      <c r="CX34" s="624"/>
      <c r="CY34" s="625"/>
      <c r="CZ34" s="657">
        <v>10.6</v>
      </c>
      <c r="DA34" s="658"/>
      <c r="DB34" s="658"/>
      <c r="DC34" s="659"/>
      <c r="DD34" s="632">
        <v>877099</v>
      </c>
      <c r="DE34" s="624"/>
      <c r="DF34" s="624"/>
      <c r="DG34" s="624"/>
      <c r="DH34" s="624"/>
      <c r="DI34" s="624"/>
      <c r="DJ34" s="624"/>
      <c r="DK34" s="625"/>
      <c r="DL34" s="632">
        <v>740295</v>
      </c>
      <c r="DM34" s="624"/>
      <c r="DN34" s="624"/>
      <c r="DO34" s="624"/>
      <c r="DP34" s="624"/>
      <c r="DQ34" s="624"/>
      <c r="DR34" s="624"/>
      <c r="DS34" s="624"/>
      <c r="DT34" s="624"/>
      <c r="DU34" s="624"/>
      <c r="DV34" s="625"/>
      <c r="DW34" s="628">
        <v>10.4</v>
      </c>
      <c r="DX34" s="653"/>
      <c r="DY34" s="653"/>
      <c r="DZ34" s="653"/>
      <c r="EA34" s="653"/>
      <c r="EB34" s="653"/>
      <c r="EC34" s="654"/>
    </row>
    <row r="35" spans="2:133" ht="11.25" customHeight="1" x14ac:dyDescent="0.15">
      <c r="B35" s="620" t="s">
        <v>305</v>
      </c>
      <c r="C35" s="621"/>
      <c r="D35" s="621"/>
      <c r="E35" s="621"/>
      <c r="F35" s="621"/>
      <c r="G35" s="621"/>
      <c r="H35" s="621"/>
      <c r="I35" s="621"/>
      <c r="J35" s="621"/>
      <c r="K35" s="621"/>
      <c r="L35" s="621"/>
      <c r="M35" s="621"/>
      <c r="N35" s="621"/>
      <c r="O35" s="621"/>
      <c r="P35" s="621"/>
      <c r="Q35" s="622"/>
      <c r="R35" s="623">
        <v>462503</v>
      </c>
      <c r="S35" s="624"/>
      <c r="T35" s="624"/>
      <c r="U35" s="624"/>
      <c r="V35" s="624"/>
      <c r="W35" s="624"/>
      <c r="X35" s="624"/>
      <c r="Y35" s="625"/>
      <c r="Z35" s="626">
        <v>4.0999999999999996</v>
      </c>
      <c r="AA35" s="626"/>
      <c r="AB35" s="626"/>
      <c r="AC35" s="626"/>
      <c r="AD35" s="627" t="s">
        <v>110</v>
      </c>
      <c r="AE35" s="627"/>
      <c r="AF35" s="627"/>
      <c r="AG35" s="627"/>
      <c r="AH35" s="627"/>
      <c r="AI35" s="627"/>
      <c r="AJ35" s="627"/>
      <c r="AK35" s="627"/>
      <c r="AL35" s="628" t="s">
        <v>110</v>
      </c>
      <c r="AM35" s="629"/>
      <c r="AN35" s="629"/>
      <c r="AO35" s="630"/>
      <c r="AP35" s="186"/>
      <c r="AQ35" s="634" t="s">
        <v>306</v>
      </c>
      <c r="AR35" s="635"/>
      <c r="AS35" s="635"/>
      <c r="AT35" s="635"/>
      <c r="AU35" s="635"/>
      <c r="AV35" s="635"/>
      <c r="AW35" s="635"/>
      <c r="AX35" s="635"/>
      <c r="AY35" s="636"/>
      <c r="AZ35" s="612">
        <v>1805728</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4656</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82519</v>
      </c>
      <c r="CS35" s="655"/>
      <c r="CT35" s="655"/>
      <c r="CU35" s="655"/>
      <c r="CV35" s="655"/>
      <c r="CW35" s="655"/>
      <c r="CX35" s="655"/>
      <c r="CY35" s="656"/>
      <c r="CZ35" s="657">
        <v>0.8</v>
      </c>
      <c r="DA35" s="658"/>
      <c r="DB35" s="658"/>
      <c r="DC35" s="659"/>
      <c r="DD35" s="632">
        <v>73927</v>
      </c>
      <c r="DE35" s="655"/>
      <c r="DF35" s="655"/>
      <c r="DG35" s="655"/>
      <c r="DH35" s="655"/>
      <c r="DI35" s="655"/>
      <c r="DJ35" s="655"/>
      <c r="DK35" s="656"/>
      <c r="DL35" s="632">
        <v>71552</v>
      </c>
      <c r="DM35" s="655"/>
      <c r="DN35" s="655"/>
      <c r="DO35" s="655"/>
      <c r="DP35" s="655"/>
      <c r="DQ35" s="655"/>
      <c r="DR35" s="655"/>
      <c r="DS35" s="655"/>
      <c r="DT35" s="655"/>
      <c r="DU35" s="655"/>
      <c r="DV35" s="656"/>
      <c r="DW35" s="628">
        <v>1</v>
      </c>
      <c r="DX35" s="653"/>
      <c r="DY35" s="653"/>
      <c r="DZ35" s="653"/>
      <c r="EA35" s="653"/>
      <c r="EB35" s="653"/>
      <c r="EC35" s="654"/>
    </row>
    <row r="36" spans="2:133" ht="11.25" customHeight="1" x14ac:dyDescent="0.15">
      <c r="B36" s="666" t="s">
        <v>309</v>
      </c>
      <c r="C36" s="667"/>
      <c r="D36" s="667"/>
      <c r="E36" s="667"/>
      <c r="F36" s="667"/>
      <c r="G36" s="667"/>
      <c r="H36" s="667"/>
      <c r="I36" s="667"/>
      <c r="J36" s="667"/>
      <c r="K36" s="667"/>
      <c r="L36" s="667"/>
      <c r="M36" s="667"/>
      <c r="N36" s="667"/>
      <c r="O36" s="667"/>
      <c r="P36" s="667"/>
      <c r="Q36" s="668"/>
      <c r="R36" s="695">
        <v>11173690</v>
      </c>
      <c r="S36" s="696"/>
      <c r="T36" s="696"/>
      <c r="U36" s="696"/>
      <c r="V36" s="696"/>
      <c r="W36" s="696"/>
      <c r="X36" s="696"/>
      <c r="Y36" s="697"/>
      <c r="Z36" s="698">
        <v>100</v>
      </c>
      <c r="AA36" s="698"/>
      <c r="AB36" s="698"/>
      <c r="AC36" s="698"/>
      <c r="AD36" s="699">
        <v>6664049</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585000</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-55881</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2559208</v>
      </c>
      <c r="CS36" s="624"/>
      <c r="CT36" s="624"/>
      <c r="CU36" s="624"/>
      <c r="CV36" s="624"/>
      <c r="CW36" s="624"/>
      <c r="CX36" s="624"/>
      <c r="CY36" s="625"/>
      <c r="CZ36" s="657">
        <v>23.3</v>
      </c>
      <c r="DA36" s="658"/>
      <c r="DB36" s="658"/>
      <c r="DC36" s="659"/>
      <c r="DD36" s="632">
        <v>2168052</v>
      </c>
      <c r="DE36" s="624"/>
      <c r="DF36" s="624"/>
      <c r="DG36" s="624"/>
      <c r="DH36" s="624"/>
      <c r="DI36" s="624"/>
      <c r="DJ36" s="624"/>
      <c r="DK36" s="625"/>
      <c r="DL36" s="632">
        <v>1718266</v>
      </c>
      <c r="DM36" s="624"/>
      <c r="DN36" s="624"/>
      <c r="DO36" s="624"/>
      <c r="DP36" s="624"/>
      <c r="DQ36" s="624"/>
      <c r="DR36" s="624"/>
      <c r="DS36" s="624"/>
      <c r="DT36" s="624"/>
      <c r="DU36" s="624"/>
      <c r="DV36" s="625"/>
      <c r="DW36" s="628">
        <v>24.1</v>
      </c>
      <c r="DX36" s="653"/>
      <c r="DY36" s="653"/>
      <c r="DZ36" s="653"/>
      <c r="EA36" s="653"/>
      <c r="EB36" s="653"/>
      <c r="EC36" s="654"/>
    </row>
    <row r="37" spans="2:133" ht="11.25" customHeight="1" x14ac:dyDescent="0.15">
      <c r="AQ37" s="702" t="s">
        <v>313</v>
      </c>
      <c r="AR37" s="703"/>
      <c r="AS37" s="703"/>
      <c r="AT37" s="703"/>
      <c r="AU37" s="703"/>
      <c r="AV37" s="703"/>
      <c r="AW37" s="703"/>
      <c r="AX37" s="703"/>
      <c r="AY37" s="704"/>
      <c r="AZ37" s="623">
        <v>213015</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3440</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956706</v>
      </c>
      <c r="CS37" s="655"/>
      <c r="CT37" s="655"/>
      <c r="CU37" s="655"/>
      <c r="CV37" s="655"/>
      <c r="CW37" s="655"/>
      <c r="CX37" s="655"/>
      <c r="CY37" s="656"/>
      <c r="CZ37" s="657">
        <v>8.6999999999999993</v>
      </c>
      <c r="DA37" s="658"/>
      <c r="DB37" s="658"/>
      <c r="DC37" s="659"/>
      <c r="DD37" s="632">
        <v>840906</v>
      </c>
      <c r="DE37" s="655"/>
      <c r="DF37" s="655"/>
      <c r="DG37" s="655"/>
      <c r="DH37" s="655"/>
      <c r="DI37" s="655"/>
      <c r="DJ37" s="655"/>
      <c r="DK37" s="656"/>
      <c r="DL37" s="632">
        <v>812343</v>
      </c>
      <c r="DM37" s="655"/>
      <c r="DN37" s="655"/>
      <c r="DO37" s="655"/>
      <c r="DP37" s="655"/>
      <c r="DQ37" s="655"/>
      <c r="DR37" s="655"/>
      <c r="DS37" s="655"/>
      <c r="DT37" s="655"/>
      <c r="DU37" s="655"/>
      <c r="DV37" s="656"/>
      <c r="DW37" s="628">
        <v>11.4</v>
      </c>
      <c r="DX37" s="653"/>
      <c r="DY37" s="653"/>
      <c r="DZ37" s="653"/>
      <c r="EA37" s="653"/>
      <c r="EB37" s="653"/>
      <c r="EC37" s="654"/>
    </row>
    <row r="38" spans="2:133" ht="11.25" customHeight="1" x14ac:dyDescent="0.15">
      <c r="AQ38" s="702" t="s">
        <v>316</v>
      </c>
      <c r="AR38" s="703"/>
      <c r="AS38" s="703"/>
      <c r="AT38" s="703"/>
      <c r="AU38" s="703"/>
      <c r="AV38" s="703"/>
      <c r="AW38" s="703"/>
      <c r="AX38" s="703"/>
      <c r="AY38" s="704"/>
      <c r="AZ38" s="623">
        <v>7540</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5225</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1005731</v>
      </c>
      <c r="CS38" s="624"/>
      <c r="CT38" s="624"/>
      <c r="CU38" s="624"/>
      <c r="CV38" s="624"/>
      <c r="CW38" s="624"/>
      <c r="CX38" s="624"/>
      <c r="CY38" s="625"/>
      <c r="CZ38" s="657">
        <v>9.1</v>
      </c>
      <c r="DA38" s="658"/>
      <c r="DB38" s="658"/>
      <c r="DC38" s="659"/>
      <c r="DD38" s="632">
        <v>788621</v>
      </c>
      <c r="DE38" s="624"/>
      <c r="DF38" s="624"/>
      <c r="DG38" s="624"/>
      <c r="DH38" s="624"/>
      <c r="DI38" s="624"/>
      <c r="DJ38" s="624"/>
      <c r="DK38" s="625"/>
      <c r="DL38" s="632">
        <v>738857</v>
      </c>
      <c r="DM38" s="624"/>
      <c r="DN38" s="624"/>
      <c r="DO38" s="624"/>
      <c r="DP38" s="624"/>
      <c r="DQ38" s="624"/>
      <c r="DR38" s="624"/>
      <c r="DS38" s="624"/>
      <c r="DT38" s="624"/>
      <c r="DU38" s="624"/>
      <c r="DV38" s="625"/>
      <c r="DW38" s="628">
        <v>10.4</v>
      </c>
      <c r="DX38" s="653"/>
      <c r="DY38" s="653"/>
      <c r="DZ38" s="653"/>
      <c r="EA38" s="653"/>
      <c r="EB38" s="653"/>
      <c r="EC38" s="654"/>
    </row>
    <row r="39" spans="2:133" ht="11.25" customHeight="1" x14ac:dyDescent="0.15">
      <c r="AQ39" s="702" t="s">
        <v>319</v>
      </c>
      <c r="AR39" s="703"/>
      <c r="AS39" s="703"/>
      <c r="AT39" s="703"/>
      <c r="AU39" s="703"/>
      <c r="AV39" s="703"/>
      <c r="AW39" s="703"/>
      <c r="AX39" s="703"/>
      <c r="AY39" s="704"/>
      <c r="AZ39" s="623">
        <v>1982</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86</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627609</v>
      </c>
      <c r="CS39" s="655"/>
      <c r="CT39" s="655"/>
      <c r="CU39" s="655"/>
      <c r="CV39" s="655"/>
      <c r="CW39" s="655"/>
      <c r="CX39" s="655"/>
      <c r="CY39" s="656"/>
      <c r="CZ39" s="657">
        <v>5.7</v>
      </c>
      <c r="DA39" s="658"/>
      <c r="DB39" s="658"/>
      <c r="DC39" s="659"/>
      <c r="DD39" s="632">
        <v>523516</v>
      </c>
      <c r="DE39" s="655"/>
      <c r="DF39" s="655"/>
      <c r="DG39" s="655"/>
      <c r="DH39" s="655"/>
      <c r="DI39" s="655"/>
      <c r="DJ39" s="655"/>
      <c r="DK39" s="656"/>
      <c r="DL39" s="632" t="s">
        <v>110</v>
      </c>
      <c r="DM39" s="655"/>
      <c r="DN39" s="655"/>
      <c r="DO39" s="655"/>
      <c r="DP39" s="655"/>
      <c r="DQ39" s="655"/>
      <c r="DR39" s="655"/>
      <c r="DS39" s="655"/>
      <c r="DT39" s="655"/>
      <c r="DU39" s="655"/>
      <c r="DV39" s="656"/>
      <c r="DW39" s="628" t="s">
        <v>110</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206679</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106</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77847</v>
      </c>
      <c r="CS40" s="624"/>
      <c r="CT40" s="624"/>
      <c r="CU40" s="624"/>
      <c r="CV40" s="624"/>
      <c r="CW40" s="624"/>
      <c r="CX40" s="624"/>
      <c r="CY40" s="625"/>
      <c r="CZ40" s="657">
        <v>0.7</v>
      </c>
      <c r="DA40" s="658"/>
      <c r="DB40" s="658"/>
      <c r="DC40" s="659"/>
      <c r="DD40" s="632">
        <v>50000</v>
      </c>
      <c r="DE40" s="624"/>
      <c r="DF40" s="624"/>
      <c r="DG40" s="624"/>
      <c r="DH40" s="624"/>
      <c r="DI40" s="624"/>
      <c r="DJ40" s="624"/>
      <c r="DK40" s="625"/>
      <c r="DL40" s="632" t="s">
        <v>110</v>
      </c>
      <c r="DM40" s="624"/>
      <c r="DN40" s="624"/>
      <c r="DO40" s="624"/>
      <c r="DP40" s="624"/>
      <c r="DQ40" s="624"/>
      <c r="DR40" s="624"/>
      <c r="DS40" s="624"/>
      <c r="DT40" s="624"/>
      <c r="DU40" s="624"/>
      <c r="DV40" s="625"/>
      <c r="DW40" s="628" t="s">
        <v>110</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791512</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368</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214</v>
      </c>
      <c r="CS41" s="655"/>
      <c r="CT41" s="655"/>
      <c r="CU41" s="655"/>
      <c r="CV41" s="655"/>
      <c r="CW41" s="655"/>
      <c r="CX41" s="655"/>
      <c r="CY41" s="656"/>
      <c r="CZ41" s="657" t="s">
        <v>214</v>
      </c>
      <c r="DA41" s="658"/>
      <c r="DB41" s="658"/>
      <c r="DC41" s="659"/>
      <c r="DD41" s="632" t="s">
        <v>214</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1050079</v>
      </c>
      <c r="CS42" s="624"/>
      <c r="CT42" s="624"/>
      <c r="CU42" s="624"/>
      <c r="CV42" s="624"/>
      <c r="CW42" s="624"/>
      <c r="CX42" s="624"/>
      <c r="CY42" s="625"/>
      <c r="CZ42" s="657">
        <v>9.5</v>
      </c>
      <c r="DA42" s="706"/>
      <c r="DB42" s="706"/>
      <c r="DC42" s="707"/>
      <c r="DD42" s="632">
        <v>113759</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20466</v>
      </c>
      <c r="CS43" s="655"/>
      <c r="CT43" s="655"/>
      <c r="CU43" s="655"/>
      <c r="CV43" s="655"/>
      <c r="CW43" s="655"/>
      <c r="CX43" s="655"/>
      <c r="CY43" s="656"/>
      <c r="CZ43" s="657">
        <v>0.2</v>
      </c>
      <c r="DA43" s="658"/>
      <c r="DB43" s="658"/>
      <c r="DC43" s="659"/>
      <c r="DD43" s="632">
        <v>20466</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333</v>
      </c>
      <c r="CD44" s="729" t="s">
        <v>286</v>
      </c>
      <c r="CE44" s="730"/>
      <c r="CF44" s="620" t="s">
        <v>334</v>
      </c>
      <c r="CG44" s="621"/>
      <c r="CH44" s="621"/>
      <c r="CI44" s="621"/>
      <c r="CJ44" s="621"/>
      <c r="CK44" s="621"/>
      <c r="CL44" s="621"/>
      <c r="CM44" s="621"/>
      <c r="CN44" s="621"/>
      <c r="CO44" s="621"/>
      <c r="CP44" s="621"/>
      <c r="CQ44" s="622"/>
      <c r="CR44" s="623">
        <v>1022243</v>
      </c>
      <c r="CS44" s="624"/>
      <c r="CT44" s="624"/>
      <c r="CU44" s="624"/>
      <c r="CV44" s="624"/>
      <c r="CW44" s="624"/>
      <c r="CX44" s="624"/>
      <c r="CY44" s="625"/>
      <c r="CZ44" s="657">
        <v>9.3000000000000007</v>
      </c>
      <c r="DA44" s="706"/>
      <c r="DB44" s="706"/>
      <c r="DC44" s="707"/>
      <c r="DD44" s="632">
        <v>105142</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335</v>
      </c>
      <c r="CG45" s="621"/>
      <c r="CH45" s="621"/>
      <c r="CI45" s="621"/>
      <c r="CJ45" s="621"/>
      <c r="CK45" s="621"/>
      <c r="CL45" s="621"/>
      <c r="CM45" s="621"/>
      <c r="CN45" s="621"/>
      <c r="CO45" s="621"/>
      <c r="CP45" s="621"/>
      <c r="CQ45" s="622"/>
      <c r="CR45" s="623">
        <v>775888</v>
      </c>
      <c r="CS45" s="655"/>
      <c r="CT45" s="655"/>
      <c r="CU45" s="655"/>
      <c r="CV45" s="655"/>
      <c r="CW45" s="655"/>
      <c r="CX45" s="655"/>
      <c r="CY45" s="656"/>
      <c r="CZ45" s="657">
        <v>7.1</v>
      </c>
      <c r="DA45" s="658"/>
      <c r="DB45" s="658"/>
      <c r="DC45" s="659"/>
      <c r="DD45" s="632">
        <v>20973</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336</v>
      </c>
      <c r="CG46" s="621"/>
      <c r="CH46" s="621"/>
      <c r="CI46" s="621"/>
      <c r="CJ46" s="621"/>
      <c r="CK46" s="621"/>
      <c r="CL46" s="621"/>
      <c r="CM46" s="621"/>
      <c r="CN46" s="621"/>
      <c r="CO46" s="621"/>
      <c r="CP46" s="621"/>
      <c r="CQ46" s="622"/>
      <c r="CR46" s="623">
        <v>186049</v>
      </c>
      <c r="CS46" s="624"/>
      <c r="CT46" s="624"/>
      <c r="CU46" s="624"/>
      <c r="CV46" s="624"/>
      <c r="CW46" s="624"/>
      <c r="CX46" s="624"/>
      <c r="CY46" s="625"/>
      <c r="CZ46" s="657">
        <v>1.7</v>
      </c>
      <c r="DA46" s="706"/>
      <c r="DB46" s="706"/>
      <c r="DC46" s="707"/>
      <c r="DD46" s="632">
        <v>83974</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337</v>
      </c>
      <c r="CG47" s="621"/>
      <c r="CH47" s="621"/>
      <c r="CI47" s="621"/>
      <c r="CJ47" s="621"/>
      <c r="CK47" s="621"/>
      <c r="CL47" s="621"/>
      <c r="CM47" s="621"/>
      <c r="CN47" s="621"/>
      <c r="CO47" s="621"/>
      <c r="CP47" s="621"/>
      <c r="CQ47" s="622"/>
      <c r="CR47" s="623">
        <v>27836</v>
      </c>
      <c r="CS47" s="655"/>
      <c r="CT47" s="655"/>
      <c r="CU47" s="655"/>
      <c r="CV47" s="655"/>
      <c r="CW47" s="655"/>
      <c r="CX47" s="655"/>
      <c r="CY47" s="656"/>
      <c r="CZ47" s="657">
        <v>0.3</v>
      </c>
      <c r="DA47" s="658"/>
      <c r="DB47" s="658"/>
      <c r="DC47" s="659"/>
      <c r="DD47" s="632">
        <v>8617</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338</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339</v>
      </c>
      <c r="CE49" s="667"/>
      <c r="CF49" s="667"/>
      <c r="CG49" s="667"/>
      <c r="CH49" s="667"/>
      <c r="CI49" s="667"/>
      <c r="CJ49" s="667"/>
      <c r="CK49" s="667"/>
      <c r="CL49" s="667"/>
      <c r="CM49" s="667"/>
      <c r="CN49" s="667"/>
      <c r="CO49" s="667"/>
      <c r="CP49" s="667"/>
      <c r="CQ49" s="668"/>
      <c r="CR49" s="695">
        <v>11000810</v>
      </c>
      <c r="CS49" s="691"/>
      <c r="CT49" s="691"/>
      <c r="CU49" s="691"/>
      <c r="CV49" s="691"/>
      <c r="CW49" s="691"/>
      <c r="CX49" s="691"/>
      <c r="CY49" s="718"/>
      <c r="CZ49" s="719">
        <v>100</v>
      </c>
      <c r="DA49" s="720"/>
      <c r="DB49" s="720"/>
      <c r="DC49" s="721"/>
      <c r="DD49" s="722">
        <v>7915731</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362</v>
      </c>
      <c r="C7" s="750"/>
      <c r="D7" s="750"/>
      <c r="E7" s="750"/>
      <c r="F7" s="750"/>
      <c r="G7" s="750"/>
      <c r="H7" s="750"/>
      <c r="I7" s="750"/>
      <c r="J7" s="750"/>
      <c r="K7" s="750"/>
      <c r="L7" s="750"/>
      <c r="M7" s="750"/>
      <c r="N7" s="750"/>
      <c r="O7" s="750"/>
      <c r="P7" s="751"/>
      <c r="Q7" s="752">
        <v>11174</v>
      </c>
      <c r="R7" s="753"/>
      <c r="S7" s="753"/>
      <c r="T7" s="753"/>
      <c r="U7" s="753"/>
      <c r="V7" s="753">
        <v>11001</v>
      </c>
      <c r="W7" s="753"/>
      <c r="X7" s="753"/>
      <c r="Y7" s="753"/>
      <c r="Z7" s="753"/>
      <c r="AA7" s="753">
        <f>Q7-V7</f>
        <v>173</v>
      </c>
      <c r="AB7" s="753"/>
      <c r="AC7" s="753"/>
      <c r="AD7" s="753"/>
      <c r="AE7" s="754"/>
      <c r="AF7" s="755">
        <v>120</v>
      </c>
      <c r="AG7" s="756"/>
      <c r="AH7" s="756"/>
      <c r="AI7" s="756"/>
      <c r="AJ7" s="757"/>
      <c r="AK7" s="792">
        <v>37</v>
      </c>
      <c r="AL7" s="793"/>
      <c r="AM7" s="793"/>
      <c r="AN7" s="793"/>
      <c r="AO7" s="793"/>
      <c r="AP7" s="793">
        <v>13669</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t="s">
        <v>539</v>
      </c>
      <c r="BS7" s="796" t="s">
        <v>538</v>
      </c>
      <c r="BT7" s="797"/>
      <c r="BU7" s="797"/>
      <c r="BV7" s="797"/>
      <c r="BW7" s="797"/>
      <c r="BX7" s="797"/>
      <c r="BY7" s="797"/>
      <c r="BZ7" s="797"/>
      <c r="CA7" s="797"/>
      <c r="CB7" s="797"/>
      <c r="CC7" s="797"/>
      <c r="CD7" s="797"/>
      <c r="CE7" s="797"/>
      <c r="CF7" s="797"/>
      <c r="CG7" s="798"/>
      <c r="CH7" s="789">
        <v>151</v>
      </c>
      <c r="CI7" s="790"/>
      <c r="CJ7" s="790"/>
      <c r="CK7" s="790"/>
      <c r="CL7" s="791"/>
      <c r="CM7" s="789">
        <v>0</v>
      </c>
      <c r="CN7" s="790"/>
      <c r="CO7" s="790"/>
      <c r="CP7" s="790"/>
      <c r="CQ7" s="791"/>
      <c r="CR7" s="789">
        <v>5</v>
      </c>
      <c r="CS7" s="790"/>
      <c r="CT7" s="790"/>
      <c r="CU7" s="790"/>
      <c r="CV7" s="791"/>
      <c r="CW7" s="789">
        <v>179</v>
      </c>
      <c r="CX7" s="790"/>
      <c r="CY7" s="790"/>
      <c r="CZ7" s="790"/>
      <c r="DA7" s="791"/>
      <c r="DB7" s="789">
        <v>0</v>
      </c>
      <c r="DC7" s="790"/>
      <c r="DD7" s="790"/>
      <c r="DE7" s="790"/>
      <c r="DF7" s="791"/>
      <c r="DG7" s="789" t="s">
        <v>486</v>
      </c>
      <c r="DH7" s="790"/>
      <c r="DI7" s="790"/>
      <c r="DJ7" s="790"/>
      <c r="DK7" s="791"/>
      <c r="DL7" s="789">
        <v>250</v>
      </c>
      <c r="DM7" s="790"/>
      <c r="DN7" s="790"/>
      <c r="DO7" s="790"/>
      <c r="DP7" s="791"/>
      <c r="DQ7" s="789">
        <v>60</v>
      </c>
      <c r="DR7" s="790"/>
      <c r="DS7" s="790"/>
      <c r="DT7" s="790"/>
      <c r="DU7" s="791"/>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364</v>
      </c>
      <c r="B23" s="808" t="s">
        <v>365</v>
      </c>
      <c r="C23" s="809"/>
      <c r="D23" s="809"/>
      <c r="E23" s="809"/>
      <c r="F23" s="809"/>
      <c r="G23" s="809"/>
      <c r="H23" s="809"/>
      <c r="I23" s="809"/>
      <c r="J23" s="809"/>
      <c r="K23" s="809"/>
      <c r="L23" s="809"/>
      <c r="M23" s="809"/>
      <c r="N23" s="809"/>
      <c r="O23" s="809"/>
      <c r="P23" s="810"/>
      <c r="Q23" s="811"/>
      <c r="R23" s="812"/>
      <c r="S23" s="812"/>
      <c r="T23" s="812"/>
      <c r="U23" s="812"/>
      <c r="V23" s="812"/>
      <c r="W23" s="812"/>
      <c r="X23" s="812"/>
      <c r="Y23" s="812"/>
      <c r="Z23" s="812"/>
      <c r="AA23" s="812"/>
      <c r="AB23" s="812"/>
      <c r="AC23" s="812"/>
      <c r="AD23" s="812"/>
      <c r="AE23" s="813"/>
      <c r="AF23" s="814">
        <v>120</v>
      </c>
      <c r="AG23" s="812"/>
      <c r="AH23" s="812"/>
      <c r="AI23" s="812"/>
      <c r="AJ23" s="815"/>
      <c r="AK23" s="816"/>
      <c r="AL23" s="817"/>
      <c r="AM23" s="817"/>
      <c r="AN23" s="817"/>
      <c r="AO23" s="817"/>
      <c r="AP23" s="812"/>
      <c r="AQ23" s="812"/>
      <c r="AR23" s="812"/>
      <c r="AS23" s="812"/>
      <c r="AT23" s="812"/>
      <c r="AU23" s="818"/>
      <c r="AV23" s="818"/>
      <c r="AW23" s="818"/>
      <c r="AX23" s="818"/>
      <c r="AY23" s="819"/>
      <c r="AZ23" s="827" t="s">
        <v>366</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345</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377</v>
      </c>
      <c r="C28" s="750"/>
      <c r="D28" s="750"/>
      <c r="E28" s="750"/>
      <c r="F28" s="750"/>
      <c r="G28" s="750"/>
      <c r="H28" s="750"/>
      <c r="I28" s="750"/>
      <c r="J28" s="750"/>
      <c r="K28" s="750"/>
      <c r="L28" s="750"/>
      <c r="M28" s="750"/>
      <c r="N28" s="750"/>
      <c r="O28" s="750"/>
      <c r="P28" s="751"/>
      <c r="Q28" s="840">
        <v>3125</v>
      </c>
      <c r="R28" s="841"/>
      <c r="S28" s="841"/>
      <c r="T28" s="841"/>
      <c r="U28" s="841"/>
      <c r="V28" s="841">
        <v>3121</v>
      </c>
      <c r="W28" s="841"/>
      <c r="X28" s="841"/>
      <c r="Y28" s="841"/>
      <c r="Z28" s="841"/>
      <c r="AA28" s="841">
        <v>5</v>
      </c>
      <c r="AB28" s="841"/>
      <c r="AC28" s="841"/>
      <c r="AD28" s="841"/>
      <c r="AE28" s="842"/>
      <c r="AF28" s="843">
        <v>5</v>
      </c>
      <c r="AG28" s="841"/>
      <c r="AH28" s="841"/>
      <c r="AI28" s="841"/>
      <c r="AJ28" s="844"/>
      <c r="AK28" s="845">
        <v>292</v>
      </c>
      <c r="AL28" s="836"/>
      <c r="AM28" s="836"/>
      <c r="AN28" s="836"/>
      <c r="AO28" s="836"/>
      <c r="AP28" s="836" t="s">
        <v>486</v>
      </c>
      <c r="AQ28" s="836"/>
      <c r="AR28" s="836"/>
      <c r="AS28" s="836"/>
      <c r="AT28" s="836"/>
      <c r="AU28" s="836" t="s">
        <v>486</v>
      </c>
      <c r="AV28" s="836"/>
      <c r="AW28" s="836"/>
      <c r="AX28" s="836"/>
      <c r="AY28" s="836"/>
      <c r="AZ28" s="837" t="s">
        <v>486</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378</v>
      </c>
      <c r="C29" s="774"/>
      <c r="D29" s="774"/>
      <c r="E29" s="774"/>
      <c r="F29" s="774"/>
      <c r="G29" s="774"/>
      <c r="H29" s="774"/>
      <c r="I29" s="774"/>
      <c r="J29" s="774"/>
      <c r="K29" s="774"/>
      <c r="L29" s="774"/>
      <c r="M29" s="774"/>
      <c r="N29" s="774"/>
      <c r="O29" s="774"/>
      <c r="P29" s="775"/>
      <c r="Q29" s="776">
        <v>2506</v>
      </c>
      <c r="R29" s="777"/>
      <c r="S29" s="777"/>
      <c r="T29" s="777"/>
      <c r="U29" s="777"/>
      <c r="V29" s="777">
        <v>2472</v>
      </c>
      <c r="W29" s="777"/>
      <c r="X29" s="777"/>
      <c r="Y29" s="777"/>
      <c r="Z29" s="777"/>
      <c r="AA29" s="777">
        <v>34</v>
      </c>
      <c r="AB29" s="777"/>
      <c r="AC29" s="777"/>
      <c r="AD29" s="777"/>
      <c r="AE29" s="778"/>
      <c r="AF29" s="779">
        <v>34</v>
      </c>
      <c r="AG29" s="780"/>
      <c r="AH29" s="780"/>
      <c r="AI29" s="780"/>
      <c r="AJ29" s="781"/>
      <c r="AK29" s="848">
        <v>338</v>
      </c>
      <c r="AL29" s="849"/>
      <c r="AM29" s="849"/>
      <c r="AN29" s="849"/>
      <c r="AO29" s="849"/>
      <c r="AP29" s="849" t="s">
        <v>486</v>
      </c>
      <c r="AQ29" s="849"/>
      <c r="AR29" s="849"/>
      <c r="AS29" s="849"/>
      <c r="AT29" s="849"/>
      <c r="AU29" s="849" t="s">
        <v>486</v>
      </c>
      <c r="AV29" s="849"/>
      <c r="AW29" s="849"/>
      <c r="AX29" s="849"/>
      <c r="AY29" s="849"/>
      <c r="AZ29" s="850" t="s">
        <v>486</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379</v>
      </c>
      <c r="C30" s="774"/>
      <c r="D30" s="774"/>
      <c r="E30" s="774"/>
      <c r="F30" s="774"/>
      <c r="G30" s="774"/>
      <c r="H30" s="774"/>
      <c r="I30" s="774"/>
      <c r="J30" s="774"/>
      <c r="K30" s="774"/>
      <c r="L30" s="774"/>
      <c r="M30" s="774"/>
      <c r="N30" s="774"/>
      <c r="O30" s="774"/>
      <c r="P30" s="775"/>
      <c r="Q30" s="776">
        <v>316</v>
      </c>
      <c r="R30" s="777"/>
      <c r="S30" s="777"/>
      <c r="T30" s="777"/>
      <c r="U30" s="777"/>
      <c r="V30" s="777">
        <v>313</v>
      </c>
      <c r="W30" s="777"/>
      <c r="X30" s="777"/>
      <c r="Y30" s="777"/>
      <c r="Z30" s="777"/>
      <c r="AA30" s="777">
        <v>3</v>
      </c>
      <c r="AB30" s="777"/>
      <c r="AC30" s="777"/>
      <c r="AD30" s="777"/>
      <c r="AE30" s="778"/>
      <c r="AF30" s="779">
        <v>3</v>
      </c>
      <c r="AG30" s="780"/>
      <c r="AH30" s="780"/>
      <c r="AI30" s="780"/>
      <c r="AJ30" s="781"/>
      <c r="AK30" s="848">
        <v>95</v>
      </c>
      <c r="AL30" s="849"/>
      <c r="AM30" s="849"/>
      <c r="AN30" s="849"/>
      <c r="AO30" s="849"/>
      <c r="AP30" s="849" t="s">
        <v>486</v>
      </c>
      <c r="AQ30" s="849"/>
      <c r="AR30" s="849"/>
      <c r="AS30" s="849"/>
      <c r="AT30" s="849"/>
      <c r="AU30" s="849" t="s">
        <v>486</v>
      </c>
      <c r="AV30" s="849"/>
      <c r="AW30" s="849"/>
      <c r="AX30" s="849"/>
      <c r="AY30" s="849"/>
      <c r="AZ30" s="850" t="s">
        <v>486</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380</v>
      </c>
      <c r="C31" s="774"/>
      <c r="D31" s="774"/>
      <c r="E31" s="774"/>
      <c r="F31" s="774"/>
      <c r="G31" s="774"/>
      <c r="H31" s="774"/>
      <c r="I31" s="774"/>
      <c r="J31" s="774"/>
      <c r="K31" s="774"/>
      <c r="L31" s="774"/>
      <c r="M31" s="774"/>
      <c r="N31" s="774"/>
      <c r="O31" s="774"/>
      <c r="P31" s="775"/>
      <c r="Q31" s="776">
        <v>600</v>
      </c>
      <c r="R31" s="777"/>
      <c r="S31" s="777"/>
      <c r="T31" s="777"/>
      <c r="U31" s="777"/>
      <c r="V31" s="777">
        <v>557</v>
      </c>
      <c r="W31" s="777"/>
      <c r="X31" s="777"/>
      <c r="Y31" s="777"/>
      <c r="Z31" s="777"/>
      <c r="AA31" s="777">
        <v>43</v>
      </c>
      <c r="AB31" s="777"/>
      <c r="AC31" s="777"/>
      <c r="AD31" s="777"/>
      <c r="AE31" s="778"/>
      <c r="AF31" s="779">
        <v>489</v>
      </c>
      <c r="AG31" s="780"/>
      <c r="AH31" s="780"/>
      <c r="AI31" s="780"/>
      <c r="AJ31" s="781"/>
      <c r="AK31" s="848">
        <v>2</v>
      </c>
      <c r="AL31" s="849"/>
      <c r="AM31" s="849"/>
      <c r="AN31" s="849"/>
      <c r="AO31" s="849"/>
      <c r="AP31" s="849">
        <v>2631</v>
      </c>
      <c r="AQ31" s="849"/>
      <c r="AR31" s="849"/>
      <c r="AS31" s="849"/>
      <c r="AT31" s="849"/>
      <c r="AU31" s="849">
        <v>22</v>
      </c>
      <c r="AV31" s="849"/>
      <c r="AW31" s="849"/>
      <c r="AX31" s="849"/>
      <c r="AY31" s="849"/>
      <c r="AZ31" s="850" t="s">
        <v>486</v>
      </c>
      <c r="BA31" s="850"/>
      <c r="BB31" s="850"/>
      <c r="BC31" s="850"/>
      <c r="BD31" s="850"/>
      <c r="BE31" s="846" t="s">
        <v>381</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382</v>
      </c>
      <c r="C32" s="774"/>
      <c r="D32" s="774"/>
      <c r="E32" s="774"/>
      <c r="F32" s="774"/>
      <c r="G32" s="774"/>
      <c r="H32" s="774"/>
      <c r="I32" s="774"/>
      <c r="J32" s="774"/>
      <c r="K32" s="774"/>
      <c r="L32" s="774"/>
      <c r="M32" s="774"/>
      <c r="N32" s="774"/>
      <c r="O32" s="774"/>
      <c r="P32" s="775"/>
      <c r="Q32" s="776">
        <v>913</v>
      </c>
      <c r="R32" s="777"/>
      <c r="S32" s="777"/>
      <c r="T32" s="777"/>
      <c r="U32" s="777"/>
      <c r="V32" s="777">
        <v>919</v>
      </c>
      <c r="W32" s="777"/>
      <c r="X32" s="777"/>
      <c r="Y32" s="777"/>
      <c r="Z32" s="777"/>
      <c r="AA32" s="777">
        <v>-6</v>
      </c>
      <c r="AB32" s="777"/>
      <c r="AC32" s="777"/>
      <c r="AD32" s="777"/>
      <c r="AE32" s="778"/>
      <c r="AF32" s="779">
        <v>12</v>
      </c>
      <c r="AG32" s="780"/>
      <c r="AH32" s="780"/>
      <c r="AI32" s="780"/>
      <c r="AJ32" s="781"/>
      <c r="AK32" s="848">
        <v>448</v>
      </c>
      <c r="AL32" s="849"/>
      <c r="AM32" s="849"/>
      <c r="AN32" s="849"/>
      <c r="AO32" s="849"/>
      <c r="AP32" s="849">
        <v>11249</v>
      </c>
      <c r="AQ32" s="849"/>
      <c r="AR32" s="849"/>
      <c r="AS32" s="849"/>
      <c r="AT32" s="849"/>
      <c r="AU32" s="849">
        <v>9134</v>
      </c>
      <c r="AV32" s="849"/>
      <c r="AW32" s="849"/>
      <c r="AX32" s="849"/>
      <c r="AY32" s="849"/>
      <c r="AZ32" s="850" t="s">
        <v>486</v>
      </c>
      <c r="BA32" s="850"/>
      <c r="BB32" s="850"/>
      <c r="BC32" s="850"/>
      <c r="BD32" s="850"/>
      <c r="BE32" s="846" t="s">
        <v>381</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383</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364</v>
      </c>
      <c r="B63" s="808" t="s">
        <v>384</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543</v>
      </c>
      <c r="AG63" s="860"/>
      <c r="AH63" s="860"/>
      <c r="AI63" s="860"/>
      <c r="AJ63" s="861"/>
      <c r="AK63" s="862"/>
      <c r="AL63" s="857"/>
      <c r="AM63" s="857"/>
      <c r="AN63" s="857"/>
      <c r="AO63" s="857"/>
      <c r="AP63" s="860"/>
      <c r="AQ63" s="860"/>
      <c r="AR63" s="860"/>
      <c r="AS63" s="860"/>
      <c r="AT63" s="860"/>
      <c r="AU63" s="860"/>
      <c r="AV63" s="860"/>
      <c r="AW63" s="860"/>
      <c r="AX63" s="860"/>
      <c r="AY63" s="860"/>
      <c r="AZ63" s="864"/>
      <c r="BA63" s="864"/>
      <c r="BB63" s="864"/>
      <c r="BC63" s="864"/>
      <c r="BD63" s="864"/>
      <c r="BE63" s="865"/>
      <c r="BF63" s="865"/>
      <c r="BG63" s="865"/>
      <c r="BH63" s="865"/>
      <c r="BI63" s="866"/>
      <c r="BJ63" s="867" t="s">
        <v>110</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386</v>
      </c>
      <c r="B66" s="759"/>
      <c r="C66" s="759"/>
      <c r="D66" s="759"/>
      <c r="E66" s="759"/>
      <c r="F66" s="759"/>
      <c r="G66" s="759"/>
      <c r="H66" s="759"/>
      <c r="I66" s="759"/>
      <c r="J66" s="759"/>
      <c r="K66" s="759"/>
      <c r="L66" s="759"/>
      <c r="M66" s="759"/>
      <c r="N66" s="759"/>
      <c r="O66" s="759"/>
      <c r="P66" s="760"/>
      <c r="Q66" s="735" t="s">
        <v>387</v>
      </c>
      <c r="R66" s="736"/>
      <c r="S66" s="736"/>
      <c r="T66" s="736"/>
      <c r="U66" s="737"/>
      <c r="V66" s="735" t="s">
        <v>388</v>
      </c>
      <c r="W66" s="736"/>
      <c r="X66" s="736"/>
      <c r="Y66" s="736"/>
      <c r="Z66" s="737"/>
      <c r="AA66" s="735" t="s">
        <v>389</v>
      </c>
      <c r="AB66" s="736"/>
      <c r="AC66" s="736"/>
      <c r="AD66" s="736"/>
      <c r="AE66" s="737"/>
      <c r="AF66" s="870" t="s">
        <v>390</v>
      </c>
      <c r="AG66" s="831"/>
      <c r="AH66" s="831"/>
      <c r="AI66" s="831"/>
      <c r="AJ66" s="871"/>
      <c r="AK66" s="735" t="s">
        <v>391</v>
      </c>
      <c r="AL66" s="759"/>
      <c r="AM66" s="759"/>
      <c r="AN66" s="759"/>
      <c r="AO66" s="760"/>
      <c r="AP66" s="735" t="s">
        <v>392</v>
      </c>
      <c r="AQ66" s="736"/>
      <c r="AR66" s="736"/>
      <c r="AS66" s="736"/>
      <c r="AT66" s="737"/>
      <c r="AU66" s="735" t="s">
        <v>393</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540</v>
      </c>
      <c r="C68" s="888"/>
      <c r="D68" s="888"/>
      <c r="E68" s="888"/>
      <c r="F68" s="888"/>
      <c r="G68" s="888"/>
      <c r="H68" s="888"/>
      <c r="I68" s="888"/>
      <c r="J68" s="888"/>
      <c r="K68" s="888"/>
      <c r="L68" s="888"/>
      <c r="M68" s="888"/>
      <c r="N68" s="888"/>
      <c r="O68" s="888"/>
      <c r="P68" s="889"/>
      <c r="Q68" s="890">
        <v>2840</v>
      </c>
      <c r="R68" s="884"/>
      <c r="S68" s="884"/>
      <c r="T68" s="884"/>
      <c r="U68" s="884"/>
      <c r="V68" s="884">
        <v>2836</v>
      </c>
      <c r="W68" s="884"/>
      <c r="X68" s="884"/>
      <c r="Y68" s="884"/>
      <c r="Z68" s="884"/>
      <c r="AA68" s="884">
        <v>5</v>
      </c>
      <c r="AB68" s="884"/>
      <c r="AC68" s="884"/>
      <c r="AD68" s="884"/>
      <c r="AE68" s="884"/>
      <c r="AF68" s="884">
        <v>4</v>
      </c>
      <c r="AG68" s="884"/>
      <c r="AH68" s="884"/>
      <c r="AI68" s="884"/>
      <c r="AJ68" s="884"/>
      <c r="AK68" s="884" t="s">
        <v>549</v>
      </c>
      <c r="AL68" s="884"/>
      <c r="AM68" s="884"/>
      <c r="AN68" s="884"/>
      <c r="AO68" s="884"/>
      <c r="AP68" s="884">
        <v>1244</v>
      </c>
      <c r="AQ68" s="884"/>
      <c r="AR68" s="884"/>
      <c r="AS68" s="884"/>
      <c r="AT68" s="884"/>
      <c r="AU68" s="884">
        <v>410</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542</v>
      </c>
      <c r="C69" s="892"/>
      <c r="D69" s="892"/>
      <c r="E69" s="892"/>
      <c r="F69" s="892"/>
      <c r="G69" s="892"/>
      <c r="H69" s="892"/>
      <c r="I69" s="892"/>
      <c r="J69" s="892"/>
      <c r="K69" s="892"/>
      <c r="L69" s="892"/>
      <c r="M69" s="892"/>
      <c r="N69" s="892"/>
      <c r="O69" s="892"/>
      <c r="P69" s="893"/>
      <c r="Q69" s="894">
        <v>3658</v>
      </c>
      <c r="R69" s="849"/>
      <c r="S69" s="849"/>
      <c r="T69" s="849"/>
      <c r="U69" s="849"/>
      <c r="V69" s="849">
        <v>3371</v>
      </c>
      <c r="W69" s="849"/>
      <c r="X69" s="849"/>
      <c r="Y69" s="849"/>
      <c r="Z69" s="849"/>
      <c r="AA69" s="849">
        <v>287</v>
      </c>
      <c r="AB69" s="849"/>
      <c r="AC69" s="849"/>
      <c r="AD69" s="849"/>
      <c r="AE69" s="849"/>
      <c r="AF69" s="849">
        <v>1787</v>
      </c>
      <c r="AG69" s="849"/>
      <c r="AH69" s="849"/>
      <c r="AI69" s="849"/>
      <c r="AJ69" s="849"/>
      <c r="AK69" s="849">
        <v>187</v>
      </c>
      <c r="AL69" s="849"/>
      <c r="AM69" s="849"/>
      <c r="AN69" s="849"/>
      <c r="AO69" s="849"/>
      <c r="AP69" s="849">
        <v>1375</v>
      </c>
      <c r="AQ69" s="849"/>
      <c r="AR69" s="849"/>
      <c r="AS69" s="849"/>
      <c r="AT69" s="849"/>
      <c r="AU69" s="849">
        <v>621</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543</v>
      </c>
      <c r="C70" s="892"/>
      <c r="D70" s="892"/>
      <c r="E70" s="892"/>
      <c r="F70" s="892"/>
      <c r="G70" s="892"/>
      <c r="H70" s="892"/>
      <c r="I70" s="892"/>
      <c r="J70" s="892"/>
      <c r="K70" s="892"/>
      <c r="L70" s="892"/>
      <c r="M70" s="892"/>
      <c r="N70" s="892"/>
      <c r="O70" s="892"/>
      <c r="P70" s="893"/>
      <c r="Q70" s="894">
        <v>24</v>
      </c>
      <c r="R70" s="849"/>
      <c r="S70" s="849"/>
      <c r="T70" s="849"/>
      <c r="U70" s="849"/>
      <c r="V70" s="849">
        <v>23</v>
      </c>
      <c r="W70" s="849"/>
      <c r="X70" s="849"/>
      <c r="Y70" s="849"/>
      <c r="Z70" s="849"/>
      <c r="AA70" s="849">
        <v>0</v>
      </c>
      <c r="AB70" s="849"/>
      <c r="AC70" s="849"/>
      <c r="AD70" s="849"/>
      <c r="AE70" s="849"/>
      <c r="AF70" s="849">
        <v>0</v>
      </c>
      <c r="AG70" s="849"/>
      <c r="AH70" s="849"/>
      <c r="AI70" s="849"/>
      <c r="AJ70" s="849"/>
      <c r="AK70" s="849">
        <v>0</v>
      </c>
      <c r="AL70" s="849"/>
      <c r="AM70" s="849"/>
      <c r="AN70" s="849"/>
      <c r="AO70" s="849"/>
      <c r="AP70" s="849" t="s">
        <v>550</v>
      </c>
      <c r="AQ70" s="849"/>
      <c r="AR70" s="849"/>
      <c r="AS70" s="849"/>
      <c r="AT70" s="849"/>
      <c r="AU70" s="849" t="s">
        <v>549</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544</v>
      </c>
      <c r="C71" s="892"/>
      <c r="D71" s="892"/>
      <c r="E71" s="892"/>
      <c r="F71" s="892"/>
      <c r="G71" s="892"/>
      <c r="H71" s="892"/>
      <c r="I71" s="892"/>
      <c r="J71" s="892"/>
      <c r="K71" s="892"/>
      <c r="L71" s="892"/>
      <c r="M71" s="892"/>
      <c r="N71" s="892"/>
      <c r="O71" s="892"/>
      <c r="P71" s="893"/>
      <c r="Q71" s="894">
        <v>436</v>
      </c>
      <c r="R71" s="849"/>
      <c r="S71" s="849"/>
      <c r="T71" s="849"/>
      <c r="U71" s="849"/>
      <c r="V71" s="849">
        <v>431</v>
      </c>
      <c r="W71" s="849"/>
      <c r="X71" s="849"/>
      <c r="Y71" s="849"/>
      <c r="Z71" s="849"/>
      <c r="AA71" s="849">
        <v>4</v>
      </c>
      <c r="AB71" s="849"/>
      <c r="AC71" s="849"/>
      <c r="AD71" s="849"/>
      <c r="AE71" s="849"/>
      <c r="AF71" s="849">
        <v>4</v>
      </c>
      <c r="AG71" s="849"/>
      <c r="AH71" s="849"/>
      <c r="AI71" s="849"/>
      <c r="AJ71" s="849"/>
      <c r="AK71" s="849">
        <v>6</v>
      </c>
      <c r="AL71" s="849"/>
      <c r="AM71" s="849"/>
      <c r="AN71" s="849"/>
      <c r="AO71" s="849"/>
      <c r="AP71" s="849" t="s">
        <v>549</v>
      </c>
      <c r="AQ71" s="849"/>
      <c r="AR71" s="849"/>
      <c r="AS71" s="849"/>
      <c r="AT71" s="849"/>
      <c r="AU71" s="849" t="s">
        <v>549</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545</v>
      </c>
      <c r="C72" s="892"/>
      <c r="D72" s="892"/>
      <c r="E72" s="892"/>
      <c r="F72" s="892"/>
      <c r="G72" s="892"/>
      <c r="H72" s="892"/>
      <c r="I72" s="892"/>
      <c r="J72" s="892"/>
      <c r="K72" s="892"/>
      <c r="L72" s="892"/>
      <c r="M72" s="892"/>
      <c r="N72" s="892"/>
      <c r="O72" s="892"/>
      <c r="P72" s="893"/>
      <c r="Q72" s="899">
        <v>151415</v>
      </c>
      <c r="R72" s="898"/>
      <c r="S72" s="898"/>
      <c r="T72" s="898"/>
      <c r="U72" s="848"/>
      <c r="V72" s="897">
        <v>148352</v>
      </c>
      <c r="W72" s="898"/>
      <c r="X72" s="898"/>
      <c r="Y72" s="898"/>
      <c r="Z72" s="848"/>
      <c r="AA72" s="897">
        <v>3063</v>
      </c>
      <c r="AB72" s="898"/>
      <c r="AC72" s="898"/>
      <c r="AD72" s="898"/>
      <c r="AE72" s="848"/>
      <c r="AF72" s="897">
        <v>3063</v>
      </c>
      <c r="AG72" s="898"/>
      <c r="AH72" s="898"/>
      <c r="AI72" s="898"/>
      <c r="AJ72" s="848"/>
      <c r="AK72" s="897">
        <v>1020</v>
      </c>
      <c r="AL72" s="898"/>
      <c r="AM72" s="898"/>
      <c r="AN72" s="898"/>
      <c r="AO72" s="848"/>
      <c r="AP72" s="897" t="s">
        <v>549</v>
      </c>
      <c r="AQ72" s="898"/>
      <c r="AR72" s="898"/>
      <c r="AS72" s="898"/>
      <c r="AT72" s="848"/>
      <c r="AU72" s="897" t="s">
        <v>549</v>
      </c>
      <c r="AV72" s="898"/>
      <c r="AW72" s="898"/>
      <c r="AX72" s="898"/>
      <c r="AY72" s="848"/>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546</v>
      </c>
      <c r="C73" s="892"/>
      <c r="D73" s="892"/>
      <c r="E73" s="892"/>
      <c r="F73" s="892"/>
      <c r="G73" s="892"/>
      <c r="H73" s="892"/>
      <c r="I73" s="892"/>
      <c r="J73" s="892"/>
      <c r="K73" s="892"/>
      <c r="L73" s="892"/>
      <c r="M73" s="892"/>
      <c r="N73" s="892"/>
      <c r="O73" s="892"/>
      <c r="P73" s="893"/>
      <c r="Q73" s="899">
        <v>0</v>
      </c>
      <c r="R73" s="898"/>
      <c r="S73" s="898"/>
      <c r="T73" s="898"/>
      <c r="U73" s="848"/>
      <c r="V73" s="897">
        <v>0</v>
      </c>
      <c r="W73" s="898"/>
      <c r="X73" s="898"/>
      <c r="Y73" s="898"/>
      <c r="Z73" s="848"/>
      <c r="AA73" s="897">
        <v>0</v>
      </c>
      <c r="AB73" s="898"/>
      <c r="AC73" s="898"/>
      <c r="AD73" s="898"/>
      <c r="AE73" s="848"/>
      <c r="AF73" s="897">
        <v>0</v>
      </c>
      <c r="AG73" s="898"/>
      <c r="AH73" s="898"/>
      <c r="AI73" s="898"/>
      <c r="AJ73" s="848"/>
      <c r="AK73" s="897" t="s">
        <v>549</v>
      </c>
      <c r="AL73" s="898"/>
      <c r="AM73" s="898"/>
      <c r="AN73" s="898"/>
      <c r="AO73" s="848"/>
      <c r="AP73" s="897" t="s">
        <v>541</v>
      </c>
      <c r="AQ73" s="898"/>
      <c r="AR73" s="898"/>
      <c r="AS73" s="898"/>
      <c r="AT73" s="848"/>
      <c r="AU73" s="897" t="s">
        <v>549</v>
      </c>
      <c r="AV73" s="898"/>
      <c r="AW73" s="898"/>
      <c r="AX73" s="898"/>
      <c r="AY73" s="848"/>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547</v>
      </c>
      <c r="C74" s="892"/>
      <c r="D74" s="892"/>
      <c r="E74" s="892"/>
      <c r="F74" s="892"/>
      <c r="G74" s="892"/>
      <c r="H74" s="892"/>
      <c r="I74" s="892"/>
      <c r="J74" s="892"/>
      <c r="K74" s="892"/>
      <c r="L74" s="892"/>
      <c r="M74" s="892"/>
      <c r="N74" s="892"/>
      <c r="O74" s="892"/>
      <c r="P74" s="893"/>
      <c r="Q74" s="899">
        <v>0</v>
      </c>
      <c r="R74" s="898"/>
      <c r="S74" s="898"/>
      <c r="T74" s="898"/>
      <c r="U74" s="848"/>
      <c r="V74" s="897">
        <v>0</v>
      </c>
      <c r="W74" s="898"/>
      <c r="X74" s="898"/>
      <c r="Y74" s="898"/>
      <c r="Z74" s="848"/>
      <c r="AA74" s="897">
        <v>0</v>
      </c>
      <c r="AB74" s="898"/>
      <c r="AC74" s="898"/>
      <c r="AD74" s="898"/>
      <c r="AE74" s="848"/>
      <c r="AF74" s="897">
        <v>0</v>
      </c>
      <c r="AG74" s="898"/>
      <c r="AH74" s="898"/>
      <c r="AI74" s="898"/>
      <c r="AJ74" s="848"/>
      <c r="AK74" s="897" t="s">
        <v>549</v>
      </c>
      <c r="AL74" s="898"/>
      <c r="AM74" s="898"/>
      <c r="AN74" s="898"/>
      <c r="AO74" s="848"/>
      <c r="AP74" s="897" t="s">
        <v>549</v>
      </c>
      <c r="AQ74" s="898"/>
      <c r="AR74" s="898"/>
      <c r="AS74" s="898"/>
      <c r="AT74" s="848"/>
      <c r="AU74" s="897" t="s">
        <v>549</v>
      </c>
      <c r="AV74" s="898"/>
      <c r="AW74" s="898"/>
      <c r="AX74" s="898"/>
      <c r="AY74" s="848"/>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548</v>
      </c>
      <c r="C75" s="892"/>
      <c r="D75" s="892"/>
      <c r="E75" s="892"/>
      <c r="F75" s="892"/>
      <c r="G75" s="892"/>
      <c r="H75" s="892"/>
      <c r="I75" s="892"/>
      <c r="J75" s="892"/>
      <c r="K75" s="892"/>
      <c r="L75" s="892"/>
      <c r="M75" s="892"/>
      <c r="N75" s="892"/>
      <c r="O75" s="892"/>
      <c r="P75" s="893"/>
      <c r="Q75" s="899">
        <v>164</v>
      </c>
      <c r="R75" s="898"/>
      <c r="S75" s="898"/>
      <c r="T75" s="898"/>
      <c r="U75" s="848"/>
      <c r="V75" s="897">
        <v>161</v>
      </c>
      <c r="W75" s="898"/>
      <c r="X75" s="898"/>
      <c r="Y75" s="898"/>
      <c r="Z75" s="848"/>
      <c r="AA75" s="897">
        <v>3</v>
      </c>
      <c r="AB75" s="898"/>
      <c r="AC75" s="898"/>
      <c r="AD75" s="898"/>
      <c r="AE75" s="848"/>
      <c r="AF75" s="897">
        <v>3</v>
      </c>
      <c r="AG75" s="898"/>
      <c r="AH75" s="898"/>
      <c r="AI75" s="898"/>
      <c r="AJ75" s="848"/>
      <c r="AK75" s="897" t="s">
        <v>549</v>
      </c>
      <c r="AL75" s="898"/>
      <c r="AM75" s="898"/>
      <c r="AN75" s="898"/>
      <c r="AO75" s="848"/>
      <c r="AP75" s="897" t="s">
        <v>549</v>
      </c>
      <c r="AQ75" s="898"/>
      <c r="AR75" s="898"/>
      <c r="AS75" s="898"/>
      <c r="AT75" s="848"/>
      <c r="AU75" s="897" t="s">
        <v>549</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9"/>
      <c r="R76" s="898"/>
      <c r="S76" s="898"/>
      <c r="T76" s="898"/>
      <c r="U76" s="848"/>
      <c r="V76" s="897"/>
      <c r="W76" s="898"/>
      <c r="X76" s="898"/>
      <c r="Y76" s="898"/>
      <c r="Z76" s="848"/>
      <c r="AA76" s="897"/>
      <c r="AB76" s="898"/>
      <c r="AC76" s="898"/>
      <c r="AD76" s="898"/>
      <c r="AE76" s="848"/>
      <c r="AF76" s="897"/>
      <c r="AG76" s="898"/>
      <c r="AH76" s="898"/>
      <c r="AI76" s="898"/>
      <c r="AJ76" s="848"/>
      <c r="AK76" s="897"/>
      <c r="AL76" s="898"/>
      <c r="AM76" s="898"/>
      <c r="AN76" s="898"/>
      <c r="AO76" s="848"/>
      <c r="AP76" s="897"/>
      <c r="AQ76" s="898"/>
      <c r="AR76" s="898"/>
      <c r="AS76" s="898"/>
      <c r="AT76" s="848"/>
      <c r="AU76" s="897"/>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9"/>
      <c r="R77" s="898"/>
      <c r="S77" s="898"/>
      <c r="T77" s="898"/>
      <c r="U77" s="848"/>
      <c r="V77" s="897"/>
      <c r="W77" s="898"/>
      <c r="X77" s="898"/>
      <c r="Y77" s="898"/>
      <c r="Z77" s="848"/>
      <c r="AA77" s="897"/>
      <c r="AB77" s="898"/>
      <c r="AC77" s="898"/>
      <c r="AD77" s="898"/>
      <c r="AE77" s="848"/>
      <c r="AF77" s="897"/>
      <c r="AG77" s="898"/>
      <c r="AH77" s="898"/>
      <c r="AI77" s="898"/>
      <c r="AJ77" s="848"/>
      <c r="AK77" s="897"/>
      <c r="AL77" s="898"/>
      <c r="AM77" s="898"/>
      <c r="AN77" s="898"/>
      <c r="AO77" s="848"/>
      <c r="AP77" s="897"/>
      <c r="AQ77" s="898"/>
      <c r="AR77" s="898"/>
      <c r="AS77" s="898"/>
      <c r="AT77" s="848"/>
      <c r="AU77" s="897"/>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9"/>
      <c r="R78" s="898"/>
      <c r="S78" s="898"/>
      <c r="T78" s="898"/>
      <c r="U78" s="848"/>
      <c r="V78" s="897"/>
      <c r="W78" s="898"/>
      <c r="X78" s="898"/>
      <c r="Y78" s="898"/>
      <c r="Z78" s="848"/>
      <c r="AA78" s="897"/>
      <c r="AB78" s="898"/>
      <c r="AC78" s="898"/>
      <c r="AD78" s="898"/>
      <c r="AE78" s="848"/>
      <c r="AF78" s="897"/>
      <c r="AG78" s="898"/>
      <c r="AH78" s="898"/>
      <c r="AI78" s="898"/>
      <c r="AJ78" s="848"/>
      <c r="AK78" s="897"/>
      <c r="AL78" s="898"/>
      <c r="AM78" s="898"/>
      <c r="AN78" s="898"/>
      <c r="AO78" s="848"/>
      <c r="AP78" s="897"/>
      <c r="AQ78" s="898"/>
      <c r="AR78" s="898"/>
      <c r="AS78" s="898"/>
      <c r="AT78" s="848"/>
      <c r="AU78" s="897"/>
      <c r="AV78" s="898"/>
      <c r="AW78" s="898"/>
      <c r="AX78" s="898"/>
      <c r="AY78" s="848"/>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9"/>
      <c r="R79" s="898"/>
      <c r="S79" s="898"/>
      <c r="T79" s="898"/>
      <c r="U79" s="848"/>
      <c r="V79" s="897"/>
      <c r="W79" s="898"/>
      <c r="X79" s="898"/>
      <c r="Y79" s="898"/>
      <c r="Z79" s="848"/>
      <c r="AA79" s="897"/>
      <c r="AB79" s="898"/>
      <c r="AC79" s="898"/>
      <c r="AD79" s="898"/>
      <c r="AE79" s="848"/>
      <c r="AF79" s="897"/>
      <c r="AG79" s="898"/>
      <c r="AH79" s="898"/>
      <c r="AI79" s="898"/>
      <c r="AJ79" s="848"/>
      <c r="AK79" s="897"/>
      <c r="AL79" s="898"/>
      <c r="AM79" s="898"/>
      <c r="AN79" s="898"/>
      <c r="AO79" s="848"/>
      <c r="AP79" s="897"/>
      <c r="AQ79" s="898"/>
      <c r="AR79" s="898"/>
      <c r="AS79" s="898"/>
      <c r="AT79" s="848"/>
      <c r="AU79" s="897"/>
      <c r="AV79" s="898"/>
      <c r="AW79" s="898"/>
      <c r="AX79" s="898"/>
      <c r="AY79" s="848"/>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9"/>
      <c r="R80" s="898"/>
      <c r="S80" s="898"/>
      <c r="T80" s="898"/>
      <c r="U80" s="848"/>
      <c r="V80" s="897"/>
      <c r="W80" s="898"/>
      <c r="X80" s="898"/>
      <c r="Y80" s="898"/>
      <c r="Z80" s="848"/>
      <c r="AA80" s="897"/>
      <c r="AB80" s="898"/>
      <c r="AC80" s="898"/>
      <c r="AD80" s="898"/>
      <c r="AE80" s="848"/>
      <c r="AF80" s="897"/>
      <c r="AG80" s="898"/>
      <c r="AH80" s="898"/>
      <c r="AI80" s="898"/>
      <c r="AJ80" s="848"/>
      <c r="AK80" s="897"/>
      <c r="AL80" s="898"/>
      <c r="AM80" s="898"/>
      <c r="AN80" s="898"/>
      <c r="AO80" s="848"/>
      <c r="AP80" s="897"/>
      <c r="AQ80" s="898"/>
      <c r="AR80" s="898"/>
      <c r="AS80" s="898"/>
      <c r="AT80" s="848"/>
      <c r="AU80" s="897"/>
      <c r="AV80" s="898"/>
      <c r="AW80" s="898"/>
      <c r="AX80" s="898"/>
      <c r="AY80" s="848"/>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9"/>
      <c r="R81" s="898"/>
      <c r="S81" s="898"/>
      <c r="T81" s="898"/>
      <c r="U81" s="848"/>
      <c r="V81" s="897"/>
      <c r="W81" s="898"/>
      <c r="X81" s="898"/>
      <c r="Y81" s="898"/>
      <c r="Z81" s="848"/>
      <c r="AA81" s="897"/>
      <c r="AB81" s="898"/>
      <c r="AC81" s="898"/>
      <c r="AD81" s="898"/>
      <c r="AE81" s="848"/>
      <c r="AF81" s="897"/>
      <c r="AG81" s="898"/>
      <c r="AH81" s="898"/>
      <c r="AI81" s="898"/>
      <c r="AJ81" s="848"/>
      <c r="AK81" s="897"/>
      <c r="AL81" s="898"/>
      <c r="AM81" s="898"/>
      <c r="AN81" s="898"/>
      <c r="AO81" s="848"/>
      <c r="AP81" s="897"/>
      <c r="AQ81" s="898"/>
      <c r="AR81" s="898"/>
      <c r="AS81" s="898"/>
      <c r="AT81" s="848"/>
      <c r="AU81" s="897"/>
      <c r="AV81" s="898"/>
      <c r="AW81" s="898"/>
      <c r="AX81" s="898"/>
      <c r="AY81" s="848"/>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9"/>
      <c r="R82" s="898"/>
      <c r="S82" s="898"/>
      <c r="T82" s="898"/>
      <c r="U82" s="848"/>
      <c r="V82" s="897"/>
      <c r="W82" s="898"/>
      <c r="X82" s="898"/>
      <c r="Y82" s="898"/>
      <c r="Z82" s="848"/>
      <c r="AA82" s="897"/>
      <c r="AB82" s="898"/>
      <c r="AC82" s="898"/>
      <c r="AD82" s="898"/>
      <c r="AE82" s="848"/>
      <c r="AF82" s="897"/>
      <c r="AG82" s="898"/>
      <c r="AH82" s="898"/>
      <c r="AI82" s="898"/>
      <c r="AJ82" s="848"/>
      <c r="AK82" s="897"/>
      <c r="AL82" s="898"/>
      <c r="AM82" s="898"/>
      <c r="AN82" s="898"/>
      <c r="AO82" s="848"/>
      <c r="AP82" s="897"/>
      <c r="AQ82" s="898"/>
      <c r="AR82" s="898"/>
      <c r="AS82" s="898"/>
      <c r="AT82" s="848"/>
      <c r="AU82" s="897"/>
      <c r="AV82" s="898"/>
      <c r="AW82" s="898"/>
      <c r="AX82" s="898"/>
      <c r="AY82" s="848"/>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9"/>
      <c r="R83" s="898"/>
      <c r="S83" s="898"/>
      <c r="T83" s="898"/>
      <c r="U83" s="848"/>
      <c r="V83" s="897"/>
      <c r="W83" s="898"/>
      <c r="X83" s="898"/>
      <c r="Y83" s="898"/>
      <c r="Z83" s="848"/>
      <c r="AA83" s="897"/>
      <c r="AB83" s="898"/>
      <c r="AC83" s="898"/>
      <c r="AD83" s="898"/>
      <c r="AE83" s="848"/>
      <c r="AF83" s="897"/>
      <c r="AG83" s="898"/>
      <c r="AH83" s="898"/>
      <c r="AI83" s="898"/>
      <c r="AJ83" s="848"/>
      <c r="AK83" s="897"/>
      <c r="AL83" s="898"/>
      <c r="AM83" s="898"/>
      <c r="AN83" s="898"/>
      <c r="AO83" s="848"/>
      <c r="AP83" s="897"/>
      <c r="AQ83" s="898"/>
      <c r="AR83" s="898"/>
      <c r="AS83" s="898"/>
      <c r="AT83" s="848"/>
      <c r="AU83" s="897"/>
      <c r="AV83" s="898"/>
      <c r="AW83" s="898"/>
      <c r="AX83" s="898"/>
      <c r="AY83" s="848"/>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9"/>
      <c r="R84" s="898"/>
      <c r="S84" s="898"/>
      <c r="T84" s="898"/>
      <c r="U84" s="848"/>
      <c r="V84" s="897"/>
      <c r="W84" s="898"/>
      <c r="X84" s="898"/>
      <c r="Y84" s="898"/>
      <c r="Z84" s="848"/>
      <c r="AA84" s="897"/>
      <c r="AB84" s="898"/>
      <c r="AC84" s="898"/>
      <c r="AD84" s="898"/>
      <c r="AE84" s="848"/>
      <c r="AF84" s="897"/>
      <c r="AG84" s="898"/>
      <c r="AH84" s="898"/>
      <c r="AI84" s="898"/>
      <c r="AJ84" s="848"/>
      <c r="AK84" s="897"/>
      <c r="AL84" s="898"/>
      <c r="AM84" s="898"/>
      <c r="AN84" s="898"/>
      <c r="AO84" s="848"/>
      <c r="AP84" s="897"/>
      <c r="AQ84" s="898"/>
      <c r="AR84" s="898"/>
      <c r="AS84" s="898"/>
      <c r="AT84" s="848"/>
      <c r="AU84" s="897"/>
      <c r="AV84" s="898"/>
      <c r="AW84" s="898"/>
      <c r="AX84" s="898"/>
      <c r="AY84" s="848"/>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9"/>
      <c r="R85" s="898"/>
      <c r="S85" s="898"/>
      <c r="T85" s="898"/>
      <c r="U85" s="848"/>
      <c r="V85" s="897"/>
      <c r="W85" s="898"/>
      <c r="X85" s="898"/>
      <c r="Y85" s="898"/>
      <c r="Z85" s="848"/>
      <c r="AA85" s="897"/>
      <c r="AB85" s="898"/>
      <c r="AC85" s="898"/>
      <c r="AD85" s="898"/>
      <c r="AE85" s="848"/>
      <c r="AF85" s="897"/>
      <c r="AG85" s="898"/>
      <c r="AH85" s="898"/>
      <c r="AI85" s="898"/>
      <c r="AJ85" s="848"/>
      <c r="AK85" s="897"/>
      <c r="AL85" s="898"/>
      <c r="AM85" s="898"/>
      <c r="AN85" s="898"/>
      <c r="AO85" s="848"/>
      <c r="AP85" s="897"/>
      <c r="AQ85" s="898"/>
      <c r="AR85" s="898"/>
      <c r="AS85" s="898"/>
      <c r="AT85" s="848"/>
      <c r="AU85" s="897"/>
      <c r="AV85" s="898"/>
      <c r="AW85" s="898"/>
      <c r="AX85" s="898"/>
      <c r="AY85" s="848"/>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9"/>
      <c r="R86" s="898"/>
      <c r="S86" s="898"/>
      <c r="T86" s="898"/>
      <c r="U86" s="848"/>
      <c r="V86" s="897"/>
      <c r="W86" s="898"/>
      <c r="X86" s="898"/>
      <c r="Y86" s="898"/>
      <c r="Z86" s="848"/>
      <c r="AA86" s="897"/>
      <c r="AB86" s="898"/>
      <c r="AC86" s="898"/>
      <c r="AD86" s="898"/>
      <c r="AE86" s="848"/>
      <c r="AF86" s="897"/>
      <c r="AG86" s="898"/>
      <c r="AH86" s="898"/>
      <c r="AI86" s="898"/>
      <c r="AJ86" s="848"/>
      <c r="AK86" s="897"/>
      <c r="AL86" s="898"/>
      <c r="AM86" s="898"/>
      <c r="AN86" s="898"/>
      <c r="AO86" s="848"/>
      <c r="AP86" s="897"/>
      <c r="AQ86" s="898"/>
      <c r="AR86" s="898"/>
      <c r="AS86" s="898"/>
      <c r="AT86" s="848"/>
      <c r="AU86" s="897"/>
      <c r="AV86" s="898"/>
      <c r="AW86" s="898"/>
      <c r="AX86" s="898"/>
      <c r="AY86" s="848"/>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364</v>
      </c>
      <c r="B88" s="808" t="s">
        <v>394</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395</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400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402</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403</v>
      </c>
      <c r="AB109" s="913"/>
      <c r="AC109" s="913"/>
      <c r="AD109" s="913"/>
      <c r="AE109" s="914"/>
      <c r="AF109" s="912" t="s">
        <v>285</v>
      </c>
      <c r="AG109" s="913"/>
      <c r="AH109" s="913"/>
      <c r="AI109" s="913"/>
      <c r="AJ109" s="914"/>
      <c r="AK109" s="912" t="s">
        <v>284</v>
      </c>
      <c r="AL109" s="913"/>
      <c r="AM109" s="913"/>
      <c r="AN109" s="913"/>
      <c r="AO109" s="914"/>
      <c r="AP109" s="912" t="s">
        <v>404</v>
      </c>
      <c r="AQ109" s="913"/>
      <c r="AR109" s="913"/>
      <c r="AS109" s="913"/>
      <c r="AT109" s="915"/>
      <c r="AU109" s="934" t="s">
        <v>402</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403</v>
      </c>
      <c r="BR109" s="913"/>
      <c r="BS109" s="913"/>
      <c r="BT109" s="913"/>
      <c r="BU109" s="914"/>
      <c r="BV109" s="912" t="s">
        <v>285</v>
      </c>
      <c r="BW109" s="913"/>
      <c r="BX109" s="913"/>
      <c r="BY109" s="913"/>
      <c r="BZ109" s="914"/>
      <c r="CA109" s="912" t="s">
        <v>284</v>
      </c>
      <c r="CB109" s="913"/>
      <c r="CC109" s="913"/>
      <c r="CD109" s="913"/>
      <c r="CE109" s="914"/>
      <c r="CF109" s="935" t="s">
        <v>404</v>
      </c>
      <c r="CG109" s="935"/>
      <c r="CH109" s="935"/>
      <c r="CI109" s="935"/>
      <c r="CJ109" s="935"/>
      <c r="CK109" s="912" t="s">
        <v>405</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403</v>
      </c>
      <c r="DH109" s="913"/>
      <c r="DI109" s="913"/>
      <c r="DJ109" s="913"/>
      <c r="DK109" s="914"/>
      <c r="DL109" s="912" t="s">
        <v>285</v>
      </c>
      <c r="DM109" s="913"/>
      <c r="DN109" s="913"/>
      <c r="DO109" s="913"/>
      <c r="DP109" s="914"/>
      <c r="DQ109" s="912" t="s">
        <v>284</v>
      </c>
      <c r="DR109" s="913"/>
      <c r="DS109" s="913"/>
      <c r="DT109" s="913"/>
      <c r="DU109" s="914"/>
      <c r="DV109" s="912" t="s">
        <v>404</v>
      </c>
      <c r="DW109" s="913"/>
      <c r="DX109" s="913"/>
      <c r="DY109" s="913"/>
      <c r="DZ109" s="915"/>
    </row>
    <row r="110" spans="1:131" s="197" customFormat="1" ht="26.25" customHeight="1" x14ac:dyDescent="0.15">
      <c r="A110" s="916" t="s">
        <v>406</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1447857</v>
      </c>
      <c r="AB110" s="920"/>
      <c r="AC110" s="920"/>
      <c r="AD110" s="920"/>
      <c r="AE110" s="921"/>
      <c r="AF110" s="922">
        <v>1364163</v>
      </c>
      <c r="AG110" s="920"/>
      <c r="AH110" s="920"/>
      <c r="AI110" s="920"/>
      <c r="AJ110" s="921"/>
      <c r="AK110" s="922">
        <v>1361975</v>
      </c>
      <c r="AL110" s="920"/>
      <c r="AM110" s="920"/>
      <c r="AN110" s="920"/>
      <c r="AO110" s="921"/>
      <c r="AP110" s="923">
        <v>24.8</v>
      </c>
      <c r="AQ110" s="924"/>
      <c r="AR110" s="924"/>
      <c r="AS110" s="924"/>
      <c r="AT110" s="925"/>
      <c r="AU110" s="926" t="s">
        <v>61</v>
      </c>
      <c r="AV110" s="927"/>
      <c r="AW110" s="927"/>
      <c r="AX110" s="927"/>
      <c r="AY110" s="928"/>
      <c r="AZ110" s="970" t="s">
        <v>407</v>
      </c>
      <c r="BA110" s="917"/>
      <c r="BB110" s="917"/>
      <c r="BC110" s="917"/>
      <c r="BD110" s="917"/>
      <c r="BE110" s="917"/>
      <c r="BF110" s="917"/>
      <c r="BG110" s="917"/>
      <c r="BH110" s="917"/>
      <c r="BI110" s="917"/>
      <c r="BJ110" s="917"/>
      <c r="BK110" s="917"/>
      <c r="BL110" s="917"/>
      <c r="BM110" s="917"/>
      <c r="BN110" s="917"/>
      <c r="BO110" s="917"/>
      <c r="BP110" s="918"/>
      <c r="BQ110" s="956">
        <v>12797704</v>
      </c>
      <c r="BR110" s="957"/>
      <c r="BS110" s="957"/>
      <c r="BT110" s="957"/>
      <c r="BU110" s="957"/>
      <c r="BV110" s="957">
        <v>13868742</v>
      </c>
      <c r="BW110" s="957"/>
      <c r="BX110" s="957"/>
      <c r="BY110" s="957"/>
      <c r="BZ110" s="957"/>
      <c r="CA110" s="957">
        <v>13716215</v>
      </c>
      <c r="CB110" s="957"/>
      <c r="CC110" s="957"/>
      <c r="CD110" s="957"/>
      <c r="CE110" s="957"/>
      <c r="CF110" s="971">
        <v>249.9</v>
      </c>
      <c r="CG110" s="972"/>
      <c r="CH110" s="972"/>
      <c r="CI110" s="972"/>
      <c r="CJ110" s="972"/>
      <c r="CK110" s="973" t="s">
        <v>408</v>
      </c>
      <c r="CL110" s="974"/>
      <c r="CM110" s="953" t="s">
        <v>409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110</v>
      </c>
      <c r="DH110" s="957"/>
      <c r="DI110" s="957"/>
      <c r="DJ110" s="957"/>
      <c r="DK110" s="957"/>
      <c r="DL110" s="957" t="s">
        <v>110</v>
      </c>
      <c r="DM110" s="957"/>
      <c r="DN110" s="957"/>
      <c r="DO110" s="957"/>
      <c r="DP110" s="957"/>
      <c r="DQ110" s="957" t="s">
        <v>110</v>
      </c>
      <c r="DR110" s="957"/>
      <c r="DS110" s="957"/>
      <c r="DT110" s="957"/>
      <c r="DU110" s="957"/>
      <c r="DV110" s="958" t="s">
        <v>110</v>
      </c>
      <c r="DW110" s="958"/>
      <c r="DX110" s="958"/>
      <c r="DY110" s="958"/>
      <c r="DZ110" s="959"/>
    </row>
    <row r="111" spans="1:131" s="197" customFormat="1" ht="26.25" customHeight="1" x14ac:dyDescent="0.15">
      <c r="A111" s="960" t="s">
        <v>410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110</v>
      </c>
      <c r="AB111" s="964"/>
      <c r="AC111" s="964"/>
      <c r="AD111" s="964"/>
      <c r="AE111" s="965"/>
      <c r="AF111" s="966" t="s">
        <v>110</v>
      </c>
      <c r="AG111" s="964"/>
      <c r="AH111" s="964"/>
      <c r="AI111" s="964"/>
      <c r="AJ111" s="965"/>
      <c r="AK111" s="966" t="s">
        <v>110</v>
      </c>
      <c r="AL111" s="964"/>
      <c r="AM111" s="964"/>
      <c r="AN111" s="964"/>
      <c r="AO111" s="965"/>
      <c r="AP111" s="967" t="s">
        <v>110</v>
      </c>
      <c r="AQ111" s="968"/>
      <c r="AR111" s="968"/>
      <c r="AS111" s="968"/>
      <c r="AT111" s="969"/>
      <c r="AU111" s="929"/>
      <c r="AV111" s="930"/>
      <c r="AW111" s="930"/>
      <c r="AX111" s="930"/>
      <c r="AY111" s="931"/>
      <c r="AZ111" s="979" t="s">
        <v>411</v>
      </c>
      <c r="BA111" s="980"/>
      <c r="BB111" s="980"/>
      <c r="BC111" s="980"/>
      <c r="BD111" s="980"/>
      <c r="BE111" s="980"/>
      <c r="BF111" s="980"/>
      <c r="BG111" s="980"/>
      <c r="BH111" s="980"/>
      <c r="BI111" s="980"/>
      <c r="BJ111" s="980"/>
      <c r="BK111" s="980"/>
      <c r="BL111" s="980"/>
      <c r="BM111" s="980"/>
      <c r="BN111" s="980"/>
      <c r="BO111" s="980"/>
      <c r="BP111" s="981"/>
      <c r="BQ111" s="949">
        <v>209459</v>
      </c>
      <c r="BR111" s="950"/>
      <c r="BS111" s="950"/>
      <c r="BT111" s="950"/>
      <c r="BU111" s="950"/>
      <c r="BV111" s="950">
        <v>167468</v>
      </c>
      <c r="BW111" s="950"/>
      <c r="BX111" s="950"/>
      <c r="BY111" s="950"/>
      <c r="BZ111" s="950"/>
      <c r="CA111" s="950">
        <v>124712</v>
      </c>
      <c r="CB111" s="950"/>
      <c r="CC111" s="950"/>
      <c r="CD111" s="950"/>
      <c r="CE111" s="950"/>
      <c r="CF111" s="944">
        <v>2.2999999999999998</v>
      </c>
      <c r="CG111" s="945"/>
      <c r="CH111" s="945"/>
      <c r="CI111" s="945"/>
      <c r="CJ111" s="945"/>
      <c r="CK111" s="975"/>
      <c r="CL111" s="976"/>
      <c r="CM111" s="946" t="s">
        <v>412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110</v>
      </c>
      <c r="DH111" s="950"/>
      <c r="DI111" s="950"/>
      <c r="DJ111" s="950"/>
      <c r="DK111" s="950"/>
      <c r="DL111" s="950" t="s">
        <v>110</v>
      </c>
      <c r="DM111" s="950"/>
      <c r="DN111" s="950"/>
      <c r="DO111" s="950"/>
      <c r="DP111" s="950"/>
      <c r="DQ111" s="950" t="s">
        <v>110</v>
      </c>
      <c r="DR111" s="950"/>
      <c r="DS111" s="950"/>
      <c r="DT111" s="950"/>
      <c r="DU111" s="950"/>
      <c r="DV111" s="951" t="s">
        <v>110</v>
      </c>
      <c r="DW111" s="951"/>
      <c r="DX111" s="951"/>
      <c r="DY111" s="951"/>
      <c r="DZ111" s="952"/>
    </row>
    <row r="112" spans="1:131" s="197" customFormat="1" ht="26.25" customHeight="1" x14ac:dyDescent="0.15">
      <c r="A112" s="982" t="s">
        <v>413</v>
      </c>
      <c r="B112" s="983"/>
      <c r="C112" s="980" t="s">
        <v>414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415</v>
      </c>
      <c r="AB112" s="989"/>
      <c r="AC112" s="989"/>
      <c r="AD112" s="989"/>
      <c r="AE112" s="990"/>
      <c r="AF112" s="991" t="s">
        <v>415</v>
      </c>
      <c r="AG112" s="989"/>
      <c r="AH112" s="989"/>
      <c r="AI112" s="989"/>
      <c r="AJ112" s="990"/>
      <c r="AK112" s="991" t="s">
        <v>415</v>
      </c>
      <c r="AL112" s="989"/>
      <c r="AM112" s="989"/>
      <c r="AN112" s="989"/>
      <c r="AO112" s="990"/>
      <c r="AP112" s="992" t="s">
        <v>415</v>
      </c>
      <c r="AQ112" s="993"/>
      <c r="AR112" s="993"/>
      <c r="AS112" s="993"/>
      <c r="AT112" s="994"/>
      <c r="AU112" s="929"/>
      <c r="AV112" s="930"/>
      <c r="AW112" s="930"/>
      <c r="AX112" s="930"/>
      <c r="AY112" s="931"/>
      <c r="AZ112" s="979" t="s">
        <v>416</v>
      </c>
      <c r="BA112" s="980"/>
      <c r="BB112" s="980"/>
      <c r="BC112" s="980"/>
      <c r="BD112" s="980"/>
      <c r="BE112" s="980"/>
      <c r="BF112" s="980"/>
      <c r="BG112" s="980"/>
      <c r="BH112" s="980"/>
      <c r="BI112" s="980"/>
      <c r="BJ112" s="980"/>
      <c r="BK112" s="980"/>
      <c r="BL112" s="980"/>
      <c r="BM112" s="980"/>
      <c r="BN112" s="980"/>
      <c r="BO112" s="980"/>
      <c r="BP112" s="981"/>
      <c r="BQ112" s="949">
        <v>9668137</v>
      </c>
      <c r="BR112" s="950"/>
      <c r="BS112" s="950"/>
      <c r="BT112" s="950"/>
      <c r="BU112" s="950"/>
      <c r="BV112" s="950">
        <v>9532099</v>
      </c>
      <c r="BW112" s="950"/>
      <c r="BX112" s="950"/>
      <c r="BY112" s="950"/>
      <c r="BZ112" s="950"/>
      <c r="CA112" s="950">
        <v>9155841</v>
      </c>
      <c r="CB112" s="950"/>
      <c r="CC112" s="950"/>
      <c r="CD112" s="950"/>
      <c r="CE112" s="950"/>
      <c r="CF112" s="944">
        <v>166.8</v>
      </c>
      <c r="CG112" s="945"/>
      <c r="CH112" s="945"/>
      <c r="CI112" s="945"/>
      <c r="CJ112" s="945"/>
      <c r="CK112" s="975"/>
      <c r="CL112" s="976"/>
      <c r="CM112" s="946" t="s">
        <v>417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415</v>
      </c>
      <c r="DH112" s="950"/>
      <c r="DI112" s="950"/>
      <c r="DJ112" s="950"/>
      <c r="DK112" s="950"/>
      <c r="DL112" s="950" t="s">
        <v>415</v>
      </c>
      <c r="DM112" s="950"/>
      <c r="DN112" s="950"/>
      <c r="DO112" s="950"/>
      <c r="DP112" s="950"/>
      <c r="DQ112" s="950" t="s">
        <v>415</v>
      </c>
      <c r="DR112" s="950"/>
      <c r="DS112" s="950"/>
      <c r="DT112" s="950"/>
      <c r="DU112" s="950"/>
      <c r="DV112" s="951" t="s">
        <v>415</v>
      </c>
      <c r="DW112" s="951"/>
      <c r="DX112" s="951"/>
      <c r="DY112" s="951"/>
      <c r="DZ112" s="952"/>
    </row>
    <row r="113" spans="1:130" s="197" customFormat="1" ht="26.25" customHeight="1" x14ac:dyDescent="0.15">
      <c r="A113" s="984"/>
      <c r="B113" s="985"/>
      <c r="C113" s="980" t="s">
        <v>418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586953</v>
      </c>
      <c r="AB113" s="964"/>
      <c r="AC113" s="964"/>
      <c r="AD113" s="964"/>
      <c r="AE113" s="965"/>
      <c r="AF113" s="966">
        <v>591619</v>
      </c>
      <c r="AG113" s="964"/>
      <c r="AH113" s="964"/>
      <c r="AI113" s="964"/>
      <c r="AJ113" s="965"/>
      <c r="AK113" s="966">
        <v>572484</v>
      </c>
      <c r="AL113" s="964"/>
      <c r="AM113" s="964"/>
      <c r="AN113" s="964"/>
      <c r="AO113" s="965"/>
      <c r="AP113" s="967">
        <v>10.4</v>
      </c>
      <c r="AQ113" s="968"/>
      <c r="AR113" s="968"/>
      <c r="AS113" s="968"/>
      <c r="AT113" s="969"/>
      <c r="AU113" s="929"/>
      <c r="AV113" s="930"/>
      <c r="AW113" s="930"/>
      <c r="AX113" s="930"/>
      <c r="AY113" s="931"/>
      <c r="AZ113" s="979" t="s">
        <v>419</v>
      </c>
      <c r="BA113" s="980"/>
      <c r="BB113" s="980"/>
      <c r="BC113" s="980"/>
      <c r="BD113" s="980"/>
      <c r="BE113" s="980"/>
      <c r="BF113" s="980"/>
      <c r="BG113" s="980"/>
      <c r="BH113" s="980"/>
      <c r="BI113" s="980"/>
      <c r="BJ113" s="980"/>
      <c r="BK113" s="980"/>
      <c r="BL113" s="980"/>
      <c r="BM113" s="980"/>
      <c r="BN113" s="980"/>
      <c r="BO113" s="980"/>
      <c r="BP113" s="981"/>
      <c r="BQ113" s="949">
        <v>1463393</v>
      </c>
      <c r="BR113" s="950"/>
      <c r="BS113" s="950"/>
      <c r="BT113" s="950"/>
      <c r="BU113" s="950"/>
      <c r="BV113" s="950">
        <v>1306079</v>
      </c>
      <c r="BW113" s="950"/>
      <c r="BX113" s="950"/>
      <c r="BY113" s="950"/>
      <c r="BZ113" s="950"/>
      <c r="CA113" s="950">
        <v>1088133</v>
      </c>
      <c r="CB113" s="950"/>
      <c r="CC113" s="950"/>
      <c r="CD113" s="950"/>
      <c r="CE113" s="950"/>
      <c r="CF113" s="944">
        <v>19.8</v>
      </c>
      <c r="CG113" s="945"/>
      <c r="CH113" s="945"/>
      <c r="CI113" s="945"/>
      <c r="CJ113" s="945"/>
      <c r="CK113" s="975"/>
      <c r="CL113" s="976"/>
      <c r="CM113" s="946" t="s">
        <v>420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v>203209</v>
      </c>
      <c r="DH113" s="989"/>
      <c r="DI113" s="989"/>
      <c r="DJ113" s="989"/>
      <c r="DK113" s="990"/>
      <c r="DL113" s="991">
        <v>162468</v>
      </c>
      <c r="DM113" s="989"/>
      <c r="DN113" s="989"/>
      <c r="DO113" s="989"/>
      <c r="DP113" s="990"/>
      <c r="DQ113" s="991">
        <v>120962</v>
      </c>
      <c r="DR113" s="989"/>
      <c r="DS113" s="989"/>
      <c r="DT113" s="989"/>
      <c r="DU113" s="990"/>
      <c r="DV113" s="992">
        <v>2.2000000000000002</v>
      </c>
      <c r="DW113" s="993"/>
      <c r="DX113" s="993"/>
      <c r="DY113" s="993"/>
      <c r="DZ113" s="994"/>
    </row>
    <row r="114" spans="1:130" s="197" customFormat="1" ht="26.25" customHeight="1" x14ac:dyDescent="0.15">
      <c r="A114" s="984"/>
      <c r="B114" s="985"/>
      <c r="C114" s="980" t="s">
        <v>421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252155</v>
      </c>
      <c r="AB114" s="989"/>
      <c r="AC114" s="989"/>
      <c r="AD114" s="989"/>
      <c r="AE114" s="990"/>
      <c r="AF114" s="991">
        <v>273221</v>
      </c>
      <c r="AG114" s="989"/>
      <c r="AH114" s="989"/>
      <c r="AI114" s="989"/>
      <c r="AJ114" s="990"/>
      <c r="AK114" s="991">
        <v>261163</v>
      </c>
      <c r="AL114" s="989"/>
      <c r="AM114" s="989"/>
      <c r="AN114" s="989"/>
      <c r="AO114" s="990"/>
      <c r="AP114" s="992">
        <v>4.8</v>
      </c>
      <c r="AQ114" s="993"/>
      <c r="AR114" s="993"/>
      <c r="AS114" s="993"/>
      <c r="AT114" s="994"/>
      <c r="AU114" s="929"/>
      <c r="AV114" s="930"/>
      <c r="AW114" s="930"/>
      <c r="AX114" s="930"/>
      <c r="AY114" s="931"/>
      <c r="AZ114" s="979" t="s">
        <v>422</v>
      </c>
      <c r="BA114" s="980"/>
      <c r="BB114" s="980"/>
      <c r="BC114" s="980"/>
      <c r="BD114" s="980"/>
      <c r="BE114" s="980"/>
      <c r="BF114" s="980"/>
      <c r="BG114" s="980"/>
      <c r="BH114" s="980"/>
      <c r="BI114" s="980"/>
      <c r="BJ114" s="980"/>
      <c r="BK114" s="980"/>
      <c r="BL114" s="980"/>
      <c r="BM114" s="980"/>
      <c r="BN114" s="980"/>
      <c r="BO114" s="980"/>
      <c r="BP114" s="981"/>
      <c r="BQ114" s="949">
        <v>1504368</v>
      </c>
      <c r="BR114" s="950"/>
      <c r="BS114" s="950"/>
      <c r="BT114" s="950"/>
      <c r="BU114" s="950"/>
      <c r="BV114" s="950">
        <v>1307311</v>
      </c>
      <c r="BW114" s="950"/>
      <c r="BX114" s="950"/>
      <c r="BY114" s="950"/>
      <c r="BZ114" s="950"/>
      <c r="CA114" s="950">
        <v>1182498</v>
      </c>
      <c r="CB114" s="950"/>
      <c r="CC114" s="950"/>
      <c r="CD114" s="950"/>
      <c r="CE114" s="950"/>
      <c r="CF114" s="944">
        <v>21.5</v>
      </c>
      <c r="CG114" s="945"/>
      <c r="CH114" s="945"/>
      <c r="CI114" s="945"/>
      <c r="CJ114" s="945"/>
      <c r="CK114" s="975"/>
      <c r="CL114" s="976"/>
      <c r="CM114" s="946" t="s">
        <v>423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415</v>
      </c>
      <c r="DH114" s="989"/>
      <c r="DI114" s="989"/>
      <c r="DJ114" s="989"/>
      <c r="DK114" s="990"/>
      <c r="DL114" s="991" t="s">
        <v>415</v>
      </c>
      <c r="DM114" s="989"/>
      <c r="DN114" s="989"/>
      <c r="DO114" s="989"/>
      <c r="DP114" s="990"/>
      <c r="DQ114" s="991" t="s">
        <v>415</v>
      </c>
      <c r="DR114" s="989"/>
      <c r="DS114" s="989"/>
      <c r="DT114" s="989"/>
      <c r="DU114" s="990"/>
      <c r="DV114" s="992" t="s">
        <v>415</v>
      </c>
      <c r="DW114" s="993"/>
      <c r="DX114" s="993"/>
      <c r="DY114" s="993"/>
      <c r="DZ114" s="994"/>
    </row>
    <row r="115" spans="1:130" s="197" customFormat="1" ht="26.25" customHeight="1" x14ac:dyDescent="0.15">
      <c r="A115" s="984"/>
      <c r="B115" s="985"/>
      <c r="C115" s="980" t="s">
        <v>424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45956</v>
      </c>
      <c r="AB115" s="964"/>
      <c r="AC115" s="964"/>
      <c r="AD115" s="964"/>
      <c r="AE115" s="965"/>
      <c r="AF115" s="966">
        <v>45929</v>
      </c>
      <c r="AG115" s="964"/>
      <c r="AH115" s="964"/>
      <c r="AI115" s="964"/>
      <c r="AJ115" s="965"/>
      <c r="AK115" s="966">
        <v>45903</v>
      </c>
      <c r="AL115" s="964"/>
      <c r="AM115" s="964"/>
      <c r="AN115" s="964"/>
      <c r="AO115" s="965"/>
      <c r="AP115" s="967">
        <v>0.8</v>
      </c>
      <c r="AQ115" s="968"/>
      <c r="AR115" s="968"/>
      <c r="AS115" s="968"/>
      <c r="AT115" s="969"/>
      <c r="AU115" s="929"/>
      <c r="AV115" s="930"/>
      <c r="AW115" s="930"/>
      <c r="AX115" s="930"/>
      <c r="AY115" s="931"/>
      <c r="AZ115" s="979" t="s">
        <v>425</v>
      </c>
      <c r="BA115" s="980"/>
      <c r="BB115" s="980"/>
      <c r="BC115" s="980"/>
      <c r="BD115" s="980"/>
      <c r="BE115" s="980"/>
      <c r="BF115" s="980"/>
      <c r="BG115" s="980"/>
      <c r="BH115" s="980"/>
      <c r="BI115" s="980"/>
      <c r="BJ115" s="980"/>
      <c r="BK115" s="980"/>
      <c r="BL115" s="980"/>
      <c r="BM115" s="980"/>
      <c r="BN115" s="980"/>
      <c r="BO115" s="980"/>
      <c r="BP115" s="981"/>
      <c r="BQ115" s="949">
        <v>458002</v>
      </c>
      <c r="BR115" s="950"/>
      <c r="BS115" s="950"/>
      <c r="BT115" s="950"/>
      <c r="BU115" s="950"/>
      <c r="BV115" s="950">
        <v>261121</v>
      </c>
      <c r="BW115" s="950"/>
      <c r="BX115" s="950"/>
      <c r="BY115" s="950"/>
      <c r="BZ115" s="950"/>
      <c r="CA115" s="950">
        <v>60455</v>
      </c>
      <c r="CB115" s="950"/>
      <c r="CC115" s="950"/>
      <c r="CD115" s="950"/>
      <c r="CE115" s="950"/>
      <c r="CF115" s="944">
        <v>1.1000000000000001</v>
      </c>
      <c r="CG115" s="945"/>
      <c r="CH115" s="945"/>
      <c r="CI115" s="945"/>
      <c r="CJ115" s="945"/>
      <c r="CK115" s="975"/>
      <c r="CL115" s="976"/>
      <c r="CM115" s="979" t="s">
        <v>426</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415</v>
      </c>
      <c r="DH115" s="989"/>
      <c r="DI115" s="989"/>
      <c r="DJ115" s="989"/>
      <c r="DK115" s="990"/>
      <c r="DL115" s="991" t="s">
        <v>415</v>
      </c>
      <c r="DM115" s="989"/>
      <c r="DN115" s="989"/>
      <c r="DO115" s="989"/>
      <c r="DP115" s="990"/>
      <c r="DQ115" s="991" t="s">
        <v>415</v>
      </c>
      <c r="DR115" s="989"/>
      <c r="DS115" s="989"/>
      <c r="DT115" s="989"/>
      <c r="DU115" s="990"/>
      <c r="DV115" s="992" t="s">
        <v>415</v>
      </c>
      <c r="DW115" s="993"/>
      <c r="DX115" s="993"/>
      <c r="DY115" s="993"/>
      <c r="DZ115" s="994"/>
    </row>
    <row r="116" spans="1:130" s="197" customFormat="1" ht="26.25" customHeight="1" x14ac:dyDescent="0.15">
      <c r="A116" s="986"/>
      <c r="B116" s="987"/>
      <c r="C116" s="1001" t="s">
        <v>427</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165</v>
      </c>
      <c r="AB116" s="989"/>
      <c r="AC116" s="989"/>
      <c r="AD116" s="989"/>
      <c r="AE116" s="990"/>
      <c r="AF116" s="991">
        <v>137</v>
      </c>
      <c r="AG116" s="989"/>
      <c r="AH116" s="989"/>
      <c r="AI116" s="989"/>
      <c r="AJ116" s="990"/>
      <c r="AK116" s="991">
        <v>67</v>
      </c>
      <c r="AL116" s="989"/>
      <c r="AM116" s="989"/>
      <c r="AN116" s="989"/>
      <c r="AO116" s="990"/>
      <c r="AP116" s="992">
        <v>0</v>
      </c>
      <c r="AQ116" s="993"/>
      <c r="AR116" s="993"/>
      <c r="AS116" s="993"/>
      <c r="AT116" s="994"/>
      <c r="AU116" s="929"/>
      <c r="AV116" s="930"/>
      <c r="AW116" s="930"/>
      <c r="AX116" s="930"/>
      <c r="AY116" s="931"/>
      <c r="AZ116" s="979" t="s">
        <v>428</v>
      </c>
      <c r="BA116" s="980"/>
      <c r="BB116" s="980"/>
      <c r="BC116" s="980"/>
      <c r="BD116" s="980"/>
      <c r="BE116" s="980"/>
      <c r="BF116" s="980"/>
      <c r="BG116" s="980"/>
      <c r="BH116" s="980"/>
      <c r="BI116" s="980"/>
      <c r="BJ116" s="980"/>
      <c r="BK116" s="980"/>
      <c r="BL116" s="980"/>
      <c r="BM116" s="980"/>
      <c r="BN116" s="980"/>
      <c r="BO116" s="980"/>
      <c r="BP116" s="981"/>
      <c r="BQ116" s="949" t="s">
        <v>415</v>
      </c>
      <c r="BR116" s="950"/>
      <c r="BS116" s="950"/>
      <c r="BT116" s="950"/>
      <c r="BU116" s="950"/>
      <c r="BV116" s="950" t="s">
        <v>415</v>
      </c>
      <c r="BW116" s="950"/>
      <c r="BX116" s="950"/>
      <c r="BY116" s="950"/>
      <c r="BZ116" s="950"/>
      <c r="CA116" s="950" t="s">
        <v>415</v>
      </c>
      <c r="CB116" s="950"/>
      <c r="CC116" s="950"/>
      <c r="CD116" s="950"/>
      <c r="CE116" s="950"/>
      <c r="CF116" s="944" t="s">
        <v>415</v>
      </c>
      <c r="CG116" s="945"/>
      <c r="CH116" s="945"/>
      <c r="CI116" s="945"/>
      <c r="CJ116" s="945"/>
      <c r="CK116" s="975"/>
      <c r="CL116" s="976"/>
      <c r="CM116" s="946" t="s">
        <v>429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6250</v>
      </c>
      <c r="DH116" s="989"/>
      <c r="DI116" s="989"/>
      <c r="DJ116" s="989"/>
      <c r="DK116" s="990"/>
      <c r="DL116" s="991">
        <v>5000</v>
      </c>
      <c r="DM116" s="989"/>
      <c r="DN116" s="989"/>
      <c r="DO116" s="989"/>
      <c r="DP116" s="990"/>
      <c r="DQ116" s="991">
        <v>3750</v>
      </c>
      <c r="DR116" s="989"/>
      <c r="DS116" s="989"/>
      <c r="DT116" s="989"/>
      <c r="DU116" s="990"/>
      <c r="DV116" s="992">
        <v>0.1</v>
      </c>
      <c r="DW116" s="993"/>
      <c r="DX116" s="993"/>
      <c r="DY116" s="993"/>
      <c r="DZ116" s="994"/>
    </row>
    <row r="117" spans="1:130" s="197" customFormat="1" ht="26.25" customHeight="1" x14ac:dyDescent="0.15">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430</v>
      </c>
      <c r="Z117" s="914"/>
      <c r="AA117" s="1026">
        <v>2333086</v>
      </c>
      <c r="AB117" s="996"/>
      <c r="AC117" s="996"/>
      <c r="AD117" s="996"/>
      <c r="AE117" s="997"/>
      <c r="AF117" s="995">
        <v>2275069</v>
      </c>
      <c r="AG117" s="996"/>
      <c r="AH117" s="996"/>
      <c r="AI117" s="996"/>
      <c r="AJ117" s="997"/>
      <c r="AK117" s="995">
        <v>2241592</v>
      </c>
      <c r="AL117" s="996"/>
      <c r="AM117" s="996"/>
      <c r="AN117" s="996"/>
      <c r="AO117" s="997"/>
      <c r="AP117" s="998"/>
      <c r="AQ117" s="999"/>
      <c r="AR117" s="999"/>
      <c r="AS117" s="999"/>
      <c r="AT117" s="1000"/>
      <c r="AU117" s="929"/>
      <c r="AV117" s="930"/>
      <c r="AW117" s="930"/>
      <c r="AX117" s="930"/>
      <c r="AY117" s="931"/>
      <c r="AZ117" s="1025" t="s">
        <v>431</v>
      </c>
      <c r="BA117" s="1001"/>
      <c r="BB117" s="1001"/>
      <c r="BC117" s="1001"/>
      <c r="BD117" s="1001"/>
      <c r="BE117" s="1001"/>
      <c r="BF117" s="1001"/>
      <c r="BG117" s="1001"/>
      <c r="BH117" s="1001"/>
      <c r="BI117" s="1001"/>
      <c r="BJ117" s="1001"/>
      <c r="BK117" s="1001"/>
      <c r="BL117" s="1001"/>
      <c r="BM117" s="1001"/>
      <c r="BN117" s="1001"/>
      <c r="BO117" s="1001"/>
      <c r="BP117" s="1002"/>
      <c r="BQ117" s="1015" t="s">
        <v>110</v>
      </c>
      <c r="BR117" s="1016"/>
      <c r="BS117" s="1016"/>
      <c r="BT117" s="1016"/>
      <c r="BU117" s="1016"/>
      <c r="BV117" s="1016" t="s">
        <v>110</v>
      </c>
      <c r="BW117" s="1016"/>
      <c r="BX117" s="1016"/>
      <c r="BY117" s="1016"/>
      <c r="BZ117" s="1016"/>
      <c r="CA117" s="1016" t="s">
        <v>110</v>
      </c>
      <c r="CB117" s="1016"/>
      <c r="CC117" s="1016"/>
      <c r="CD117" s="1016"/>
      <c r="CE117" s="1016"/>
      <c r="CF117" s="944" t="s">
        <v>110</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110</v>
      </c>
      <c r="DH117" s="989"/>
      <c r="DI117" s="989"/>
      <c r="DJ117" s="989"/>
      <c r="DK117" s="990"/>
      <c r="DL117" s="991" t="s">
        <v>110</v>
      </c>
      <c r="DM117" s="989"/>
      <c r="DN117" s="989"/>
      <c r="DO117" s="989"/>
      <c r="DP117" s="990"/>
      <c r="DQ117" s="991" t="s">
        <v>110</v>
      </c>
      <c r="DR117" s="989"/>
      <c r="DS117" s="989"/>
      <c r="DT117" s="989"/>
      <c r="DU117" s="990"/>
      <c r="DV117" s="992" t="s">
        <v>110</v>
      </c>
      <c r="DW117" s="993"/>
      <c r="DX117" s="993"/>
      <c r="DY117" s="993"/>
      <c r="DZ117" s="994"/>
    </row>
    <row r="118" spans="1:130" s="197" customFormat="1" ht="26.25" customHeight="1" x14ac:dyDescent="0.15">
      <c r="A118" s="934" t="s">
        <v>405</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403</v>
      </c>
      <c r="AB118" s="913"/>
      <c r="AC118" s="913"/>
      <c r="AD118" s="913"/>
      <c r="AE118" s="914"/>
      <c r="AF118" s="912" t="s">
        <v>285</v>
      </c>
      <c r="AG118" s="913"/>
      <c r="AH118" s="913"/>
      <c r="AI118" s="913"/>
      <c r="AJ118" s="914"/>
      <c r="AK118" s="912" t="s">
        <v>284</v>
      </c>
      <c r="AL118" s="913"/>
      <c r="AM118" s="913"/>
      <c r="AN118" s="913"/>
      <c r="AO118" s="914"/>
      <c r="AP118" s="1020" t="s">
        <v>404</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433</v>
      </c>
      <c r="BP118" s="1024"/>
      <c r="BQ118" s="1015">
        <v>26101063</v>
      </c>
      <c r="BR118" s="1016"/>
      <c r="BS118" s="1016"/>
      <c r="BT118" s="1016"/>
      <c r="BU118" s="1016"/>
      <c r="BV118" s="1016">
        <v>26442820</v>
      </c>
      <c r="BW118" s="1016"/>
      <c r="BX118" s="1016"/>
      <c r="BY118" s="1016"/>
      <c r="BZ118" s="1016"/>
      <c r="CA118" s="1016">
        <v>25327854</v>
      </c>
      <c r="CB118" s="1016"/>
      <c r="CC118" s="1016"/>
      <c r="CD118" s="1016"/>
      <c r="CE118" s="1016"/>
      <c r="CF118" s="1017"/>
      <c r="CG118" s="1018"/>
      <c r="CH118" s="1018"/>
      <c r="CI118" s="1018"/>
      <c r="CJ118" s="1019"/>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110</v>
      </c>
      <c r="DH118" s="989"/>
      <c r="DI118" s="989"/>
      <c r="DJ118" s="989"/>
      <c r="DK118" s="990"/>
      <c r="DL118" s="991" t="s">
        <v>110</v>
      </c>
      <c r="DM118" s="989"/>
      <c r="DN118" s="989"/>
      <c r="DO118" s="989"/>
      <c r="DP118" s="990"/>
      <c r="DQ118" s="991" t="s">
        <v>110</v>
      </c>
      <c r="DR118" s="989"/>
      <c r="DS118" s="989"/>
      <c r="DT118" s="989"/>
      <c r="DU118" s="990"/>
      <c r="DV118" s="992" t="s">
        <v>110</v>
      </c>
      <c r="DW118" s="993"/>
      <c r="DX118" s="993"/>
      <c r="DY118" s="993"/>
      <c r="DZ118" s="994"/>
    </row>
    <row r="119" spans="1:130" s="197" customFormat="1" ht="26.25" customHeight="1" x14ac:dyDescent="0.15">
      <c r="A119" s="1004" t="s">
        <v>408</v>
      </c>
      <c r="B119" s="974"/>
      <c r="C119" s="953" t="s">
        <v>409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110</v>
      </c>
      <c r="AB119" s="920"/>
      <c r="AC119" s="920"/>
      <c r="AD119" s="920"/>
      <c r="AE119" s="921"/>
      <c r="AF119" s="922" t="s">
        <v>110</v>
      </c>
      <c r="AG119" s="920"/>
      <c r="AH119" s="920"/>
      <c r="AI119" s="920"/>
      <c r="AJ119" s="921"/>
      <c r="AK119" s="922" t="s">
        <v>110</v>
      </c>
      <c r="AL119" s="920"/>
      <c r="AM119" s="920"/>
      <c r="AN119" s="920"/>
      <c r="AO119" s="921"/>
      <c r="AP119" s="923" t="s">
        <v>110</v>
      </c>
      <c r="AQ119" s="924"/>
      <c r="AR119" s="924"/>
      <c r="AS119" s="924"/>
      <c r="AT119" s="925"/>
      <c r="AU119" s="1007" t="s">
        <v>435</v>
      </c>
      <c r="AV119" s="1008"/>
      <c r="AW119" s="1008"/>
      <c r="AX119" s="1008"/>
      <c r="AY119" s="1009"/>
      <c r="AZ119" s="970" t="s">
        <v>436</v>
      </c>
      <c r="BA119" s="917"/>
      <c r="BB119" s="917"/>
      <c r="BC119" s="917"/>
      <c r="BD119" s="917"/>
      <c r="BE119" s="917"/>
      <c r="BF119" s="917"/>
      <c r="BG119" s="917"/>
      <c r="BH119" s="917"/>
      <c r="BI119" s="917"/>
      <c r="BJ119" s="917"/>
      <c r="BK119" s="917"/>
      <c r="BL119" s="917"/>
      <c r="BM119" s="917"/>
      <c r="BN119" s="917"/>
      <c r="BO119" s="917"/>
      <c r="BP119" s="918"/>
      <c r="BQ119" s="956">
        <v>2455369</v>
      </c>
      <c r="BR119" s="957"/>
      <c r="BS119" s="957"/>
      <c r="BT119" s="957"/>
      <c r="BU119" s="957"/>
      <c r="BV119" s="957">
        <v>2358904</v>
      </c>
      <c r="BW119" s="957"/>
      <c r="BX119" s="957"/>
      <c r="BY119" s="957"/>
      <c r="BZ119" s="957"/>
      <c r="CA119" s="957">
        <v>2973685</v>
      </c>
      <c r="CB119" s="957"/>
      <c r="CC119" s="957"/>
      <c r="CD119" s="957"/>
      <c r="CE119" s="957"/>
      <c r="CF119" s="971">
        <v>54.2</v>
      </c>
      <c r="CG119" s="972"/>
      <c r="CH119" s="972"/>
      <c r="CI119" s="972"/>
      <c r="CJ119" s="972"/>
      <c r="CK119" s="977"/>
      <c r="CL119" s="978"/>
      <c r="CM119" s="1034" t="s">
        <v>437</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110</v>
      </c>
      <c r="DH119" s="1028"/>
      <c r="DI119" s="1028"/>
      <c r="DJ119" s="1028"/>
      <c r="DK119" s="1029"/>
      <c r="DL119" s="1030" t="s">
        <v>110</v>
      </c>
      <c r="DM119" s="1028"/>
      <c r="DN119" s="1028"/>
      <c r="DO119" s="1028"/>
      <c r="DP119" s="1029"/>
      <c r="DQ119" s="1030" t="s">
        <v>110</v>
      </c>
      <c r="DR119" s="1028"/>
      <c r="DS119" s="1028"/>
      <c r="DT119" s="1028"/>
      <c r="DU119" s="1029"/>
      <c r="DV119" s="1031" t="s">
        <v>110</v>
      </c>
      <c r="DW119" s="1032"/>
      <c r="DX119" s="1032"/>
      <c r="DY119" s="1032"/>
      <c r="DZ119" s="1033"/>
    </row>
    <row r="120" spans="1:130" s="197" customFormat="1" ht="26.25" customHeight="1" x14ac:dyDescent="0.15">
      <c r="A120" s="1005"/>
      <c r="B120" s="976"/>
      <c r="C120" s="946" t="s">
        <v>412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110</v>
      </c>
      <c r="AB120" s="989"/>
      <c r="AC120" s="989"/>
      <c r="AD120" s="989"/>
      <c r="AE120" s="990"/>
      <c r="AF120" s="991" t="s">
        <v>110</v>
      </c>
      <c r="AG120" s="989"/>
      <c r="AH120" s="989"/>
      <c r="AI120" s="989"/>
      <c r="AJ120" s="990"/>
      <c r="AK120" s="991" t="s">
        <v>110</v>
      </c>
      <c r="AL120" s="989"/>
      <c r="AM120" s="989"/>
      <c r="AN120" s="989"/>
      <c r="AO120" s="990"/>
      <c r="AP120" s="992" t="s">
        <v>110</v>
      </c>
      <c r="AQ120" s="993"/>
      <c r="AR120" s="993"/>
      <c r="AS120" s="993"/>
      <c r="AT120" s="994"/>
      <c r="AU120" s="1010"/>
      <c r="AV120" s="1011"/>
      <c r="AW120" s="1011"/>
      <c r="AX120" s="1011"/>
      <c r="AY120" s="1012"/>
      <c r="AZ120" s="979" t="s">
        <v>438</v>
      </c>
      <c r="BA120" s="980"/>
      <c r="BB120" s="980"/>
      <c r="BC120" s="980"/>
      <c r="BD120" s="980"/>
      <c r="BE120" s="980"/>
      <c r="BF120" s="980"/>
      <c r="BG120" s="980"/>
      <c r="BH120" s="980"/>
      <c r="BI120" s="980"/>
      <c r="BJ120" s="980"/>
      <c r="BK120" s="980"/>
      <c r="BL120" s="980"/>
      <c r="BM120" s="980"/>
      <c r="BN120" s="980"/>
      <c r="BO120" s="980"/>
      <c r="BP120" s="981"/>
      <c r="BQ120" s="949">
        <v>2999835</v>
      </c>
      <c r="BR120" s="950"/>
      <c r="BS120" s="950"/>
      <c r="BT120" s="950"/>
      <c r="BU120" s="950"/>
      <c r="BV120" s="950">
        <v>3492792</v>
      </c>
      <c r="BW120" s="950"/>
      <c r="BX120" s="950"/>
      <c r="BY120" s="950"/>
      <c r="BZ120" s="950"/>
      <c r="CA120" s="950">
        <v>3334173</v>
      </c>
      <c r="CB120" s="950"/>
      <c r="CC120" s="950"/>
      <c r="CD120" s="950"/>
      <c r="CE120" s="950"/>
      <c r="CF120" s="944">
        <v>60.7</v>
      </c>
      <c r="CG120" s="945"/>
      <c r="CH120" s="945"/>
      <c r="CI120" s="945"/>
      <c r="CJ120" s="945"/>
      <c r="CK120" s="1043" t="s">
        <v>439</v>
      </c>
      <c r="CL120" s="1044"/>
      <c r="CM120" s="1044"/>
      <c r="CN120" s="1044"/>
      <c r="CO120" s="1045"/>
      <c r="CP120" s="1051" t="s">
        <v>440</v>
      </c>
      <c r="CQ120" s="1052"/>
      <c r="CR120" s="1052"/>
      <c r="CS120" s="1052"/>
      <c r="CT120" s="1052"/>
      <c r="CU120" s="1052"/>
      <c r="CV120" s="1052"/>
      <c r="CW120" s="1052"/>
      <c r="CX120" s="1052"/>
      <c r="CY120" s="1052"/>
      <c r="CZ120" s="1052"/>
      <c r="DA120" s="1052"/>
      <c r="DB120" s="1052"/>
      <c r="DC120" s="1052"/>
      <c r="DD120" s="1052"/>
      <c r="DE120" s="1052"/>
      <c r="DF120" s="1053"/>
      <c r="DG120" s="956">
        <v>9644135</v>
      </c>
      <c r="DH120" s="957"/>
      <c r="DI120" s="957"/>
      <c r="DJ120" s="957"/>
      <c r="DK120" s="957"/>
      <c r="DL120" s="957">
        <v>9512005</v>
      </c>
      <c r="DM120" s="957"/>
      <c r="DN120" s="957"/>
      <c r="DO120" s="957"/>
      <c r="DP120" s="957"/>
      <c r="DQ120" s="957">
        <v>9134075</v>
      </c>
      <c r="DR120" s="957"/>
      <c r="DS120" s="957"/>
      <c r="DT120" s="957"/>
      <c r="DU120" s="957"/>
      <c r="DV120" s="958">
        <v>166.4</v>
      </c>
      <c r="DW120" s="958"/>
      <c r="DX120" s="958"/>
      <c r="DY120" s="958"/>
      <c r="DZ120" s="959"/>
    </row>
    <row r="121" spans="1:130" s="197" customFormat="1" ht="26.25" customHeight="1" x14ac:dyDescent="0.15">
      <c r="A121" s="1005"/>
      <c r="B121" s="976"/>
      <c r="C121" s="1040" t="s">
        <v>441</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v>44548</v>
      </c>
      <c r="AB121" s="989"/>
      <c r="AC121" s="989"/>
      <c r="AD121" s="989"/>
      <c r="AE121" s="990"/>
      <c r="AF121" s="991">
        <v>44548</v>
      </c>
      <c r="AG121" s="989"/>
      <c r="AH121" s="989"/>
      <c r="AI121" s="989"/>
      <c r="AJ121" s="990"/>
      <c r="AK121" s="991">
        <v>44548</v>
      </c>
      <c r="AL121" s="989"/>
      <c r="AM121" s="989"/>
      <c r="AN121" s="989"/>
      <c r="AO121" s="990"/>
      <c r="AP121" s="992">
        <v>0.8</v>
      </c>
      <c r="AQ121" s="993"/>
      <c r="AR121" s="993"/>
      <c r="AS121" s="993"/>
      <c r="AT121" s="994"/>
      <c r="AU121" s="1010"/>
      <c r="AV121" s="1011"/>
      <c r="AW121" s="1011"/>
      <c r="AX121" s="1011"/>
      <c r="AY121" s="1012"/>
      <c r="AZ121" s="1025" t="s">
        <v>442</v>
      </c>
      <c r="BA121" s="1001"/>
      <c r="BB121" s="1001"/>
      <c r="BC121" s="1001"/>
      <c r="BD121" s="1001"/>
      <c r="BE121" s="1001"/>
      <c r="BF121" s="1001"/>
      <c r="BG121" s="1001"/>
      <c r="BH121" s="1001"/>
      <c r="BI121" s="1001"/>
      <c r="BJ121" s="1001"/>
      <c r="BK121" s="1001"/>
      <c r="BL121" s="1001"/>
      <c r="BM121" s="1001"/>
      <c r="BN121" s="1001"/>
      <c r="BO121" s="1001"/>
      <c r="BP121" s="1002"/>
      <c r="BQ121" s="1015">
        <v>15709847</v>
      </c>
      <c r="BR121" s="1016"/>
      <c r="BS121" s="1016"/>
      <c r="BT121" s="1016"/>
      <c r="BU121" s="1016"/>
      <c r="BV121" s="1016">
        <v>15217702</v>
      </c>
      <c r="BW121" s="1016"/>
      <c r="BX121" s="1016"/>
      <c r="BY121" s="1016"/>
      <c r="BZ121" s="1016"/>
      <c r="CA121" s="1016">
        <v>15048966</v>
      </c>
      <c r="CB121" s="1016"/>
      <c r="CC121" s="1016"/>
      <c r="CD121" s="1016"/>
      <c r="CE121" s="1016"/>
      <c r="CF121" s="1054">
        <v>274.2</v>
      </c>
      <c r="CG121" s="1055"/>
      <c r="CH121" s="1055"/>
      <c r="CI121" s="1055"/>
      <c r="CJ121" s="1055"/>
      <c r="CK121" s="1046"/>
      <c r="CL121" s="1047"/>
      <c r="CM121" s="1047"/>
      <c r="CN121" s="1047"/>
      <c r="CO121" s="1048"/>
      <c r="CP121" s="1037" t="s">
        <v>443</v>
      </c>
      <c r="CQ121" s="1038"/>
      <c r="CR121" s="1038"/>
      <c r="CS121" s="1038"/>
      <c r="CT121" s="1038"/>
      <c r="CU121" s="1038"/>
      <c r="CV121" s="1038"/>
      <c r="CW121" s="1038"/>
      <c r="CX121" s="1038"/>
      <c r="CY121" s="1038"/>
      <c r="CZ121" s="1038"/>
      <c r="DA121" s="1038"/>
      <c r="DB121" s="1038"/>
      <c r="DC121" s="1038"/>
      <c r="DD121" s="1038"/>
      <c r="DE121" s="1038"/>
      <c r="DF121" s="1039"/>
      <c r="DG121" s="949">
        <v>24002</v>
      </c>
      <c r="DH121" s="950"/>
      <c r="DI121" s="950"/>
      <c r="DJ121" s="950"/>
      <c r="DK121" s="950"/>
      <c r="DL121" s="950">
        <v>20094</v>
      </c>
      <c r="DM121" s="950"/>
      <c r="DN121" s="950"/>
      <c r="DO121" s="950"/>
      <c r="DP121" s="950"/>
      <c r="DQ121" s="950">
        <v>21766</v>
      </c>
      <c r="DR121" s="950"/>
      <c r="DS121" s="950"/>
      <c r="DT121" s="950"/>
      <c r="DU121" s="950"/>
      <c r="DV121" s="951">
        <v>0.4</v>
      </c>
      <c r="DW121" s="951"/>
      <c r="DX121" s="951"/>
      <c r="DY121" s="951"/>
      <c r="DZ121" s="952"/>
    </row>
    <row r="122" spans="1:130" s="197" customFormat="1" ht="26.25" customHeight="1" x14ac:dyDescent="0.15">
      <c r="A122" s="1005"/>
      <c r="B122" s="976"/>
      <c r="C122" s="946" t="s">
        <v>423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110</v>
      </c>
      <c r="AB122" s="989"/>
      <c r="AC122" s="989"/>
      <c r="AD122" s="989"/>
      <c r="AE122" s="990"/>
      <c r="AF122" s="991" t="s">
        <v>110</v>
      </c>
      <c r="AG122" s="989"/>
      <c r="AH122" s="989"/>
      <c r="AI122" s="989"/>
      <c r="AJ122" s="990"/>
      <c r="AK122" s="991" t="s">
        <v>110</v>
      </c>
      <c r="AL122" s="989"/>
      <c r="AM122" s="989"/>
      <c r="AN122" s="989"/>
      <c r="AO122" s="990"/>
      <c r="AP122" s="992" t="s">
        <v>110</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444</v>
      </c>
      <c r="BP122" s="1024"/>
      <c r="BQ122" s="1064">
        <v>21165051</v>
      </c>
      <c r="BR122" s="1065"/>
      <c r="BS122" s="1065"/>
      <c r="BT122" s="1065"/>
      <c r="BU122" s="1065"/>
      <c r="BV122" s="1065">
        <v>21069398</v>
      </c>
      <c r="BW122" s="1065"/>
      <c r="BX122" s="1065"/>
      <c r="BY122" s="1065"/>
      <c r="BZ122" s="1065"/>
      <c r="CA122" s="1065">
        <v>21356824</v>
      </c>
      <c r="CB122" s="1065"/>
      <c r="CC122" s="1065"/>
      <c r="CD122" s="1065"/>
      <c r="CE122" s="1065"/>
      <c r="CF122" s="1017"/>
      <c r="CG122" s="1018"/>
      <c r="CH122" s="1018"/>
      <c r="CI122" s="1018"/>
      <c r="CJ122" s="1019"/>
      <c r="CK122" s="1046"/>
      <c r="CL122" s="1047"/>
      <c r="CM122" s="1047"/>
      <c r="CN122" s="1047"/>
      <c r="CO122" s="1048"/>
      <c r="CP122" s="1037" t="s">
        <v>445</v>
      </c>
      <c r="CQ122" s="1038"/>
      <c r="CR122" s="1038"/>
      <c r="CS122" s="1038"/>
      <c r="CT122" s="1038"/>
      <c r="CU122" s="1038"/>
      <c r="CV122" s="1038"/>
      <c r="CW122" s="1038"/>
      <c r="CX122" s="1038"/>
      <c r="CY122" s="1038"/>
      <c r="CZ122" s="1038"/>
      <c r="DA122" s="1038"/>
      <c r="DB122" s="1038"/>
      <c r="DC122" s="1038"/>
      <c r="DD122" s="1038"/>
      <c r="DE122" s="1038"/>
      <c r="DF122" s="1039"/>
      <c r="DG122" s="949" t="s">
        <v>110</v>
      </c>
      <c r="DH122" s="950"/>
      <c r="DI122" s="950"/>
      <c r="DJ122" s="950"/>
      <c r="DK122" s="950"/>
      <c r="DL122" s="950" t="s">
        <v>110</v>
      </c>
      <c r="DM122" s="950"/>
      <c r="DN122" s="950"/>
      <c r="DO122" s="950"/>
      <c r="DP122" s="950"/>
      <c r="DQ122" s="950" t="s">
        <v>110</v>
      </c>
      <c r="DR122" s="950"/>
      <c r="DS122" s="950"/>
      <c r="DT122" s="950"/>
      <c r="DU122" s="950"/>
      <c r="DV122" s="951" t="s">
        <v>110</v>
      </c>
      <c r="DW122" s="951"/>
      <c r="DX122" s="951"/>
      <c r="DY122" s="951"/>
      <c r="DZ122" s="952"/>
    </row>
    <row r="123" spans="1:130" s="197" customFormat="1" ht="26.25" customHeight="1" thickBot="1" x14ac:dyDescent="0.2">
      <c r="A123" s="1005"/>
      <c r="B123" s="976"/>
      <c r="C123" s="946" t="s">
        <v>429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1408</v>
      </c>
      <c r="AB123" s="989"/>
      <c r="AC123" s="989"/>
      <c r="AD123" s="989"/>
      <c r="AE123" s="990"/>
      <c r="AF123" s="991">
        <v>1381</v>
      </c>
      <c r="AG123" s="989"/>
      <c r="AH123" s="989"/>
      <c r="AI123" s="989"/>
      <c r="AJ123" s="990"/>
      <c r="AK123" s="991">
        <v>1355</v>
      </c>
      <c r="AL123" s="989"/>
      <c r="AM123" s="989"/>
      <c r="AN123" s="989"/>
      <c r="AO123" s="990"/>
      <c r="AP123" s="992">
        <v>0</v>
      </c>
      <c r="AQ123" s="993"/>
      <c r="AR123" s="993"/>
      <c r="AS123" s="993"/>
      <c r="AT123" s="994"/>
      <c r="AU123" s="1061" t="s">
        <v>446</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92.4</v>
      </c>
      <c r="BR123" s="1057"/>
      <c r="BS123" s="1057"/>
      <c r="BT123" s="1057"/>
      <c r="BU123" s="1057"/>
      <c r="BV123" s="1057">
        <v>102.3</v>
      </c>
      <c r="BW123" s="1057"/>
      <c r="BX123" s="1057"/>
      <c r="BY123" s="1057"/>
      <c r="BZ123" s="1057"/>
      <c r="CA123" s="1057">
        <v>72.3</v>
      </c>
      <c r="CB123" s="1057"/>
      <c r="CC123" s="1057"/>
      <c r="CD123" s="1057"/>
      <c r="CE123" s="1057"/>
      <c r="CF123" s="1058"/>
      <c r="CG123" s="1059"/>
      <c r="CH123" s="1059"/>
      <c r="CI123" s="1059"/>
      <c r="CJ123" s="1060"/>
      <c r="CK123" s="1046"/>
      <c r="CL123" s="1047"/>
      <c r="CM123" s="1047"/>
      <c r="CN123" s="1047"/>
      <c r="CO123" s="1048"/>
      <c r="CP123" s="1037" t="s">
        <v>447</v>
      </c>
      <c r="CQ123" s="1038"/>
      <c r="CR123" s="1038"/>
      <c r="CS123" s="1038"/>
      <c r="CT123" s="1038"/>
      <c r="CU123" s="1038"/>
      <c r="CV123" s="1038"/>
      <c r="CW123" s="1038"/>
      <c r="CX123" s="1038"/>
      <c r="CY123" s="1038"/>
      <c r="CZ123" s="1038"/>
      <c r="DA123" s="1038"/>
      <c r="DB123" s="1038"/>
      <c r="DC123" s="1038"/>
      <c r="DD123" s="1038"/>
      <c r="DE123" s="1038"/>
      <c r="DF123" s="1039"/>
      <c r="DG123" s="988" t="s">
        <v>448</v>
      </c>
      <c r="DH123" s="989"/>
      <c r="DI123" s="989"/>
      <c r="DJ123" s="989"/>
      <c r="DK123" s="990"/>
      <c r="DL123" s="991" t="s">
        <v>448</v>
      </c>
      <c r="DM123" s="989"/>
      <c r="DN123" s="989"/>
      <c r="DO123" s="989"/>
      <c r="DP123" s="990"/>
      <c r="DQ123" s="991" t="s">
        <v>448</v>
      </c>
      <c r="DR123" s="989"/>
      <c r="DS123" s="989"/>
      <c r="DT123" s="989"/>
      <c r="DU123" s="990"/>
      <c r="DV123" s="992" t="s">
        <v>448</v>
      </c>
      <c r="DW123" s="993"/>
      <c r="DX123" s="993"/>
      <c r="DY123" s="993"/>
      <c r="DZ123" s="994"/>
    </row>
    <row r="124" spans="1:130" s="197" customFormat="1" ht="26.25" customHeight="1" x14ac:dyDescent="0.15">
      <c r="A124" s="1005"/>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448</v>
      </c>
      <c r="AB124" s="989"/>
      <c r="AC124" s="989"/>
      <c r="AD124" s="989"/>
      <c r="AE124" s="990"/>
      <c r="AF124" s="991" t="s">
        <v>448</v>
      </c>
      <c r="AG124" s="989"/>
      <c r="AH124" s="989"/>
      <c r="AI124" s="989"/>
      <c r="AJ124" s="990"/>
      <c r="AK124" s="991" t="s">
        <v>448</v>
      </c>
      <c r="AL124" s="989"/>
      <c r="AM124" s="989"/>
      <c r="AN124" s="989"/>
      <c r="AO124" s="990"/>
      <c r="AP124" s="992" t="s">
        <v>448</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449</v>
      </c>
      <c r="CQ124" s="1038"/>
      <c r="CR124" s="1038"/>
      <c r="CS124" s="1038"/>
      <c r="CT124" s="1038"/>
      <c r="CU124" s="1038"/>
      <c r="CV124" s="1038"/>
      <c r="CW124" s="1038"/>
      <c r="CX124" s="1038"/>
      <c r="CY124" s="1038"/>
      <c r="CZ124" s="1038"/>
      <c r="DA124" s="1038"/>
      <c r="DB124" s="1038"/>
      <c r="DC124" s="1038"/>
      <c r="DD124" s="1038"/>
      <c r="DE124" s="1038"/>
      <c r="DF124" s="1039"/>
      <c r="DG124" s="1027" t="s">
        <v>448</v>
      </c>
      <c r="DH124" s="1028"/>
      <c r="DI124" s="1028"/>
      <c r="DJ124" s="1028"/>
      <c r="DK124" s="1029"/>
      <c r="DL124" s="1030" t="s">
        <v>448</v>
      </c>
      <c r="DM124" s="1028"/>
      <c r="DN124" s="1028"/>
      <c r="DO124" s="1028"/>
      <c r="DP124" s="1029"/>
      <c r="DQ124" s="1030" t="s">
        <v>448</v>
      </c>
      <c r="DR124" s="1028"/>
      <c r="DS124" s="1028"/>
      <c r="DT124" s="1028"/>
      <c r="DU124" s="1029"/>
      <c r="DV124" s="1031" t="s">
        <v>448</v>
      </c>
      <c r="DW124" s="1032"/>
      <c r="DX124" s="1032"/>
      <c r="DY124" s="1032"/>
      <c r="DZ124" s="1033"/>
    </row>
    <row r="125" spans="1:130" s="197" customFormat="1" ht="26.25" customHeight="1" thickBot="1" x14ac:dyDescent="0.2">
      <c r="A125" s="1005"/>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448</v>
      </c>
      <c r="AB125" s="989"/>
      <c r="AC125" s="989"/>
      <c r="AD125" s="989"/>
      <c r="AE125" s="990"/>
      <c r="AF125" s="991" t="s">
        <v>448</v>
      </c>
      <c r="AG125" s="989"/>
      <c r="AH125" s="989"/>
      <c r="AI125" s="989"/>
      <c r="AJ125" s="990"/>
      <c r="AK125" s="991" t="s">
        <v>448</v>
      </c>
      <c r="AL125" s="989"/>
      <c r="AM125" s="989"/>
      <c r="AN125" s="989"/>
      <c r="AO125" s="990"/>
      <c r="AP125" s="992" t="s">
        <v>448</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450</v>
      </c>
      <c r="CL125" s="1044"/>
      <c r="CM125" s="1044"/>
      <c r="CN125" s="1044"/>
      <c r="CO125" s="1045"/>
      <c r="CP125" s="970" t="s">
        <v>451</v>
      </c>
      <c r="CQ125" s="917"/>
      <c r="CR125" s="917"/>
      <c r="CS125" s="917"/>
      <c r="CT125" s="917"/>
      <c r="CU125" s="917"/>
      <c r="CV125" s="917"/>
      <c r="CW125" s="917"/>
      <c r="CX125" s="917"/>
      <c r="CY125" s="917"/>
      <c r="CZ125" s="917"/>
      <c r="DA125" s="917"/>
      <c r="DB125" s="917"/>
      <c r="DC125" s="917"/>
      <c r="DD125" s="917"/>
      <c r="DE125" s="917"/>
      <c r="DF125" s="918"/>
      <c r="DG125" s="956" t="s">
        <v>448</v>
      </c>
      <c r="DH125" s="957"/>
      <c r="DI125" s="957"/>
      <c r="DJ125" s="957"/>
      <c r="DK125" s="957"/>
      <c r="DL125" s="957" t="s">
        <v>448</v>
      </c>
      <c r="DM125" s="957"/>
      <c r="DN125" s="957"/>
      <c r="DO125" s="957"/>
      <c r="DP125" s="957"/>
      <c r="DQ125" s="957" t="s">
        <v>448</v>
      </c>
      <c r="DR125" s="957"/>
      <c r="DS125" s="957"/>
      <c r="DT125" s="957"/>
      <c r="DU125" s="957"/>
      <c r="DV125" s="958" t="s">
        <v>448</v>
      </c>
      <c r="DW125" s="958"/>
      <c r="DX125" s="958"/>
      <c r="DY125" s="958"/>
      <c r="DZ125" s="959"/>
    </row>
    <row r="126" spans="1:130" s="197" customFormat="1" ht="26.25" customHeight="1" x14ac:dyDescent="0.15">
      <c r="A126" s="1005"/>
      <c r="B126" s="976"/>
      <c r="C126" s="946" t="s">
        <v>437</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448</v>
      </c>
      <c r="AB126" s="989"/>
      <c r="AC126" s="989"/>
      <c r="AD126" s="989"/>
      <c r="AE126" s="990"/>
      <c r="AF126" s="991" t="s">
        <v>448</v>
      </c>
      <c r="AG126" s="989"/>
      <c r="AH126" s="989"/>
      <c r="AI126" s="989"/>
      <c r="AJ126" s="990"/>
      <c r="AK126" s="991" t="s">
        <v>448</v>
      </c>
      <c r="AL126" s="989"/>
      <c r="AM126" s="989"/>
      <c r="AN126" s="989"/>
      <c r="AO126" s="990"/>
      <c r="AP126" s="992" t="s">
        <v>448</v>
      </c>
      <c r="AQ126" s="993"/>
      <c r="AR126" s="993"/>
      <c r="AS126" s="993"/>
      <c r="AT126" s="994"/>
      <c r="AU126" s="233"/>
      <c r="AV126" s="233"/>
      <c r="AW126" s="233"/>
      <c r="AX126" s="1066" t="s">
        <v>452</v>
      </c>
      <c r="AY126" s="1067"/>
      <c r="AZ126" s="1067"/>
      <c r="BA126" s="1067"/>
      <c r="BB126" s="1067"/>
      <c r="BC126" s="1067"/>
      <c r="BD126" s="1067"/>
      <c r="BE126" s="1068"/>
      <c r="BF126" s="1082" t="s">
        <v>453</v>
      </c>
      <c r="BG126" s="1067"/>
      <c r="BH126" s="1067"/>
      <c r="BI126" s="1067"/>
      <c r="BJ126" s="1067"/>
      <c r="BK126" s="1067"/>
      <c r="BL126" s="1068"/>
      <c r="BM126" s="1082" t="s">
        <v>454</v>
      </c>
      <c r="BN126" s="1067"/>
      <c r="BO126" s="1067"/>
      <c r="BP126" s="1067"/>
      <c r="BQ126" s="1067"/>
      <c r="BR126" s="1067"/>
      <c r="BS126" s="1068"/>
      <c r="BT126" s="1082" t="s">
        <v>455</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456</v>
      </c>
      <c r="CQ126" s="980"/>
      <c r="CR126" s="980"/>
      <c r="CS126" s="980"/>
      <c r="CT126" s="980"/>
      <c r="CU126" s="980"/>
      <c r="CV126" s="980"/>
      <c r="CW126" s="980"/>
      <c r="CX126" s="980"/>
      <c r="CY126" s="980"/>
      <c r="CZ126" s="980"/>
      <c r="DA126" s="980"/>
      <c r="DB126" s="980"/>
      <c r="DC126" s="980"/>
      <c r="DD126" s="980"/>
      <c r="DE126" s="980"/>
      <c r="DF126" s="981"/>
      <c r="DG126" s="949">
        <v>458002</v>
      </c>
      <c r="DH126" s="950"/>
      <c r="DI126" s="950"/>
      <c r="DJ126" s="950"/>
      <c r="DK126" s="950"/>
      <c r="DL126" s="950">
        <v>261121</v>
      </c>
      <c r="DM126" s="950"/>
      <c r="DN126" s="950"/>
      <c r="DO126" s="950"/>
      <c r="DP126" s="950"/>
      <c r="DQ126" s="950">
        <v>60455</v>
      </c>
      <c r="DR126" s="950"/>
      <c r="DS126" s="950"/>
      <c r="DT126" s="950"/>
      <c r="DU126" s="950"/>
      <c r="DV126" s="951">
        <v>1.1000000000000001</v>
      </c>
      <c r="DW126" s="951"/>
      <c r="DX126" s="951"/>
      <c r="DY126" s="951"/>
      <c r="DZ126" s="952"/>
    </row>
    <row r="127" spans="1:130" s="197" customFormat="1" ht="26.25" customHeight="1" thickBot="1" x14ac:dyDescent="0.2">
      <c r="A127" s="1006"/>
      <c r="B127" s="978"/>
      <c r="C127" s="1034" t="s">
        <v>457</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448</v>
      </c>
      <c r="AB127" s="989"/>
      <c r="AC127" s="989"/>
      <c r="AD127" s="989"/>
      <c r="AE127" s="990"/>
      <c r="AF127" s="991" t="s">
        <v>448</v>
      </c>
      <c r="AG127" s="989"/>
      <c r="AH127" s="989"/>
      <c r="AI127" s="989"/>
      <c r="AJ127" s="990"/>
      <c r="AK127" s="991" t="s">
        <v>448</v>
      </c>
      <c r="AL127" s="989"/>
      <c r="AM127" s="989"/>
      <c r="AN127" s="989"/>
      <c r="AO127" s="990"/>
      <c r="AP127" s="992" t="s">
        <v>448</v>
      </c>
      <c r="AQ127" s="993"/>
      <c r="AR127" s="993"/>
      <c r="AS127" s="993"/>
      <c r="AT127" s="994"/>
      <c r="AU127" s="233"/>
      <c r="AV127" s="233"/>
      <c r="AW127" s="233"/>
      <c r="AX127" s="916" t="s">
        <v>458</v>
      </c>
      <c r="AY127" s="917"/>
      <c r="AZ127" s="917"/>
      <c r="BA127" s="917"/>
      <c r="BB127" s="917"/>
      <c r="BC127" s="917"/>
      <c r="BD127" s="917"/>
      <c r="BE127" s="918"/>
      <c r="BF127" s="1071" t="s">
        <v>448</v>
      </c>
      <c r="BG127" s="1072"/>
      <c r="BH127" s="1072"/>
      <c r="BI127" s="1072"/>
      <c r="BJ127" s="1072"/>
      <c r="BK127" s="1072"/>
      <c r="BL127" s="1081"/>
      <c r="BM127" s="1071">
        <v>14.09</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459</v>
      </c>
      <c r="CQ127" s="1075"/>
      <c r="CR127" s="1075"/>
      <c r="CS127" s="1075"/>
      <c r="CT127" s="1075"/>
      <c r="CU127" s="1075"/>
      <c r="CV127" s="1075"/>
      <c r="CW127" s="1075"/>
      <c r="CX127" s="1075"/>
      <c r="CY127" s="1075"/>
      <c r="CZ127" s="1075"/>
      <c r="DA127" s="1075"/>
      <c r="DB127" s="1075"/>
      <c r="DC127" s="1075"/>
      <c r="DD127" s="1075"/>
      <c r="DE127" s="1075"/>
      <c r="DF127" s="1076"/>
      <c r="DG127" s="1077" t="s">
        <v>460</v>
      </c>
      <c r="DH127" s="1078"/>
      <c r="DI127" s="1078"/>
      <c r="DJ127" s="1078"/>
      <c r="DK127" s="1078"/>
      <c r="DL127" s="1078" t="s">
        <v>461</v>
      </c>
      <c r="DM127" s="1078"/>
      <c r="DN127" s="1078"/>
      <c r="DO127" s="1078"/>
      <c r="DP127" s="1078"/>
      <c r="DQ127" s="1078" t="s">
        <v>461</v>
      </c>
      <c r="DR127" s="1078"/>
      <c r="DS127" s="1078"/>
      <c r="DT127" s="1078"/>
      <c r="DU127" s="1078"/>
      <c r="DV127" s="1079" t="s">
        <v>461</v>
      </c>
      <c r="DW127" s="1079"/>
      <c r="DX127" s="1079"/>
      <c r="DY127" s="1079"/>
      <c r="DZ127" s="1080"/>
    </row>
    <row r="128" spans="1:130" s="197" customFormat="1" ht="26.25" customHeight="1" x14ac:dyDescent="0.15">
      <c r="A128" s="1101" t="s">
        <v>462</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463</v>
      </c>
      <c r="X128" s="1103"/>
      <c r="Y128" s="1103"/>
      <c r="Z128" s="1104"/>
      <c r="AA128" s="1119">
        <v>179598</v>
      </c>
      <c r="AB128" s="1120"/>
      <c r="AC128" s="1120"/>
      <c r="AD128" s="1120"/>
      <c r="AE128" s="1121"/>
      <c r="AF128" s="1122">
        <v>211903</v>
      </c>
      <c r="AG128" s="1120"/>
      <c r="AH128" s="1120"/>
      <c r="AI128" s="1120"/>
      <c r="AJ128" s="1121"/>
      <c r="AK128" s="1122">
        <v>282242</v>
      </c>
      <c r="AL128" s="1120"/>
      <c r="AM128" s="1120"/>
      <c r="AN128" s="1120"/>
      <c r="AO128" s="1121"/>
      <c r="AP128" s="1123"/>
      <c r="AQ128" s="1124"/>
      <c r="AR128" s="1124"/>
      <c r="AS128" s="1124"/>
      <c r="AT128" s="1125"/>
      <c r="AU128" s="235"/>
      <c r="AV128" s="235"/>
      <c r="AW128" s="235"/>
      <c r="AX128" s="1084" t="s">
        <v>464</v>
      </c>
      <c r="AY128" s="980"/>
      <c r="AZ128" s="980"/>
      <c r="BA128" s="980"/>
      <c r="BB128" s="980"/>
      <c r="BC128" s="980"/>
      <c r="BD128" s="980"/>
      <c r="BE128" s="981"/>
      <c r="BF128" s="1096" t="s">
        <v>448</v>
      </c>
      <c r="BG128" s="1097"/>
      <c r="BH128" s="1097"/>
      <c r="BI128" s="1097"/>
      <c r="BJ128" s="1097"/>
      <c r="BK128" s="1097"/>
      <c r="BL128" s="1098"/>
      <c r="BM128" s="1096">
        <v>19.09</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465</v>
      </c>
      <c r="X129" s="1091"/>
      <c r="Y129" s="1091"/>
      <c r="Z129" s="1092"/>
      <c r="AA129" s="988">
        <v>6610047</v>
      </c>
      <c r="AB129" s="989"/>
      <c r="AC129" s="989"/>
      <c r="AD129" s="989"/>
      <c r="AE129" s="990"/>
      <c r="AF129" s="991">
        <v>6556533</v>
      </c>
      <c r="AG129" s="989"/>
      <c r="AH129" s="989"/>
      <c r="AI129" s="989"/>
      <c r="AJ129" s="990"/>
      <c r="AK129" s="991">
        <v>6883787</v>
      </c>
      <c r="AL129" s="989"/>
      <c r="AM129" s="989"/>
      <c r="AN129" s="989"/>
      <c r="AO129" s="990"/>
      <c r="AP129" s="1093"/>
      <c r="AQ129" s="1094"/>
      <c r="AR129" s="1094"/>
      <c r="AS129" s="1094"/>
      <c r="AT129" s="1095"/>
      <c r="AU129" s="235"/>
      <c r="AV129" s="235"/>
      <c r="AW129" s="235"/>
      <c r="AX129" s="1084" t="s">
        <v>466</v>
      </c>
      <c r="AY129" s="980"/>
      <c r="AZ129" s="980"/>
      <c r="BA129" s="980"/>
      <c r="BB129" s="980"/>
      <c r="BC129" s="980"/>
      <c r="BD129" s="980"/>
      <c r="BE129" s="981"/>
      <c r="BF129" s="1085">
        <v>13.7</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467</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468</v>
      </c>
      <c r="X130" s="1091"/>
      <c r="Y130" s="1091"/>
      <c r="Z130" s="1092"/>
      <c r="AA130" s="988">
        <v>1270062</v>
      </c>
      <c r="AB130" s="989"/>
      <c r="AC130" s="989"/>
      <c r="AD130" s="989"/>
      <c r="AE130" s="990"/>
      <c r="AF130" s="991">
        <v>1308203</v>
      </c>
      <c r="AG130" s="989"/>
      <c r="AH130" s="989"/>
      <c r="AI130" s="989"/>
      <c r="AJ130" s="990"/>
      <c r="AK130" s="991">
        <v>1394615</v>
      </c>
      <c r="AL130" s="989"/>
      <c r="AM130" s="989"/>
      <c r="AN130" s="989"/>
      <c r="AO130" s="990"/>
      <c r="AP130" s="1093"/>
      <c r="AQ130" s="1094"/>
      <c r="AR130" s="1094"/>
      <c r="AS130" s="1094"/>
      <c r="AT130" s="1095"/>
      <c r="AU130" s="235"/>
      <c r="AV130" s="235"/>
      <c r="AW130" s="235"/>
      <c r="AX130" s="1143" t="s">
        <v>469</v>
      </c>
      <c r="AY130" s="1075"/>
      <c r="AZ130" s="1075"/>
      <c r="BA130" s="1075"/>
      <c r="BB130" s="1075"/>
      <c r="BC130" s="1075"/>
      <c r="BD130" s="1075"/>
      <c r="BE130" s="1076"/>
      <c r="BF130" s="1105">
        <v>72.3</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470</v>
      </c>
      <c r="X131" s="1114"/>
      <c r="Y131" s="1114"/>
      <c r="Z131" s="1115"/>
      <c r="AA131" s="1027">
        <v>5339985</v>
      </c>
      <c r="AB131" s="1028"/>
      <c r="AC131" s="1028"/>
      <c r="AD131" s="1028"/>
      <c r="AE131" s="1029"/>
      <c r="AF131" s="1030">
        <v>5248330</v>
      </c>
      <c r="AG131" s="1028"/>
      <c r="AH131" s="1028"/>
      <c r="AI131" s="1028"/>
      <c r="AJ131" s="1029"/>
      <c r="AK131" s="1030">
        <v>5489172</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471</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472</v>
      </c>
      <c r="W132" s="1131"/>
      <c r="X132" s="1131"/>
      <c r="Y132" s="1131"/>
      <c r="Z132" s="1132"/>
      <c r="AA132" s="1133">
        <v>16.543600040000001</v>
      </c>
      <c r="AB132" s="1134"/>
      <c r="AC132" s="1134"/>
      <c r="AD132" s="1134"/>
      <c r="AE132" s="1135"/>
      <c r="AF132" s="1136">
        <v>14.384827339999999</v>
      </c>
      <c r="AG132" s="1134"/>
      <c r="AH132" s="1134"/>
      <c r="AI132" s="1134"/>
      <c r="AJ132" s="1135"/>
      <c r="AK132" s="1136">
        <v>10.28816329</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473</v>
      </c>
      <c r="W133" s="1138"/>
      <c r="X133" s="1138"/>
      <c r="Y133" s="1138"/>
      <c r="Z133" s="1139"/>
      <c r="AA133" s="1140">
        <v>17.100000000000001</v>
      </c>
      <c r="AB133" s="1141"/>
      <c r="AC133" s="1141"/>
      <c r="AD133" s="1141"/>
      <c r="AE133" s="1142"/>
      <c r="AF133" s="1140">
        <v>16.2</v>
      </c>
      <c r="AG133" s="1141"/>
      <c r="AH133" s="1141"/>
      <c r="AI133" s="1141"/>
      <c r="AJ133" s="1142"/>
      <c r="AK133" s="1140">
        <v>13.7</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4"/>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474</v>
      </c>
      <c r="B5" s="246"/>
      <c r="C5" s="246"/>
      <c r="D5" s="246"/>
      <c r="E5" s="246"/>
      <c r="F5" s="246"/>
      <c r="G5" s="246"/>
      <c r="H5" s="246"/>
      <c r="I5" s="246"/>
      <c r="J5" s="246"/>
      <c r="K5" s="246"/>
      <c r="L5" s="246"/>
      <c r="M5" s="246"/>
      <c r="N5" s="246"/>
      <c r="O5" s="247"/>
    </row>
    <row r="6" spans="1:16" x14ac:dyDescent="0.15">
      <c r="A6" s="248"/>
      <c r="B6" s="244"/>
      <c r="C6" s="244"/>
      <c r="D6" s="244"/>
      <c r="E6" s="244"/>
      <c r="F6" s="244"/>
      <c r="G6" s="249" t="s">
        <v>475</v>
      </c>
      <c r="H6" s="249"/>
      <c r="I6" s="249"/>
      <c r="J6" s="249"/>
      <c r="K6" s="244"/>
      <c r="L6" s="244"/>
      <c r="M6" s="244"/>
      <c r="N6" s="244"/>
    </row>
    <row r="7" spans="1:16" x14ac:dyDescent="0.15">
      <c r="A7" s="248"/>
      <c r="B7" s="244"/>
      <c r="C7" s="244"/>
      <c r="D7" s="244"/>
      <c r="E7" s="244"/>
      <c r="F7" s="244"/>
      <c r="G7" s="251"/>
      <c r="H7" s="252"/>
      <c r="I7" s="252"/>
      <c r="J7" s="253"/>
      <c r="K7" s="1147" t="s">
        <v>476</v>
      </c>
      <c r="L7" s="254"/>
      <c r="M7" s="255" t="s">
        <v>477</v>
      </c>
      <c r="N7" s="256"/>
    </row>
    <row r="8" spans="1:16" x14ac:dyDescent="0.15">
      <c r="A8" s="248"/>
      <c r="B8" s="244"/>
      <c r="C8" s="244"/>
      <c r="D8" s="244"/>
      <c r="E8" s="244"/>
      <c r="F8" s="244"/>
      <c r="G8" s="257"/>
      <c r="H8" s="258"/>
      <c r="I8" s="258"/>
      <c r="J8" s="259"/>
      <c r="K8" s="1148"/>
      <c r="L8" s="260" t="s">
        <v>478</v>
      </c>
      <c r="M8" s="261" t="s">
        <v>479</v>
      </c>
      <c r="N8" s="262" t="s">
        <v>480</v>
      </c>
    </row>
    <row r="9" spans="1:16" x14ac:dyDescent="0.15">
      <c r="A9" s="248"/>
      <c r="B9" s="244"/>
      <c r="C9" s="244"/>
      <c r="D9" s="244"/>
      <c r="E9" s="244"/>
      <c r="F9" s="244"/>
      <c r="G9" s="1149" t="s">
        <v>481</v>
      </c>
      <c r="H9" s="1150"/>
      <c r="I9" s="1150"/>
      <c r="J9" s="1151"/>
      <c r="K9" s="263">
        <v>1385314</v>
      </c>
      <c r="L9" s="264">
        <v>61357</v>
      </c>
      <c r="M9" s="265">
        <v>71916</v>
      </c>
      <c r="N9" s="266">
        <v>-14.7</v>
      </c>
    </row>
    <row r="10" spans="1:16" x14ac:dyDescent="0.15">
      <c r="A10" s="248"/>
      <c r="B10" s="244"/>
      <c r="C10" s="244"/>
      <c r="D10" s="244"/>
      <c r="E10" s="244"/>
      <c r="F10" s="244"/>
      <c r="G10" s="1149" t="s">
        <v>482</v>
      </c>
      <c r="H10" s="1150"/>
      <c r="I10" s="1150"/>
      <c r="J10" s="1151"/>
      <c r="K10" s="267">
        <v>130491</v>
      </c>
      <c r="L10" s="268">
        <v>5780</v>
      </c>
      <c r="M10" s="269">
        <v>7911</v>
      </c>
      <c r="N10" s="270">
        <v>-26.9</v>
      </c>
    </row>
    <row r="11" spans="1:16" ht="13.5" customHeight="1" x14ac:dyDescent="0.15">
      <c r="A11" s="248"/>
      <c r="B11" s="244"/>
      <c r="C11" s="244"/>
      <c r="D11" s="244"/>
      <c r="E11" s="244"/>
      <c r="F11" s="244"/>
      <c r="G11" s="1149" t="s">
        <v>483</v>
      </c>
      <c r="H11" s="1150"/>
      <c r="I11" s="1150"/>
      <c r="J11" s="1151"/>
      <c r="K11" s="267">
        <v>284939</v>
      </c>
      <c r="L11" s="268">
        <v>12620</v>
      </c>
      <c r="M11" s="269">
        <v>7787</v>
      </c>
      <c r="N11" s="270">
        <v>62.1</v>
      </c>
    </row>
    <row r="12" spans="1:16" ht="13.5" customHeight="1" x14ac:dyDescent="0.15">
      <c r="A12" s="248"/>
      <c r="B12" s="244"/>
      <c r="C12" s="244"/>
      <c r="D12" s="244"/>
      <c r="E12" s="244"/>
      <c r="F12" s="244"/>
      <c r="G12" s="1149" t="s">
        <v>484</v>
      </c>
      <c r="H12" s="1150"/>
      <c r="I12" s="1150"/>
      <c r="J12" s="1151"/>
      <c r="K12" s="267">
        <v>18118</v>
      </c>
      <c r="L12" s="268">
        <v>802</v>
      </c>
      <c r="M12" s="269">
        <v>906</v>
      </c>
      <c r="N12" s="270">
        <v>-11.5</v>
      </c>
    </row>
    <row r="13" spans="1:16" ht="13.5" customHeight="1" x14ac:dyDescent="0.15">
      <c r="A13" s="248"/>
      <c r="B13" s="244"/>
      <c r="C13" s="244"/>
      <c r="D13" s="244"/>
      <c r="E13" s="244"/>
      <c r="F13" s="244"/>
      <c r="G13" s="1149" t="s">
        <v>485</v>
      </c>
      <c r="H13" s="1150"/>
      <c r="I13" s="1150"/>
      <c r="J13" s="1151"/>
      <c r="K13" s="267" t="s">
        <v>486</v>
      </c>
      <c r="L13" s="268" t="s">
        <v>486</v>
      </c>
      <c r="M13" s="269">
        <v>13</v>
      </c>
      <c r="N13" s="270" t="s">
        <v>486</v>
      </c>
    </row>
    <row r="14" spans="1:16" ht="13.5" customHeight="1" x14ac:dyDescent="0.15">
      <c r="A14" s="248"/>
      <c r="B14" s="244"/>
      <c r="C14" s="244"/>
      <c r="D14" s="244"/>
      <c r="E14" s="244"/>
      <c r="F14" s="244"/>
      <c r="G14" s="1149" t="s">
        <v>487</v>
      </c>
      <c r="H14" s="1150"/>
      <c r="I14" s="1150"/>
      <c r="J14" s="1151"/>
      <c r="K14" s="267" t="s">
        <v>486</v>
      </c>
      <c r="L14" s="268" t="s">
        <v>486</v>
      </c>
      <c r="M14" s="269">
        <v>3077</v>
      </c>
      <c r="N14" s="270" t="s">
        <v>486</v>
      </c>
    </row>
    <row r="15" spans="1:16" ht="13.5" customHeight="1" x14ac:dyDescent="0.15">
      <c r="A15" s="248"/>
      <c r="B15" s="244"/>
      <c r="C15" s="244"/>
      <c r="D15" s="244"/>
      <c r="E15" s="244"/>
      <c r="F15" s="244"/>
      <c r="G15" s="1149" t="s">
        <v>488</v>
      </c>
      <c r="H15" s="1150"/>
      <c r="I15" s="1150"/>
      <c r="J15" s="1151"/>
      <c r="K15" s="267">
        <v>20466</v>
      </c>
      <c r="L15" s="268">
        <v>906</v>
      </c>
      <c r="M15" s="269">
        <v>1653</v>
      </c>
      <c r="N15" s="270">
        <v>-45.2</v>
      </c>
    </row>
    <row r="16" spans="1:16" x14ac:dyDescent="0.15">
      <c r="A16" s="248"/>
      <c r="B16" s="244"/>
      <c r="C16" s="244"/>
      <c r="D16" s="244"/>
      <c r="E16" s="244"/>
      <c r="F16" s="244"/>
      <c r="G16" s="1152" t="s">
        <v>489</v>
      </c>
      <c r="H16" s="1153"/>
      <c r="I16" s="1153"/>
      <c r="J16" s="1154"/>
      <c r="K16" s="268">
        <v>-201757</v>
      </c>
      <c r="L16" s="268">
        <v>-8936</v>
      </c>
      <c r="M16" s="269">
        <v>-7483</v>
      </c>
      <c r="N16" s="270">
        <v>19.399999999999999</v>
      </c>
    </row>
    <row r="17" spans="1:16" x14ac:dyDescent="0.15">
      <c r="A17" s="248"/>
      <c r="B17" s="244"/>
      <c r="C17" s="244"/>
      <c r="D17" s="244"/>
      <c r="E17" s="244"/>
      <c r="F17" s="244"/>
      <c r="G17" s="1152" t="s">
        <v>168</v>
      </c>
      <c r="H17" s="1153"/>
      <c r="I17" s="1153"/>
      <c r="J17" s="1154"/>
      <c r="K17" s="268">
        <v>1637571</v>
      </c>
      <c r="L17" s="268">
        <v>72529</v>
      </c>
      <c r="M17" s="269">
        <v>85779</v>
      </c>
      <c r="N17" s="270">
        <v>-15.4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490</v>
      </c>
      <c r="H19" s="244"/>
      <c r="I19" s="244"/>
      <c r="J19" s="244"/>
      <c r="K19" s="244"/>
      <c r="L19" s="244"/>
      <c r="M19" s="244"/>
      <c r="N19" s="244"/>
    </row>
    <row r="20" spans="1:16" x14ac:dyDescent="0.15">
      <c r="A20" s="248"/>
      <c r="B20" s="244"/>
      <c r="C20" s="244"/>
      <c r="D20" s="244"/>
      <c r="E20" s="244"/>
      <c r="F20" s="244"/>
      <c r="G20" s="272"/>
      <c r="H20" s="273"/>
      <c r="I20" s="273"/>
      <c r="J20" s="274"/>
      <c r="K20" s="275" t="s">
        <v>491</v>
      </c>
      <c r="L20" s="276" t="s">
        <v>492</v>
      </c>
      <c r="M20" s="277" t="s">
        <v>493</v>
      </c>
      <c r="N20" s="278"/>
    </row>
    <row r="21" spans="1:16" s="284" customFormat="1" x14ac:dyDescent="0.15">
      <c r="A21" s="279"/>
      <c r="B21" s="249"/>
      <c r="C21" s="249"/>
      <c r="D21" s="249"/>
      <c r="E21" s="249"/>
      <c r="F21" s="249"/>
      <c r="G21" s="1144" t="s">
        <v>494</v>
      </c>
      <c r="H21" s="1145"/>
      <c r="I21" s="1145"/>
      <c r="J21" s="1146"/>
      <c r="K21" s="280">
        <v>6.33</v>
      </c>
      <c r="L21" s="281">
        <v>8.2100000000000009</v>
      </c>
      <c r="M21" s="282">
        <v>-1.88</v>
      </c>
      <c r="N21" s="249"/>
      <c r="O21" s="283"/>
      <c r="P21" s="279"/>
    </row>
    <row r="22" spans="1:16" s="284" customFormat="1" x14ac:dyDescent="0.15">
      <c r="A22" s="279"/>
      <c r="B22" s="249"/>
      <c r="C22" s="249"/>
      <c r="D22" s="249"/>
      <c r="E22" s="249"/>
      <c r="F22" s="249"/>
      <c r="G22" s="1144" t="s">
        <v>495</v>
      </c>
      <c r="H22" s="1145"/>
      <c r="I22" s="1145"/>
      <c r="J22" s="1146"/>
      <c r="K22" s="285">
        <v>93.6</v>
      </c>
      <c r="L22" s="286">
        <v>97</v>
      </c>
      <c r="M22" s="287">
        <v>-3.4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496</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498</v>
      </c>
      <c r="H29" s="249"/>
      <c r="I29" s="249"/>
      <c r="J29" s="249"/>
      <c r="K29" s="244"/>
      <c r="L29" s="244"/>
      <c r="M29" s="244"/>
      <c r="N29" s="244"/>
      <c r="O29" s="293"/>
    </row>
    <row r="30" spans="1:16" x14ac:dyDescent="0.15">
      <c r="A30" s="248"/>
      <c r="B30" s="244"/>
      <c r="C30" s="244"/>
      <c r="D30" s="244"/>
      <c r="E30" s="244"/>
      <c r="F30" s="244"/>
      <c r="G30" s="251"/>
      <c r="H30" s="252"/>
      <c r="I30" s="252"/>
      <c r="J30" s="253"/>
      <c r="K30" s="1147" t="s">
        <v>476</v>
      </c>
      <c r="L30" s="254"/>
      <c r="M30" s="255" t="s">
        <v>477</v>
      </c>
      <c r="N30" s="256"/>
    </row>
    <row r="31" spans="1:16" x14ac:dyDescent="0.15">
      <c r="A31" s="248"/>
      <c r="B31" s="244"/>
      <c r="C31" s="244"/>
      <c r="D31" s="244"/>
      <c r="E31" s="244"/>
      <c r="F31" s="244"/>
      <c r="G31" s="257"/>
      <c r="H31" s="258"/>
      <c r="I31" s="258"/>
      <c r="J31" s="259"/>
      <c r="K31" s="1148"/>
      <c r="L31" s="260" t="s">
        <v>478</v>
      </c>
      <c r="M31" s="261" t="s">
        <v>479</v>
      </c>
      <c r="N31" s="262" t="s">
        <v>480</v>
      </c>
    </row>
    <row r="32" spans="1:16" ht="27" customHeight="1" x14ac:dyDescent="0.15">
      <c r="A32" s="248"/>
      <c r="B32" s="244"/>
      <c r="C32" s="244"/>
      <c r="D32" s="244"/>
      <c r="E32" s="244"/>
      <c r="F32" s="244"/>
      <c r="G32" s="1160" t="s">
        <v>499</v>
      </c>
      <c r="H32" s="1161"/>
      <c r="I32" s="1161"/>
      <c r="J32" s="1162"/>
      <c r="K32" s="294">
        <v>1361975</v>
      </c>
      <c r="L32" s="294">
        <v>60323</v>
      </c>
      <c r="M32" s="295">
        <v>51963</v>
      </c>
      <c r="N32" s="296">
        <v>16.100000000000001</v>
      </c>
    </row>
    <row r="33" spans="1:16" ht="13.5" customHeight="1" x14ac:dyDescent="0.15">
      <c r="A33" s="248"/>
      <c r="B33" s="244"/>
      <c r="C33" s="244"/>
      <c r="D33" s="244"/>
      <c r="E33" s="244"/>
      <c r="F33" s="244"/>
      <c r="G33" s="1160" t="s">
        <v>500</v>
      </c>
      <c r="H33" s="1161"/>
      <c r="I33" s="1161"/>
      <c r="J33" s="1162"/>
      <c r="K33" s="294" t="s">
        <v>486</v>
      </c>
      <c r="L33" s="294" t="s">
        <v>486</v>
      </c>
      <c r="M33" s="295" t="s">
        <v>486</v>
      </c>
      <c r="N33" s="296" t="s">
        <v>486</v>
      </c>
    </row>
    <row r="34" spans="1:16" ht="27" customHeight="1" x14ac:dyDescent="0.15">
      <c r="A34" s="248"/>
      <c r="B34" s="244"/>
      <c r="C34" s="244"/>
      <c r="D34" s="244"/>
      <c r="E34" s="244"/>
      <c r="F34" s="244"/>
      <c r="G34" s="1160" t="s">
        <v>501</v>
      </c>
      <c r="H34" s="1161"/>
      <c r="I34" s="1161"/>
      <c r="J34" s="1162"/>
      <c r="K34" s="294" t="s">
        <v>486</v>
      </c>
      <c r="L34" s="294" t="s">
        <v>486</v>
      </c>
      <c r="M34" s="295">
        <v>71</v>
      </c>
      <c r="N34" s="296" t="s">
        <v>486</v>
      </c>
    </row>
    <row r="35" spans="1:16" ht="27" customHeight="1" x14ac:dyDescent="0.15">
      <c r="A35" s="248"/>
      <c r="B35" s="244"/>
      <c r="C35" s="244"/>
      <c r="D35" s="244"/>
      <c r="E35" s="244"/>
      <c r="F35" s="244"/>
      <c r="G35" s="1160" t="s">
        <v>502</v>
      </c>
      <c r="H35" s="1161"/>
      <c r="I35" s="1161"/>
      <c r="J35" s="1162"/>
      <c r="K35" s="294">
        <v>572484</v>
      </c>
      <c r="L35" s="294">
        <v>25356</v>
      </c>
      <c r="M35" s="295">
        <v>20847</v>
      </c>
      <c r="N35" s="296">
        <v>21.6</v>
      </c>
    </row>
    <row r="36" spans="1:16" ht="27" customHeight="1" x14ac:dyDescent="0.15">
      <c r="A36" s="248"/>
      <c r="B36" s="244"/>
      <c r="C36" s="244"/>
      <c r="D36" s="244"/>
      <c r="E36" s="244"/>
      <c r="F36" s="244"/>
      <c r="G36" s="1160" t="s">
        <v>503</v>
      </c>
      <c r="H36" s="1161"/>
      <c r="I36" s="1161"/>
      <c r="J36" s="1162"/>
      <c r="K36" s="294">
        <v>261163</v>
      </c>
      <c r="L36" s="294">
        <v>11567</v>
      </c>
      <c r="M36" s="295">
        <v>3529</v>
      </c>
      <c r="N36" s="296">
        <v>227.8</v>
      </c>
    </row>
    <row r="37" spans="1:16" ht="13.5" customHeight="1" x14ac:dyDescent="0.15">
      <c r="A37" s="248"/>
      <c r="B37" s="244"/>
      <c r="C37" s="244"/>
      <c r="D37" s="244"/>
      <c r="E37" s="244"/>
      <c r="F37" s="244"/>
      <c r="G37" s="1160" t="s">
        <v>504</v>
      </c>
      <c r="H37" s="1161"/>
      <c r="I37" s="1161"/>
      <c r="J37" s="1162"/>
      <c r="K37" s="294">
        <v>45903</v>
      </c>
      <c r="L37" s="294">
        <v>2033</v>
      </c>
      <c r="M37" s="295">
        <v>828</v>
      </c>
      <c r="N37" s="296">
        <v>145.5</v>
      </c>
    </row>
    <row r="38" spans="1:16" ht="27" customHeight="1" x14ac:dyDescent="0.15">
      <c r="A38" s="248"/>
      <c r="B38" s="244"/>
      <c r="C38" s="244"/>
      <c r="D38" s="244"/>
      <c r="E38" s="244"/>
      <c r="F38" s="244"/>
      <c r="G38" s="1163" t="s">
        <v>505</v>
      </c>
      <c r="H38" s="1164"/>
      <c r="I38" s="1164"/>
      <c r="J38" s="1165"/>
      <c r="K38" s="297">
        <v>67</v>
      </c>
      <c r="L38" s="297">
        <v>3</v>
      </c>
      <c r="M38" s="298">
        <v>6</v>
      </c>
      <c r="N38" s="299">
        <v>-50</v>
      </c>
      <c r="O38" s="293"/>
    </row>
    <row r="39" spans="1:16" x14ac:dyDescent="0.15">
      <c r="A39" s="248"/>
      <c r="B39" s="244"/>
      <c r="C39" s="244"/>
      <c r="D39" s="244"/>
      <c r="E39" s="244"/>
      <c r="F39" s="244"/>
      <c r="G39" s="1163" t="s">
        <v>506</v>
      </c>
      <c r="H39" s="1164"/>
      <c r="I39" s="1164"/>
      <c r="J39" s="1165"/>
      <c r="K39" s="300">
        <v>-282242</v>
      </c>
      <c r="L39" s="300">
        <v>-12501</v>
      </c>
      <c r="M39" s="301">
        <v>-4386</v>
      </c>
      <c r="N39" s="302">
        <v>185</v>
      </c>
      <c r="O39" s="293"/>
    </row>
    <row r="40" spans="1:16" ht="27" customHeight="1" x14ac:dyDescent="0.15">
      <c r="A40" s="248"/>
      <c r="B40" s="244"/>
      <c r="C40" s="244"/>
      <c r="D40" s="244"/>
      <c r="E40" s="244"/>
      <c r="F40" s="244"/>
      <c r="G40" s="1160" t="s">
        <v>507</v>
      </c>
      <c r="H40" s="1161"/>
      <c r="I40" s="1161"/>
      <c r="J40" s="1162"/>
      <c r="K40" s="300">
        <v>-1394615</v>
      </c>
      <c r="L40" s="300">
        <v>-61769</v>
      </c>
      <c r="M40" s="301">
        <v>-50220</v>
      </c>
      <c r="N40" s="302">
        <v>23</v>
      </c>
      <c r="O40" s="293"/>
    </row>
    <row r="41" spans="1:16" x14ac:dyDescent="0.15">
      <c r="A41" s="248"/>
      <c r="B41" s="244"/>
      <c r="C41" s="244"/>
      <c r="D41" s="244"/>
      <c r="E41" s="244"/>
      <c r="F41" s="244"/>
      <c r="G41" s="1166" t="s">
        <v>279</v>
      </c>
      <c r="H41" s="1167"/>
      <c r="I41" s="1167"/>
      <c r="J41" s="1168"/>
      <c r="K41" s="294">
        <v>564735</v>
      </c>
      <c r="L41" s="300">
        <v>25013</v>
      </c>
      <c r="M41" s="301">
        <v>22638</v>
      </c>
      <c r="N41" s="302">
        <v>10.5</v>
      </c>
      <c r="O41" s="293"/>
    </row>
    <row r="42" spans="1:16" x14ac:dyDescent="0.15">
      <c r="A42" s="248"/>
      <c r="B42" s="244"/>
      <c r="C42" s="244"/>
      <c r="D42" s="244"/>
      <c r="E42" s="244"/>
      <c r="F42" s="244"/>
      <c r="G42" s="303" t="s">
        <v>508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510</v>
      </c>
      <c r="H48" s="308"/>
      <c r="I48" s="308"/>
      <c r="J48" s="308"/>
      <c r="K48" s="308"/>
      <c r="L48" s="308"/>
      <c r="M48" s="309"/>
      <c r="N48" s="308"/>
    </row>
    <row r="49" spans="1:14" ht="13.5" customHeight="1" x14ac:dyDescent="0.15">
      <c r="A49" s="248"/>
      <c r="B49" s="244"/>
      <c r="C49" s="244"/>
      <c r="D49" s="244"/>
      <c r="E49" s="244"/>
      <c r="F49" s="244"/>
      <c r="G49" s="310"/>
      <c r="H49" s="311"/>
      <c r="I49" s="1155" t="s">
        <v>476</v>
      </c>
      <c r="J49" s="1157" t="s">
        <v>511</v>
      </c>
      <c r="K49" s="1158"/>
      <c r="L49" s="1158"/>
      <c r="M49" s="1158"/>
      <c r="N49" s="1159"/>
    </row>
    <row r="50" spans="1:14" x14ac:dyDescent="0.15">
      <c r="A50" s="248"/>
      <c r="B50" s="244"/>
      <c r="C50" s="244"/>
      <c r="D50" s="244"/>
      <c r="E50" s="244"/>
      <c r="F50" s="244"/>
      <c r="G50" s="312"/>
      <c r="H50" s="313"/>
      <c r="I50" s="1156"/>
      <c r="J50" s="314" t="s">
        <v>512</v>
      </c>
      <c r="K50" s="315" t="s">
        <v>513</v>
      </c>
      <c r="L50" s="316" t="s">
        <v>514</v>
      </c>
      <c r="M50" s="317" t="s">
        <v>515</v>
      </c>
      <c r="N50" s="318" t="s">
        <v>516</v>
      </c>
    </row>
    <row r="51" spans="1:14" x14ac:dyDescent="0.15">
      <c r="A51" s="248"/>
      <c r="B51" s="244"/>
      <c r="C51" s="244"/>
      <c r="D51" s="244"/>
      <c r="E51" s="244"/>
      <c r="F51" s="244"/>
      <c r="G51" s="310" t="s">
        <v>517</v>
      </c>
      <c r="H51" s="311"/>
      <c r="I51" s="319">
        <v>519456</v>
      </c>
      <c r="J51" s="320">
        <v>22159</v>
      </c>
      <c r="K51" s="321">
        <v>-17.7</v>
      </c>
      <c r="L51" s="322">
        <v>67201</v>
      </c>
      <c r="M51" s="323">
        <v>-14.6</v>
      </c>
      <c r="N51" s="324">
        <v>-3.1</v>
      </c>
    </row>
    <row r="52" spans="1:14" x14ac:dyDescent="0.15">
      <c r="A52" s="248"/>
      <c r="B52" s="244"/>
      <c r="C52" s="244"/>
      <c r="D52" s="244"/>
      <c r="E52" s="244"/>
      <c r="F52" s="244"/>
      <c r="G52" s="325"/>
      <c r="H52" s="326" t="s">
        <v>518</v>
      </c>
      <c r="I52" s="327">
        <v>115755</v>
      </c>
      <c r="J52" s="328">
        <v>4938</v>
      </c>
      <c r="K52" s="329">
        <v>-70.8</v>
      </c>
      <c r="L52" s="330">
        <v>35210</v>
      </c>
      <c r="M52" s="331">
        <v>-7.6</v>
      </c>
      <c r="N52" s="332">
        <v>-63.2</v>
      </c>
    </row>
    <row r="53" spans="1:14" x14ac:dyDescent="0.15">
      <c r="A53" s="248"/>
      <c r="B53" s="244"/>
      <c r="C53" s="244"/>
      <c r="D53" s="244"/>
      <c r="E53" s="244"/>
      <c r="F53" s="244"/>
      <c r="G53" s="310" t="s">
        <v>519</v>
      </c>
      <c r="H53" s="311"/>
      <c r="I53" s="319">
        <v>908689</v>
      </c>
      <c r="J53" s="320">
        <v>38981</v>
      </c>
      <c r="K53" s="321">
        <v>75.900000000000006</v>
      </c>
      <c r="L53" s="322">
        <v>75709</v>
      </c>
      <c r="M53" s="323">
        <v>12.7</v>
      </c>
      <c r="N53" s="324">
        <v>63.2</v>
      </c>
    </row>
    <row r="54" spans="1:14" x14ac:dyDescent="0.15">
      <c r="A54" s="248"/>
      <c r="B54" s="244"/>
      <c r="C54" s="244"/>
      <c r="D54" s="244"/>
      <c r="E54" s="244"/>
      <c r="F54" s="244"/>
      <c r="G54" s="325"/>
      <c r="H54" s="326" t="s">
        <v>518</v>
      </c>
      <c r="I54" s="327">
        <v>288192</v>
      </c>
      <c r="J54" s="328">
        <v>12363</v>
      </c>
      <c r="K54" s="329">
        <v>150.4</v>
      </c>
      <c r="L54" s="330">
        <v>35212</v>
      </c>
      <c r="M54" s="331">
        <v>0</v>
      </c>
      <c r="N54" s="332">
        <v>150.4</v>
      </c>
    </row>
    <row r="55" spans="1:14" x14ac:dyDescent="0.15">
      <c r="A55" s="248"/>
      <c r="B55" s="244"/>
      <c r="C55" s="244"/>
      <c r="D55" s="244"/>
      <c r="E55" s="244"/>
      <c r="F55" s="244"/>
      <c r="G55" s="310" t="s">
        <v>520</v>
      </c>
      <c r="H55" s="311"/>
      <c r="I55" s="319">
        <v>2881448</v>
      </c>
      <c r="J55" s="320">
        <v>124560</v>
      </c>
      <c r="K55" s="321">
        <v>219.5</v>
      </c>
      <c r="L55" s="322">
        <v>90961</v>
      </c>
      <c r="M55" s="323">
        <v>20.100000000000001</v>
      </c>
      <c r="N55" s="324">
        <v>199.4</v>
      </c>
    </row>
    <row r="56" spans="1:14" x14ac:dyDescent="0.15">
      <c r="A56" s="248"/>
      <c r="B56" s="244"/>
      <c r="C56" s="244"/>
      <c r="D56" s="244"/>
      <c r="E56" s="244"/>
      <c r="F56" s="244"/>
      <c r="G56" s="325"/>
      <c r="H56" s="326" t="s">
        <v>518</v>
      </c>
      <c r="I56" s="327">
        <v>930624</v>
      </c>
      <c r="J56" s="328">
        <v>40229</v>
      </c>
      <c r="K56" s="329">
        <v>225.4</v>
      </c>
      <c r="L56" s="330">
        <v>37720</v>
      </c>
      <c r="M56" s="331">
        <v>7.1</v>
      </c>
      <c r="N56" s="332">
        <v>218.3</v>
      </c>
    </row>
    <row r="57" spans="1:14" x14ac:dyDescent="0.15">
      <c r="A57" s="248"/>
      <c r="B57" s="244"/>
      <c r="C57" s="244"/>
      <c r="D57" s="244"/>
      <c r="E57" s="244"/>
      <c r="F57" s="244"/>
      <c r="G57" s="310" t="s">
        <v>521</v>
      </c>
      <c r="H57" s="311"/>
      <c r="I57" s="319">
        <v>2636679</v>
      </c>
      <c r="J57" s="320">
        <v>115487</v>
      </c>
      <c r="K57" s="321">
        <v>-7.3</v>
      </c>
      <c r="L57" s="322">
        <v>106614</v>
      </c>
      <c r="M57" s="323">
        <v>17.2</v>
      </c>
      <c r="N57" s="324">
        <v>-24.5</v>
      </c>
    </row>
    <row r="58" spans="1:14" x14ac:dyDescent="0.15">
      <c r="A58" s="248"/>
      <c r="B58" s="244"/>
      <c r="C58" s="244"/>
      <c r="D58" s="244"/>
      <c r="E58" s="244"/>
      <c r="F58" s="244"/>
      <c r="G58" s="325"/>
      <c r="H58" s="326" t="s">
        <v>518</v>
      </c>
      <c r="I58" s="327">
        <v>937693</v>
      </c>
      <c r="J58" s="328">
        <v>41071</v>
      </c>
      <c r="K58" s="329">
        <v>2.1</v>
      </c>
      <c r="L58" s="330">
        <v>45545</v>
      </c>
      <c r="M58" s="331">
        <v>20.7</v>
      </c>
      <c r="N58" s="332">
        <v>-18.600000000000001</v>
      </c>
    </row>
    <row r="59" spans="1:14" x14ac:dyDescent="0.15">
      <c r="A59" s="248"/>
      <c r="B59" s="244"/>
      <c r="C59" s="244"/>
      <c r="D59" s="244"/>
      <c r="E59" s="244"/>
      <c r="F59" s="244"/>
      <c r="G59" s="310" t="s">
        <v>522</v>
      </c>
      <c r="H59" s="311"/>
      <c r="I59" s="319">
        <v>1022243</v>
      </c>
      <c r="J59" s="320">
        <v>45276</v>
      </c>
      <c r="K59" s="321">
        <v>-60.8</v>
      </c>
      <c r="L59" s="322">
        <v>81768</v>
      </c>
      <c r="M59" s="323">
        <v>-23.3</v>
      </c>
      <c r="N59" s="324">
        <v>-37.5</v>
      </c>
    </row>
    <row r="60" spans="1:14" x14ac:dyDescent="0.15">
      <c r="A60" s="248"/>
      <c r="B60" s="244"/>
      <c r="C60" s="244"/>
      <c r="D60" s="244"/>
      <c r="E60" s="244"/>
      <c r="F60" s="244"/>
      <c r="G60" s="325"/>
      <c r="H60" s="326" t="s">
        <v>518</v>
      </c>
      <c r="I60" s="333">
        <v>186049</v>
      </c>
      <c r="J60" s="328">
        <v>8240</v>
      </c>
      <c r="K60" s="329">
        <v>-79.900000000000006</v>
      </c>
      <c r="L60" s="330">
        <v>37917</v>
      </c>
      <c r="M60" s="331">
        <v>-16.7</v>
      </c>
      <c r="N60" s="332">
        <v>-63.2</v>
      </c>
    </row>
    <row r="61" spans="1:14" x14ac:dyDescent="0.15">
      <c r="A61" s="248"/>
      <c r="B61" s="244"/>
      <c r="C61" s="244"/>
      <c r="D61" s="244"/>
      <c r="E61" s="244"/>
      <c r="F61" s="244"/>
      <c r="G61" s="310" t="s">
        <v>523</v>
      </c>
      <c r="H61" s="334"/>
      <c r="I61" s="335">
        <v>1593703</v>
      </c>
      <c r="J61" s="336">
        <v>69293</v>
      </c>
      <c r="K61" s="337">
        <v>41.9</v>
      </c>
      <c r="L61" s="338">
        <v>84451</v>
      </c>
      <c r="M61" s="339">
        <v>2.4</v>
      </c>
      <c r="N61" s="324">
        <v>39.5</v>
      </c>
    </row>
    <row r="62" spans="1:14" x14ac:dyDescent="0.15">
      <c r="A62" s="248"/>
      <c r="B62" s="244"/>
      <c r="C62" s="244"/>
      <c r="D62" s="244"/>
      <c r="E62" s="244"/>
      <c r="F62" s="244"/>
      <c r="G62" s="325"/>
      <c r="H62" s="326" t="s">
        <v>518</v>
      </c>
      <c r="I62" s="327">
        <v>491663</v>
      </c>
      <c r="J62" s="328">
        <v>21368</v>
      </c>
      <c r="K62" s="329">
        <v>45.4</v>
      </c>
      <c r="L62" s="330">
        <v>38321</v>
      </c>
      <c r="M62" s="331">
        <v>0.7</v>
      </c>
      <c r="N62" s="332">
        <v>44.7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525</v>
      </c>
      <c r="G46" s="8" t="s">
        <v>526</v>
      </c>
      <c r="H46" s="8" t="s">
        <v>527</v>
      </c>
      <c r="I46" s="8" t="s">
        <v>528</v>
      </c>
      <c r="J46" s="9" t="s">
        <v>529</v>
      </c>
    </row>
    <row r="47" spans="2:10" ht="57.75" customHeight="1" x14ac:dyDescent="0.15">
      <c r="B47" s="10"/>
      <c r="C47" s="1169" t="s">
        <v>3</v>
      </c>
      <c r="D47" s="1169"/>
      <c r="E47" s="1170"/>
      <c r="F47" s="11">
        <v>4.18</v>
      </c>
      <c r="G47" s="12">
        <v>4.51</v>
      </c>
      <c r="H47" s="12">
        <v>4.6100000000000003</v>
      </c>
      <c r="I47" s="12">
        <v>4.72</v>
      </c>
      <c r="J47" s="13">
        <v>5.28</v>
      </c>
    </row>
    <row r="48" spans="2:10" ht="57.75" customHeight="1" x14ac:dyDescent="0.15">
      <c r="B48" s="14"/>
      <c r="C48" s="1171" t="s">
        <v>4</v>
      </c>
      <c r="D48" s="1171"/>
      <c r="E48" s="1172"/>
      <c r="F48" s="15">
        <v>0.9</v>
      </c>
      <c r="G48" s="16">
        <v>1.29</v>
      </c>
      <c r="H48" s="16">
        <v>1.03</v>
      </c>
      <c r="I48" s="16">
        <v>0.8</v>
      </c>
      <c r="J48" s="17">
        <v>1.74</v>
      </c>
    </row>
    <row r="49" spans="2:10" ht="57.75" customHeight="1" thickBot="1" x14ac:dyDescent="0.2">
      <c r="B49" s="18"/>
      <c r="C49" s="1173" t="s">
        <v>5</v>
      </c>
      <c r="D49" s="1173"/>
      <c r="E49" s="1174"/>
      <c r="F49" s="19">
        <v>2.7</v>
      </c>
      <c r="G49" s="20">
        <v>2.15</v>
      </c>
      <c r="H49" s="20">
        <v>1.18</v>
      </c>
      <c r="I49" s="20">
        <v>1.46</v>
      </c>
      <c r="J49" s="21">
        <v>3.55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瀬戸　章宏</cp:lastModifiedBy>
  <cp:lastPrinted>2017-04-17T02:08:15Z</cp:lastPrinted>
  <dcterms:created xsi:type="dcterms:W3CDTF">2017-02-15T18:27:53Z</dcterms:created>
  <dcterms:modified xsi:type="dcterms:W3CDTF">2017-04-28T02:33:38Z</dcterms:modified>
  <cp:category/>
</cp:coreProperties>
</file>