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111300-25646\e\H31財政共有\07 市町財政\05 H29財政状況資料集\ホームページ用\20191202更新\"/>
    </mc:Choice>
  </mc:AlternateContent>
  <bookViews>
    <workbookView xWindow="0" yWindow="0" windowWidth="15345" windowHeight="4455" tabRatio="80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C36" i="10"/>
  <c r="BE35" i="10"/>
  <c r="C35" i="10"/>
  <c r="U34" i="10" s="1"/>
  <c r="U35" i="10" s="1"/>
  <c r="U36"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W34" i="10" s="1"/>
  <c r="BW35" i="10" l="1"/>
  <c r="BW36" i="10" s="1"/>
  <c r="BW37" i="10" s="1"/>
  <c r="BW38" i="10" s="1"/>
  <c r="BW39" i="10" s="1"/>
  <c r="BW40" i="10" s="1"/>
  <c r="CO34" i="10" l="1"/>
  <c r="CO35" i="10" s="1"/>
  <c r="CO36" i="10" s="1"/>
</calcChain>
</file>

<file path=xl/sharedStrings.xml><?xml version="1.0" encoding="utf-8"?>
<sst xmlns="http://schemas.openxmlformats.org/spreadsheetml/2006/main" count="1094" uniqueCount="591">
  <si>
    <t>標準財政規模比（％）</t>
    <phoneticPr fontId="6"/>
  </si>
  <si>
    <t>区分</t>
    <rPh sb="0" eb="2">
      <t>クブン</t>
    </rPh>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</si>
  <si>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</si>
  <si>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</si>
  <si>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</si>
  <si>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</si>
  <si>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</si>
  <si>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</si>
  <si>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※平成30年度中に市町村合併した団体で、合併前の団体ごとの決算に基づく連結実質赤字比率を算出していない団体については、グラフを表記しない。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</si>
  <si>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</si>
  <si>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</si>
  <si>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</si>
  <si>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</si>
  <si>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</si>
  <si>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</si>
  <si>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</si>
  <si>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</si>
  <si>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</si>
  <si>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</si>
  <si>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</si>
  <si>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</si>
  <si>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</si>
  <si>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</si>
  <si>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※平成30年度中に市町村合併した団体で、合併前の団体ごとの決算に基づく実質公債費比率を算出していない団体については、グラフを表記しない。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</si>
  <si>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</si>
  <si>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</si>
  <si>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</si>
  <si>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</si>
  <si>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</si>
  <si>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</si>
  <si>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</si>
  <si>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6"/>
  </si>
  <si>
    <t>連結実質赤字額</t>
  </si>
  <si>
    <t>組合等連結実質赤字額負担見込額</t>
  </si>
  <si>
    <t>充当可能財源等(B)</t>
    <phoneticPr fontId="6"/>
  </si>
  <si>
    <t>充当可能基金</t>
  </si>
  <si>
    <t>充当可能特定歳入</t>
  </si>
  <si>
    <t>基準財政需要額算入見込額</t>
  </si>
  <si>
    <t>(A)－(B)</t>
    <phoneticPr fontId="6"/>
  </si>
  <si>
    <t>将来負担比率の分子</t>
  </si>
  <si>
    <t>※平成30年度中に市町村合併した団体で、合併前の団体ごとの決算に基づく将来負担比率を算出していない団体については、グラフを表記しない。</t>
    <phoneticPr fontId="6"/>
  </si>
  <si>
    <t>（百万円）</t>
    <rPh sb="1" eb="4">
      <t>ヒャクマンエン</t>
    </rPh>
    <phoneticPr fontId="6"/>
  </si>
  <si>
    <t>財政調整基金</t>
    <rPh sb="0" eb="2">
      <t>ザイセイ</t>
    </rPh>
    <rPh sb="2" eb="4">
      <t>チョウセイ</t>
    </rPh>
    <rPh sb="4" eb="6">
      <t>キキン</t>
    </rPh>
    <phoneticPr fontId="6"/>
  </si>
  <si>
    <t>減債基金</t>
    <rPh sb="0" eb="2">
      <t>ゲンサイ</t>
    </rPh>
    <rPh sb="2" eb="4">
      <t>キキン</t>
    </rPh>
    <phoneticPr fontId="6"/>
  </si>
  <si>
    <t>その他特定目的基金</t>
    <rPh sb="2" eb="3">
      <t>タ</t>
    </rPh>
    <rPh sb="3" eb="5">
      <t>トクテイ</t>
    </rPh>
    <rPh sb="5" eb="7">
      <t>モクテキ</t>
    </rPh>
    <rPh sb="7" eb="9">
      <t>キキン</t>
    </rPh>
    <phoneticPr fontId="6"/>
  </si>
  <si>
    <t>基金残高合計</t>
    <rPh sb="0" eb="2">
      <t>キキン</t>
    </rPh>
    <rPh sb="2" eb="4">
      <t>ザンダカ</t>
    </rPh>
    <rPh sb="4" eb="6">
      <t>ゴウケイ</t>
    </rPh>
    <phoneticPr fontId="6"/>
  </si>
  <si>
    <t>当該団体(円)</t>
  </si>
  <si>
    <t>実質収支比率等に係る経年分析</t>
  </si>
  <si>
    <t>実質収支額</t>
    <phoneticPr fontId="13"/>
  </si>
  <si>
    <t>財政調整基金残高</t>
    <phoneticPr fontId="6"/>
  </si>
  <si>
    <t>実質単年度収支</t>
    <rPh sb="0" eb="2">
      <t>ジッシツ</t>
    </rPh>
    <rPh sb="2" eb="5">
      <t>タンネンド</t>
    </rPh>
    <rPh sb="5" eb="7">
      <t>シュウシ</t>
    </rPh>
    <phoneticPr fontId="13"/>
  </si>
  <si>
    <t>連結実質赤字比率に係る赤字・黒字の構成分析</t>
  </si>
  <si>
    <t>赤字額</t>
    <rPh sb="0" eb="2">
      <t>アカジ</t>
    </rPh>
    <rPh sb="2" eb="3">
      <t>ガク</t>
    </rPh>
    <phoneticPr fontId="13"/>
  </si>
  <si>
    <t>黒字額</t>
    <rPh sb="0" eb="2">
      <t>クロジ</t>
    </rPh>
    <rPh sb="2" eb="3">
      <t>ガク</t>
    </rPh>
    <phoneticPr fontId="13"/>
  </si>
  <si>
    <t>実質公債費比率（分子）の構造</t>
  </si>
  <si>
    <t>元利償還金等</t>
    <rPh sb="0" eb="2">
      <t>ガンリ</t>
    </rPh>
    <rPh sb="2" eb="5">
      <t>ショウカンキン</t>
    </rPh>
    <rPh sb="5" eb="6">
      <t>トウ</t>
    </rPh>
    <phoneticPr fontId="6"/>
  </si>
  <si>
    <t>算入公債費等</t>
    <rPh sb="0" eb="2">
      <t>サンニュウ</t>
    </rPh>
    <rPh sb="2" eb="6">
      <t>コウサイヒトウ</t>
    </rPh>
    <phoneticPr fontId="6"/>
  </si>
  <si>
    <t>算入公債費等</t>
    <rPh sb="0" eb="2">
      <t>サンニュウ</t>
    </rPh>
    <rPh sb="2" eb="6">
      <t>コウサイヒトウ</t>
    </rPh>
    <phoneticPr fontId="13"/>
  </si>
  <si>
    <t>一時借入金の利子</t>
    <phoneticPr fontId="6"/>
  </si>
  <si>
    <t>債務負担行為に基づく支出額</t>
    <phoneticPr fontId="6"/>
  </si>
  <si>
    <t>組合等が起こした地方債の元利償還金に対する負担金等</t>
    <phoneticPr fontId="6"/>
  </si>
  <si>
    <t>公営企業債の元利償還金に対する繰入金</t>
    <phoneticPr fontId="6"/>
  </si>
  <si>
    <t>満期一括償還地方債に係る年度割相当額</t>
    <phoneticPr fontId="6"/>
  </si>
  <si>
    <t>元利償還金</t>
    <phoneticPr fontId="6"/>
  </si>
  <si>
    <t>実質公債費比率の分子</t>
  </si>
  <si>
    <t>将来負担比率（分子）の構造</t>
  </si>
  <si>
    <t>将来負担額</t>
    <rPh sb="0" eb="2">
      <t>ショウライ</t>
    </rPh>
    <rPh sb="2" eb="4">
      <t>フタン</t>
    </rPh>
    <rPh sb="4" eb="5">
      <t>ガク</t>
    </rPh>
    <phoneticPr fontId="6"/>
  </si>
  <si>
    <t>充当可能財源等</t>
    <rPh sb="0" eb="2">
      <t>ジュウトウ</t>
    </rPh>
    <rPh sb="2" eb="4">
      <t>カノウ</t>
    </rPh>
    <rPh sb="4" eb="6">
      <t>ザイゲン</t>
    </rPh>
    <rPh sb="6" eb="7">
      <t>トウ</t>
    </rPh>
    <phoneticPr fontId="6"/>
  </si>
  <si>
    <t>将来負担比率の分子</t>
    <phoneticPr fontId="6"/>
  </si>
  <si>
    <t>基金残高に係る経年分析</t>
    <phoneticPr fontId="12"/>
  </si>
  <si>
    <t>財政調整基金</t>
    <phoneticPr fontId="12"/>
  </si>
  <si>
    <t>減債基金</t>
    <phoneticPr fontId="12"/>
  </si>
  <si>
    <t>その他特定目的基金</t>
    <phoneticPr fontId="12"/>
  </si>
  <si>
    <t>平成29年度　財政状況資料集</t>
    <phoneticPr fontId="6"/>
  </si>
  <si>
    <t>総括表（市町村）</t>
    <rPh sb="0" eb="2">
      <t>ソウカツ</t>
    </rPh>
    <rPh sb="2" eb="3">
      <t>ヒョウ</t>
    </rPh>
    <rPh sb="4" eb="7">
      <t>シチョウソン</t>
    </rPh>
    <phoneticPr fontId="6"/>
  </si>
  <si>
    <t>都道府県名</t>
    <phoneticPr fontId="6"/>
  </si>
  <si>
    <t>石川県</t>
    <phoneticPr fontId="6"/>
  </si>
  <si>
    <t>市町村類型</t>
    <phoneticPr fontId="6"/>
  </si>
  <si>
    <t>Ⅰ－１</t>
    <phoneticPr fontId="6"/>
  </si>
  <si>
    <t>指定団体等の指定状況</t>
    <phoneticPr fontId="6"/>
  </si>
  <si>
    <t>平成29年度(千円)</t>
    <rPh sb="0" eb="2">
      <t>ヘイセイ</t>
    </rPh>
    <rPh sb="4" eb="6">
      <t>ネンド</t>
    </rPh>
    <rPh sb="7" eb="9">
      <t>センエン</t>
    </rPh>
    <phoneticPr fontId="6"/>
  </si>
  <si>
    <t>平成28年度(千円)</t>
    <rPh sb="0" eb="2">
      <t>ヘイセイ</t>
    </rPh>
    <rPh sb="4" eb="6">
      <t>ネンド</t>
    </rPh>
    <phoneticPr fontId="6"/>
  </si>
  <si>
    <t>平成29年度(千円･％)</t>
    <rPh sb="0" eb="2">
      <t>ヘイセイ</t>
    </rPh>
    <rPh sb="4" eb="6">
      <t>ネンド</t>
    </rPh>
    <rPh sb="7" eb="9">
      <t>センエン</t>
    </rPh>
    <phoneticPr fontId="6"/>
  </si>
  <si>
    <t>平成28年度(千円･％)</t>
    <rPh sb="0" eb="2">
      <t>ヘイセイ</t>
    </rPh>
    <rPh sb="4" eb="6">
      <t>ネンド</t>
    </rPh>
    <rPh sb="7" eb="9">
      <t>センエン</t>
    </rPh>
    <phoneticPr fontId="6"/>
  </si>
  <si>
    <t>歳入総額</t>
    <phoneticPr fontId="21"/>
  </si>
  <si>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</si>
  <si>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</si>
  <si>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</si>
  <si>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21"/>
  </si>
  <si>
    <t>経常収支比率</t>
    <rPh sb="0" eb="2">
      <t>ケイジョウ</t>
    </rPh>
    <rPh sb="2" eb="4">
      <t>シュウシ</t>
    </rPh>
    <rPh sb="4" eb="6">
      <t>ヒリツ</t>
    </rPh>
    <phoneticPr fontId="6"/>
  </si>
  <si>
    <t>市町村名</t>
    <rPh sb="0" eb="3">
      <t>シチョウソン</t>
    </rPh>
    <rPh sb="3" eb="4">
      <t>メイ</t>
    </rPh>
    <phoneticPr fontId="6"/>
  </si>
  <si>
    <t>珠洲市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</si>
  <si>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</si>
  <si>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</si>
  <si>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</si>
  <si>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21"/>
  </si>
  <si>
    <t>　　(※1)</t>
    <phoneticPr fontId="6"/>
  </si>
  <si>
    <t>首都</t>
    <rPh sb="0" eb="2">
      <t>シュト</t>
    </rPh>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</si>
  <si>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</si>
  <si>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</si>
  <si>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</si>
  <si>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</si>
  <si>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21"/>
  </si>
  <si>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</si>
  <si>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</si>
  <si>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</si>
  <si>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</si>
  <si>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</si>
  <si>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t>
    <phoneticPr fontId="6"/>
  </si>
  <si>
    <t>単年度収支</t>
    <phoneticPr fontId="21"/>
  </si>
  <si>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</si>
  <si>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</si>
  <si>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</si>
  <si>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積立金</t>
    <phoneticPr fontId="21"/>
  </si>
  <si>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</si>
  <si>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</si>
  <si>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-10.3</t>
    <phoneticPr fontId="6"/>
  </si>
  <si>
    <t>山振</t>
    <rPh sb="0" eb="1">
      <t>ヤマ</t>
    </rPh>
    <rPh sb="1" eb="2">
      <t>フ</t>
    </rPh>
    <phoneticPr fontId="6"/>
  </si>
  <si>
    <t>繰上償還金</t>
    <phoneticPr fontId="21"/>
  </si>
  <si>
    <t>　実質赤字比率</t>
    <rPh sb="1" eb="3">
      <t>ジッシツ</t>
    </rPh>
    <rPh sb="3" eb="5">
      <t>アカジ</t>
    </rPh>
    <rPh sb="5" eb="7">
      <t>ヒリツ</t>
    </rPh>
    <phoneticPr fontId="6"/>
  </si>
  <si>
    <t>-</t>
    <phoneticPr fontId="6"/>
  </si>
  <si>
    <t>-</t>
    <phoneticPr fontId="6"/>
  </si>
  <si>
    <t>住民基本台帳人口
 (※7)</t>
    <rPh sb="0" eb="2">
      <t>ジュウミン</t>
    </rPh>
    <rPh sb="2" eb="4">
      <t>キホン</t>
    </rPh>
    <rPh sb="4" eb="6">
      <t>ダイチョウ</t>
    </rPh>
    <rPh sb="6" eb="8">
      <t>ジンコウ</t>
    </rPh>
    <phoneticPr fontId="6"/>
  </si>
  <si>
    <t>30.01.01(人)</t>
    <phoneticPr fontId="6"/>
  </si>
  <si>
    <r>
      <t>2</t>
    </r>
    <r>
      <rPr>
        <sz val="9"/>
        <color indexed="8"/>
        <rFont val="ＭＳ ゴシック"/>
        <family val="3"/>
        <charset val="128"/>
      </rPr>
      <t>7年国調</t>
    </r>
    <rPh sb="2" eb="3">
      <t>ネン</t>
    </rPh>
    <rPh sb="3" eb="4">
      <t>コク</t>
    </rPh>
    <rPh sb="4" eb="5">
      <t>チョウ</t>
    </rPh>
    <phoneticPr fontId="6"/>
  </si>
  <si>
    <r>
      <t>2</t>
    </r>
    <r>
      <rPr>
        <sz val="9"/>
        <color indexed="8"/>
        <rFont val="ＭＳ ゴシック"/>
        <family val="3"/>
        <charset val="128"/>
      </rPr>
      <t>2年国調</t>
    </r>
    <rPh sb="2" eb="3">
      <t>ネン</t>
    </rPh>
    <rPh sb="3" eb="4">
      <t>コク</t>
    </rPh>
    <rPh sb="4" eb="5">
      <t>チョウ</t>
    </rPh>
    <phoneticPr fontId="6"/>
  </si>
  <si>
    <t>低開発</t>
    <rPh sb="0" eb="1">
      <t>テイ</t>
    </rPh>
    <rPh sb="1" eb="3">
      <t>カイハツ</t>
    </rPh>
    <phoneticPr fontId="6"/>
  </si>
  <si>
    <t>積立金取崩し額</t>
    <phoneticPr fontId="21"/>
  </si>
  <si>
    <t>　連結実質赤字比率</t>
    <rPh sb="1" eb="3">
      <t>レンケツ</t>
    </rPh>
    <rPh sb="3" eb="5">
      <t>ジッシツ</t>
    </rPh>
    <rPh sb="5" eb="7">
      <t>アカジ</t>
    </rPh>
    <rPh sb="7" eb="9">
      <t>ヒリツ</t>
    </rPh>
    <phoneticPr fontId="6"/>
  </si>
  <si>
    <t>-</t>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</si>
  <si>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</si>
  <si>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</si>
  <si>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</si>
  <si>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実質単年度収支</t>
    <phoneticPr fontId="21"/>
  </si>
  <si>
    <t>　実質公債費比率</t>
    <rPh sb="1" eb="3">
      <t>ジッシツ</t>
    </rPh>
    <rPh sb="3" eb="6">
      <t>コウサイヒ</t>
    </rPh>
    <rPh sb="6" eb="8">
      <t>ヒリツ</t>
    </rPh>
    <phoneticPr fontId="6"/>
  </si>
  <si>
    <t>29.01.01(人)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</si>
  <si>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</si>
  <si>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</si>
  <si>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21"/>
  </si>
  <si>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</si>
  <si>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</si>
  <si>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-3.1</t>
    <phoneticPr fontId="6"/>
  </si>
  <si>
    <t>基準財政需要額</t>
    <phoneticPr fontId="21"/>
  </si>
  <si>
    <t>うち日本人(％)</t>
    <phoneticPr fontId="6"/>
  </si>
  <si>
    <t>第3次</t>
    <rPh sb="0" eb="1">
      <t>ダイ</t>
    </rPh>
    <rPh sb="2" eb="3">
      <t>ジ</t>
    </rPh>
    <phoneticPr fontId="6"/>
  </si>
  <si>
    <t>標準税収入額等</t>
    <phoneticPr fontId="21"/>
  </si>
  <si>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</si>
  <si>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21"/>
  </si>
  <si>
    <t>人口密度 (人/k㎡)</t>
    <rPh sb="0" eb="2">
      <t>ジンコウ</t>
    </rPh>
    <rPh sb="2" eb="4">
      <t>ミツド</t>
    </rPh>
    <phoneticPr fontId="6"/>
  </si>
  <si>
    <t>歳入一般財源等</t>
    <rPh sb="0" eb="2">
      <t>サイニュウ</t>
    </rPh>
    <rPh sb="2" eb="4">
      <t>イッパン</t>
    </rPh>
    <rPh sb="4" eb="6">
      <t>ザイゲン</t>
    </rPh>
    <rPh sb="6" eb="7">
      <t>トウ</t>
    </rPh>
    <phoneticPr fontId="21"/>
  </si>
  <si>
    <t>世帯数 (世帯)</t>
    <rPh sb="0" eb="3">
      <t>セタイスウ</t>
    </rPh>
    <phoneticPr fontId="6"/>
  </si>
  <si>
    <t>職員の状況 (※8)</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</si>
  <si>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</si>
  <si>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</si>
  <si>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</si>
  <si>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</si>
  <si>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</si>
  <si>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</si>
  <si>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</si>
  <si>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</si>
  <si>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</si>
  <si>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</si>
  <si>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</si>
  <si>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</si>
  <si>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t>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</si>
  <si>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</si>
  <si>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</si>
  <si>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</si>
  <si>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</si>
  <si>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</si>
  <si>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</si>
  <si>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t>
    <phoneticPr fontId="6"/>
  </si>
  <si>
    <t>*</t>
    <phoneticPr fontId="6"/>
  </si>
  <si>
    <t>土地開発基金現在高</t>
    <rPh sb="0" eb="2">
      <t>トチ</t>
    </rPh>
    <rPh sb="2" eb="4">
      <t>カイハツ</t>
    </rPh>
    <rPh sb="4" eb="6">
      <t>キキン</t>
    </rPh>
    <rPh sb="6" eb="8">
      <t>ゲンザイ</t>
    </rPh>
    <rPh sb="8" eb="9">
      <t>タカ</t>
    </rPh>
    <phoneticPr fontId="21"/>
  </si>
  <si>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</si>
  <si>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</si>
  <si>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21"/>
  </si>
  <si>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</si>
  <si>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</si>
  <si>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</si>
  <si>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</si>
  <si>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</si>
  <si>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</si>
  <si>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</si>
  <si>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</si>
  <si>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</si>
  <si>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</si>
  <si>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</si>
  <si>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</si>
  <si>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</si>
  <si>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</si>
  <si>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</si>
  <si>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</si>
  <si>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</si>
  <si>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</si>
  <si>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</si>
  <si>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</si>
  <si>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</si>
  <si>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</si>
  <si>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</si>
  <si>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※5：産業構造の比率は、分母を就業人口総数とし、分類不能の産業を除いて算出。</t>
    <phoneticPr fontId="6"/>
  </si>
  <si>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</si>
  <si>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※7：人口については、調査年度の1月1日現在の住民基本台帳に登載されている人口に基づいている。</t>
    <rPh sb="25" eb="27">
      <t>キホン</t>
    </rPh>
    <rPh sb="40" eb="41">
      <t>モト</t>
    </rPh>
    <phoneticPr fontId="25"/>
  </si>
  <si>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</si>
  <si>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1"/>
  </si>
  <si>
    <t>石川県珠洲市</t>
    <phoneticPr fontId="21"/>
  </si>
  <si>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</si>
  <si>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</si>
  <si>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</si>
  <si>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</si>
  <si>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</si>
  <si>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</si>
  <si>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</si>
  <si>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</si>
  <si>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</si>
  <si>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</si>
  <si>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</si>
  <si>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</si>
  <si>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20"/>
  </si>
  <si>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</si>
  <si>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</si>
  <si>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</si>
  <si>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</si>
  <si>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</si>
  <si>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</si>
  <si>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</si>
  <si>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</si>
  <si>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</si>
  <si>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20"/>
  </si>
  <si>
    <t>　　　個人均等割</t>
    <phoneticPr fontId="6"/>
  </si>
  <si>
    <t>民生費</t>
  </si>
  <si>
    <t>株式等譲渡所得割交付金</t>
    <rPh sb="0" eb="2">
      <t>カブシキ</t>
    </rPh>
    <rPh sb="2" eb="3">
      <t>トウ</t>
    </rPh>
    <rPh sb="3" eb="5">
      <t>ジョウト</t>
    </rPh>
    <rPh sb="5" eb="7">
      <t>ショトク</t>
    </rPh>
    <rPh sb="7" eb="8">
      <t>ワリ</t>
    </rPh>
    <rPh sb="8" eb="11">
      <t>コウフキン</t>
    </rPh>
    <phoneticPr fontId="20"/>
  </si>
  <si>
    <t>　　　所得割</t>
    <phoneticPr fontId="6"/>
  </si>
  <si>
    <t>-</t>
    <phoneticPr fontId="6"/>
  </si>
  <si>
    <t>衛生費</t>
  </si>
  <si>
    <t>分離課税所得割交付金</t>
    <phoneticPr fontId="21"/>
  </si>
  <si>
    <t>　　　法人均等割</t>
    <phoneticPr fontId="6"/>
  </si>
  <si>
    <t>労働費</t>
  </si>
  <si>
    <t>道府県民税所得割臨時交付金</t>
    <phoneticPr fontId="21"/>
  </si>
  <si>
    <t>　　　法人税割</t>
    <phoneticPr fontId="6"/>
  </si>
  <si>
    <t>農林水産業費</t>
  </si>
  <si>
    <t>地方消費税交付金</t>
  </si>
  <si>
    <t>　　固定資産税</t>
    <phoneticPr fontId="6"/>
  </si>
  <si>
    <t>商工費</t>
  </si>
  <si>
    <t>ゴルフ場利用税交付金</t>
  </si>
  <si>
    <t>　　　うち純固定資産税</t>
    <phoneticPr fontId="6"/>
  </si>
  <si>
    <t>土木費</t>
  </si>
  <si>
    <t>特別地方消費税交付金</t>
  </si>
  <si>
    <t>　　軽自動車税</t>
    <phoneticPr fontId="6"/>
  </si>
  <si>
    <t>消防費</t>
  </si>
  <si>
    <t>自動車取得税交付金</t>
  </si>
  <si>
    <t>　　市町村たばこ税</t>
    <phoneticPr fontId="6"/>
  </si>
  <si>
    <t>教育費</t>
  </si>
  <si>
    <t>軽油引取税交付金</t>
  </si>
  <si>
    <t>　　鉱産税</t>
    <phoneticPr fontId="6"/>
  </si>
  <si>
    <t>災害復旧費</t>
  </si>
  <si>
    <t>地方特例交付金</t>
    <phoneticPr fontId="13"/>
  </si>
  <si>
    <t>　　特別土地保有税</t>
    <phoneticPr fontId="6"/>
  </si>
  <si>
    <t>公債費</t>
  </si>
  <si>
    <t>地方交付税</t>
  </si>
  <si>
    <t>　法定外普通税</t>
    <phoneticPr fontId="6"/>
  </si>
  <si>
    <t>諸支出金</t>
    <rPh sb="3" eb="4">
      <t>キン</t>
    </rPh>
    <phoneticPr fontId="21"/>
  </si>
  <si>
    <t>　普通交付税</t>
    <phoneticPr fontId="6"/>
  </si>
  <si>
    <t>目的税</t>
  </si>
  <si>
    <t>前年度繰上充用金</t>
    <phoneticPr fontId="6"/>
  </si>
  <si>
    <t>　特別交付税</t>
    <phoneticPr fontId="6"/>
  </si>
  <si>
    <t>　法定目的税</t>
    <phoneticPr fontId="6"/>
  </si>
  <si>
    <t>歳出合計</t>
  </si>
  <si>
    <t>　震災復興特別交付税</t>
    <phoneticPr fontId="21"/>
  </si>
  <si>
    <t>　　入湯税</t>
    <phoneticPr fontId="6"/>
  </si>
  <si>
    <t>(一般財源計)</t>
    <phoneticPr fontId="6"/>
  </si>
  <si>
    <t>　　事業所税</t>
    <phoneticPr fontId="6"/>
  </si>
  <si>
    <t>性質別歳出の状況（単位 千円・％）</t>
    <rPh sb="0" eb="2">
      <t>セイシツ</t>
    </rPh>
    <phoneticPr fontId="6"/>
  </si>
  <si>
    <t>交通安全対策特別交付金</t>
    <phoneticPr fontId="6"/>
  </si>
  <si>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</si>
  <si>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</si>
  <si>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</si>
  <si>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</si>
  <si>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</si>
  <si>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6"/>
  </si>
  <si>
    <t>分担金・負担金</t>
  </si>
  <si>
    <t>　　水利地益税等</t>
    <phoneticPr fontId="6"/>
  </si>
  <si>
    <t>義務的経費計</t>
    <rPh sb="0" eb="3">
      <t>ギムテキ</t>
    </rPh>
    <rPh sb="3" eb="5">
      <t>ケイヒ</t>
    </rPh>
    <rPh sb="5" eb="6">
      <t>ケイ</t>
    </rPh>
    <phoneticPr fontId="6"/>
  </si>
  <si>
    <t>使用料</t>
  </si>
  <si>
    <t>　法定外目的税</t>
    <phoneticPr fontId="6"/>
  </si>
  <si>
    <t>　人件費</t>
    <phoneticPr fontId="6"/>
  </si>
  <si>
    <t>手数料</t>
  </si>
  <si>
    <t>旧法による税</t>
  </si>
  <si>
    <t>　　うち職員給</t>
    <rPh sb="4" eb="6">
      <t>ショクイン</t>
    </rPh>
    <rPh sb="6" eb="7">
      <t>キュウ</t>
    </rPh>
    <phoneticPr fontId="6"/>
  </si>
  <si>
    <t>国庫支出金</t>
  </si>
  <si>
    <t>合計</t>
  </si>
  <si>
    <t>　扶助費</t>
    <phoneticPr fontId="6"/>
  </si>
  <si>
    <t>国有提供交付金(特別区財調交付金)</t>
  </si>
  <si>
    <t>　公債費</t>
    <phoneticPr fontId="6"/>
  </si>
  <si>
    <t>都道府県支出金</t>
  </si>
  <si>
    <t>平成29年度</t>
    <rPh sb="0" eb="2">
      <t>ヘイセイ</t>
    </rPh>
    <rPh sb="4" eb="6">
      <t>ネンド</t>
    </rPh>
    <phoneticPr fontId="6"/>
  </si>
  <si>
    <t>平成28年度</t>
    <rPh sb="0" eb="2">
      <t>ヘイセイ</t>
    </rPh>
    <rPh sb="4" eb="6">
      <t>ネンド</t>
    </rPh>
    <phoneticPr fontId="6"/>
  </si>
  <si>
    <t>内訳</t>
    <rPh sb="0" eb="2">
      <t>ウチワケ</t>
    </rPh>
    <phoneticPr fontId="6"/>
  </si>
  <si>
    <t>元利償還金</t>
    <phoneticPr fontId="6"/>
  </si>
  <si>
    <t>財産収入</t>
  </si>
  <si>
    <t>徴収率
(％)</t>
    <rPh sb="0" eb="2">
      <t>チョウシュウ</t>
    </rPh>
    <rPh sb="2" eb="3">
      <t>リツ</t>
    </rPh>
    <phoneticPr fontId="6"/>
  </si>
  <si>
    <t>現年</t>
    <rPh sb="0" eb="1">
      <t>ゲン</t>
    </rPh>
    <rPh sb="1" eb="2">
      <t>ネン</t>
    </rPh>
    <phoneticPr fontId="6"/>
  </si>
  <si>
    <t>　うち元金</t>
    <phoneticPr fontId="21"/>
  </si>
  <si>
    <t>寄附金</t>
  </si>
  <si>
    <t>・計</t>
    <phoneticPr fontId="6"/>
  </si>
  <si>
    <t>市町村民税</t>
    <rPh sb="0" eb="3">
      <t>シチョウソン</t>
    </rPh>
    <rPh sb="3" eb="4">
      <t>ミン</t>
    </rPh>
    <rPh sb="4" eb="5">
      <t>ゼイ</t>
    </rPh>
    <phoneticPr fontId="6"/>
  </si>
  <si>
    <t>　うち利子</t>
    <phoneticPr fontId="21"/>
  </si>
  <si>
    <t>繰入金</t>
  </si>
  <si>
    <t>純固定資産税</t>
    <rPh sb="0" eb="1">
      <t>ジュン</t>
    </rPh>
    <rPh sb="1" eb="3">
      <t>コテイ</t>
    </rPh>
    <rPh sb="3" eb="6">
      <t>シサンゼイ</t>
    </rPh>
    <phoneticPr fontId="6"/>
  </si>
  <si>
    <t>一時借入金利子</t>
    <phoneticPr fontId="6"/>
  </si>
  <si>
    <t>繰越金</t>
  </si>
  <si>
    <t>その他の経費</t>
    <rPh sb="2" eb="3">
      <t>タ</t>
    </rPh>
    <rPh sb="4" eb="6">
      <t>ケイヒ</t>
    </rPh>
    <phoneticPr fontId="6"/>
  </si>
  <si>
    <t>諸収入</t>
  </si>
  <si>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</si>
  <si>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</si>
  <si>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</si>
  <si>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地方債</t>
  </si>
  <si>
    <t>合計</t>
    <phoneticPr fontId="6"/>
  </si>
  <si>
    <t>実質収支</t>
    <rPh sb="0" eb="2">
      <t>ジッシツ</t>
    </rPh>
    <rPh sb="2" eb="4">
      <t>シュウシ</t>
    </rPh>
    <phoneticPr fontId="6"/>
  </si>
  <si>
    <t>　維持補修費</t>
    <phoneticPr fontId="6"/>
  </si>
  <si>
    <t>　うち減収補塡債(特例分)</t>
    <rPh sb="4" eb="5">
      <t>シュウ</t>
    </rPh>
    <rPh sb="9" eb="10">
      <t>トク</t>
    </rPh>
    <rPh sb="10" eb="11">
      <t>レイ</t>
    </rPh>
    <rPh sb="11" eb="12">
      <t>ブン</t>
    </rPh>
    <phoneticPr fontId="13"/>
  </si>
  <si>
    <t>病院</t>
    <phoneticPr fontId="6"/>
  </si>
  <si>
    <t>再差引収支</t>
    <rPh sb="0" eb="1">
      <t>サイ</t>
    </rPh>
    <rPh sb="1" eb="3">
      <t>サシヒキ</t>
    </rPh>
    <rPh sb="3" eb="5">
      <t>シュウシ</t>
    </rPh>
    <phoneticPr fontId="6"/>
  </si>
  <si>
    <t>　補助費等</t>
    <rPh sb="1" eb="3">
      <t>ホジョ</t>
    </rPh>
    <rPh sb="3" eb="4">
      <t>ヒ</t>
    </rPh>
    <rPh sb="4" eb="5">
      <t>トウ</t>
    </rPh>
    <phoneticPr fontId="6"/>
  </si>
  <si>
    <t>　うち臨時財政対策債</t>
    <phoneticPr fontId="6"/>
  </si>
  <si>
    <t>下水道</t>
    <phoneticPr fontId="6"/>
  </si>
  <si>
    <t>加入世帯数(世帯)</t>
  </si>
  <si>
    <t>　　うち一部事務組合負担金</t>
    <phoneticPr fontId="6"/>
  </si>
  <si>
    <t>歳入合計</t>
    <phoneticPr fontId="6"/>
  </si>
  <si>
    <t>上水道</t>
    <phoneticPr fontId="6"/>
  </si>
  <si>
    <t>被保険者数(人)</t>
  </si>
  <si>
    <t>　繰出金</t>
    <phoneticPr fontId="6"/>
  </si>
  <si>
    <t>工業用水道</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</si>
  <si>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</si>
  <si>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</si>
  <si>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</si>
  <si>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</si>
  <si>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</si>
  <si>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</si>
  <si>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</si>
  <si>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</si>
  <si>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</si>
  <si>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</si>
  <si>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</si>
  <si>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</si>
  <si>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</si>
  <si>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</si>
  <si>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</si>
  <si>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</si>
  <si>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</si>
  <si>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</si>
  <si>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</si>
  <si>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</si>
  <si>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</si>
  <si>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平成29年度</t>
  </si>
  <si>
    <t>石川県珠洲市</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</si>
  <si>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</si>
  <si>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</si>
  <si>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</si>
  <si>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</si>
  <si>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</si>
  <si>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</si>
  <si>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</si>
  <si>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</si>
  <si>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</si>
  <si>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</si>
  <si>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</si>
  <si>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</si>
  <si>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</si>
  <si>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</si>
  <si>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</si>
  <si>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</si>
  <si>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</si>
  <si>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</si>
  <si>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</si>
  <si>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</si>
  <si>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珠洲市賃貸住宅事業特別会計</t>
    <phoneticPr fontId="6"/>
  </si>
  <si>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</si>
  <si>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</si>
  <si>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</si>
  <si>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</si>
  <si>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</si>
  <si>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</si>
  <si>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</si>
  <si>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</si>
  <si>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</si>
  <si>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</si>
  <si>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</si>
  <si>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</si>
  <si>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</si>
  <si>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珠洲市国民健康保険特別会計</t>
    <phoneticPr fontId="6"/>
  </si>
  <si>
    <t>珠洲市介護保険特別会計（保険勘定・サービス勘定）</t>
    <phoneticPr fontId="6"/>
  </si>
  <si>
    <t>珠洲市後期高齢者医療特別会計</t>
    <phoneticPr fontId="6"/>
  </si>
  <si>
    <t>珠洲市病院事業会計</t>
    <phoneticPr fontId="6"/>
  </si>
  <si>
    <t>法適用企業</t>
    <phoneticPr fontId="6"/>
  </si>
  <si>
    <t>珠洲市水道事業会計</t>
    <phoneticPr fontId="6"/>
  </si>
  <si>
    <t>珠洲市下水道事業特別会計</t>
    <phoneticPr fontId="6"/>
  </si>
  <si>
    <t>法非適用企業</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</si>
  <si>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</si>
  <si>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</si>
  <si>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t>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</si>
  <si>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</si>
  <si>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7"/>
  </si>
  <si>
    <t>総費用
（歳出）</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</si>
  <si>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</si>
  <si>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</si>
  <si>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</si>
  <si>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</si>
  <si>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</si>
  <si>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</si>
  <si>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</si>
  <si>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</si>
  <si>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</si>
  <si>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</si>
  <si>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</si>
  <si>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</si>
  <si>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7"/>
  </si>
  <si>
    <t>平成27年度</t>
    <rPh sb="0" eb="2">
      <t>ヘイセイ</t>
    </rPh>
    <rPh sb="4" eb="6">
      <t>ネンド</t>
    </rPh>
    <phoneticPr fontId="6"/>
  </si>
  <si>
    <t>分母比</t>
    <rPh sb="0" eb="2">
      <t>ブンボ</t>
    </rPh>
    <rPh sb="2" eb="3">
      <t>ヒ</t>
    </rPh>
    <phoneticPr fontId="6"/>
  </si>
  <si>
    <t>内訳</t>
    <rPh sb="0" eb="2">
      <t>ウチワケ</t>
    </rPh>
    <phoneticPr fontId="27"/>
  </si>
  <si>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</si>
  <si>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</si>
  <si>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6"/>
  </si>
  <si>
    <t>PFI事業に係るもの</t>
    <rPh sb="3" eb="5">
      <t>ジギョウ</t>
    </rPh>
    <rPh sb="6" eb="7">
      <t>カカ</t>
    </rPh>
    <phoneticPr fontId="27"/>
  </si>
  <si>
    <t>-</t>
    <phoneticPr fontId="6"/>
  </si>
  <si>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</si>
  <si>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</si>
  <si>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</si>
  <si>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</si>
  <si>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</si>
  <si>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</si>
  <si>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</si>
  <si>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</si>
  <si>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</si>
  <si>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</si>
  <si>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</si>
  <si>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</si>
  <si>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</si>
  <si>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</si>
  <si>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</si>
  <si>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</si>
  <si>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7"/>
  </si>
  <si>
    <t>　うち、健全化法施行規則附則第三条に係る負担見込額</t>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</si>
  <si>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</si>
  <si>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</si>
  <si>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連結実質赤字額 </t>
    <phoneticPr fontId="6"/>
  </si>
  <si>
    <t>損失補償・債務保証の履行に係るもの</t>
    <rPh sb="0" eb="2">
      <t>ソンシツ</t>
    </rPh>
    <rPh sb="2" eb="4">
      <t>ホショウ</t>
    </rPh>
    <rPh sb="5" eb="7">
      <t>サイム</t>
    </rPh>
    <rPh sb="7" eb="9">
      <t>ホショウ</t>
    </rPh>
    <rPh sb="10" eb="12">
      <t>リコウ</t>
    </rPh>
    <rPh sb="13" eb="14">
      <t>カカ</t>
    </rPh>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</si>
  <si>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</si>
  <si>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6"/>
  </si>
  <si>
    <t>(Ｅ)</t>
    <phoneticPr fontId="6"/>
  </si>
  <si>
    <t>その他上記に準ずるもの</t>
    <rPh sb="2" eb="3">
      <t>タ</t>
    </rPh>
    <rPh sb="3" eb="5">
      <t>ジョウキ</t>
    </rPh>
    <rPh sb="6" eb="7">
      <t>ジュン</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</si>
  <si>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</si>
  <si>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</si>
  <si>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</si>
  <si>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</si>
  <si>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</si>
  <si>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珠洲市病院事業会計</t>
    <phoneticPr fontId="6"/>
  </si>
  <si>
    <t xml:space="preserve">基準財政需要額算入見込額 </t>
    <rPh sb="0" eb="2">
      <t>キジュン</t>
    </rPh>
    <rPh sb="2" eb="4">
      <t>ザイセイ</t>
    </rPh>
    <rPh sb="4" eb="7">
      <t>ジュヨウガク</t>
    </rPh>
    <rPh sb="7" eb="9">
      <t>サンニュウ</t>
    </rPh>
    <rPh sb="9" eb="12">
      <t>ミコミガク</t>
    </rPh>
    <phoneticPr fontId="27"/>
  </si>
  <si>
    <t>(Ｆ)</t>
    <phoneticPr fontId="6"/>
  </si>
  <si>
    <t>将来負担比率（(Ｅ)－(Ｆ)）／（(Ｃ)－(Ｄ)）×１００</t>
    <rPh sb="0" eb="2">
      <t>ショウライ</t>
    </rPh>
    <rPh sb="2" eb="4">
      <t>フタン</t>
    </rPh>
    <rPh sb="4" eb="6">
      <t>ヒリツ</t>
    </rPh>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</si>
  <si>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</si>
  <si>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</si>
  <si>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</si>
  <si>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</si>
  <si>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</si>
  <si>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6"/>
  </si>
  <si>
    <t>平成29年度</t>
    <rPh sb="0" eb="2">
      <t>ヘイセイ</t>
    </rPh>
    <rPh sb="4" eb="6">
      <t>ネンド</t>
    </rPh>
    <phoneticPr fontId="16"/>
  </si>
  <si>
    <t>早期健全化基準</t>
    <phoneticPr fontId="6"/>
  </si>
  <si>
    <t>財政再生基準</t>
    <phoneticPr fontId="6"/>
  </si>
  <si>
    <t>地方独立行政法人に係る将来負担額</t>
    <phoneticPr fontId="6"/>
  </si>
  <si>
    <t>特定財源の額</t>
    <rPh sb="0" eb="2">
      <t>トクテイ</t>
    </rPh>
    <rPh sb="2" eb="4">
      <t>ザイゲン</t>
    </rPh>
    <rPh sb="5" eb="6">
      <t>ガク</t>
    </rPh>
    <phoneticPr fontId="6"/>
  </si>
  <si>
    <t>(Ｂ)</t>
    <phoneticPr fontId="6"/>
  </si>
  <si>
    <t>実質赤字比率</t>
    <rPh sb="0" eb="2">
      <t>ジッシツ</t>
    </rPh>
    <rPh sb="2" eb="4">
      <t>アカジ</t>
    </rPh>
    <rPh sb="4" eb="6">
      <t>ヒリツ</t>
    </rPh>
    <phoneticPr fontId="16"/>
  </si>
  <si>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</si>
  <si>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6"/>
  </si>
  <si>
    <t>連結実質赤字比率</t>
    <rPh sb="0" eb="2">
      <t>レンケツ</t>
    </rPh>
    <rPh sb="2" eb="4">
      <t>ジッシツ</t>
    </rPh>
    <rPh sb="4" eb="6">
      <t>アカジ</t>
    </rPh>
    <rPh sb="6" eb="8">
      <t>ヒリツ</t>
    </rPh>
    <phoneticPr fontId="16"/>
  </si>
  <si>
    <t>算入公債費等の額</t>
    <rPh sb="0" eb="2">
      <t>サンニュウ</t>
    </rPh>
    <rPh sb="2" eb="4">
      <t>コウサイ</t>
    </rPh>
    <rPh sb="4" eb="5">
      <t>ヒ</t>
    </rPh>
    <rPh sb="5" eb="6">
      <t>トウ</t>
    </rPh>
    <rPh sb="7" eb="8">
      <t>ガク</t>
    </rPh>
    <phoneticPr fontId="6"/>
  </si>
  <si>
    <t>(Ｄ)</t>
    <phoneticPr fontId="6"/>
  </si>
  <si>
    <t>実質公債費比率</t>
    <rPh sb="0" eb="2">
      <t>ジッシツ</t>
    </rPh>
    <rPh sb="2" eb="5">
      <t>コウサイヒ</t>
    </rPh>
    <rPh sb="5" eb="7">
      <t>ヒリツ</t>
    </rPh>
    <phoneticPr fontId="16"/>
  </si>
  <si>
    <t>(Ｃ)－(Ｄ)</t>
    <phoneticPr fontId="6"/>
  </si>
  <si>
    <t>将来負担比率</t>
    <rPh sb="0" eb="2">
      <t>ショウライ</t>
    </rPh>
    <rPh sb="2" eb="4">
      <t>フタン</t>
    </rPh>
    <rPh sb="4" eb="6">
      <t>ヒリツ</t>
    </rPh>
    <phoneticPr fontId="1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</si>
  <si>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</si>
  <si>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</si>
  <si>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</si>
  <si>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 xml:space="preserve"> </t>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</si>
  <si>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</si>
  <si>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</si>
  <si>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</si>
  <si>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</si>
  <si>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</si>
  <si>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</si>
  <si>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</si>
  <si>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</si>
  <si>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</si>
  <si>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</si>
  <si>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</si>
  <si>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</si>
  <si>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</si>
  <si>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</si>
  <si>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</si>
  <si>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</si>
  <si>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</si>
  <si>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</si>
  <si>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</si>
  <si>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</si>
  <si>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</si>
  <si>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
  </si>
  <si>
    <t>（注）人口については、各調査年度の1月1日現在の住民基本台帳に登載されている人口に基づいている。</t>
    <phoneticPr fontId="6"/>
  </si>
  <si>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</si>
  <si>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</si>
  <si>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</si>
  <si>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</si>
  <si>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</si>
  <si>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</si>
  <si>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</si>
  <si>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</si>
  <si>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</si>
  <si>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</si>
  <si>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</si>
  <si>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</si>
  <si>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</si>
  <si>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</si>
  <si>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</si>
  <si>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</si>
  <si>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</si>
  <si>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</si>
  <si>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</si>
  <si>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</si>
  <si>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</si>
  <si>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H25</t>
  </si>
  <si>
    <t>うち単独分</t>
    <rPh sb="2" eb="4">
      <t>タンドク</t>
    </rPh>
    <rPh sb="4" eb="5">
      <t>ブン</t>
    </rPh>
    <phoneticPr fontId="6"/>
  </si>
  <si>
    <t xml:space="preserve"> H26</t>
  </si>
  <si>
    <t xml:space="preserve"> H27</t>
  </si>
  <si>
    <t xml:space="preserve"> H28</t>
  </si>
  <si>
    <t xml:space="preserve"> H29</t>
  </si>
  <si>
    <t xml:space="preserve"> 過去５年間平均</t>
    <rPh sb="1" eb="3">
      <t>カコ</t>
    </rPh>
    <rPh sb="4" eb="6">
      <t>ネンカン</t>
    </rPh>
    <rPh sb="6" eb="8">
      <t>ヘイキン</t>
    </rPh>
    <phoneticPr fontId="6"/>
  </si>
  <si>
    <t>類似団体内平均(円)</t>
    <rPh sb="0" eb="2">
      <t>ルイジ</t>
    </rPh>
    <rPh sb="2" eb="4">
      <t>ダンタイ</t>
    </rPh>
    <phoneticPr fontId="6"/>
  </si>
  <si>
    <t xml:space="preserve"> </t>
    <phoneticPr fontId="6"/>
  </si>
  <si>
    <t xml:space="preserve"> </t>
    <phoneticPr fontId="6"/>
  </si>
  <si>
    <t>H25</t>
  </si>
  <si>
    <t>H26</t>
  </si>
  <si>
    <t>H27</t>
  </si>
  <si>
    <t>H28</t>
  </si>
  <si>
    <t>H29</t>
  </si>
  <si>
    <t>▲ 2.33</t>
  </si>
  <si>
    <t>▲ 0.25</t>
  </si>
  <si>
    <t>▲ 2.79</t>
  </si>
  <si>
    <t>珠洲市病院事業会計</t>
  </si>
  <si>
    <t>珠洲市水道事業会計</t>
  </si>
  <si>
    <t>一般会計</t>
  </si>
  <si>
    <t>珠洲市介護保険特別会計（保険勘定・サービス勘定）</t>
  </si>
  <si>
    <t>珠洲市賃貸住宅事業特別会計</t>
  </si>
  <si>
    <t>珠洲市国民健康保険特別会計</t>
  </si>
  <si>
    <t>珠洲市後期高齢者医療特別会計</t>
  </si>
  <si>
    <t>珠洲市下水道事業特別会計</t>
  </si>
  <si>
    <t>その他会計（赤字）</t>
  </si>
  <si>
    <t>その他会計（黒字）</t>
  </si>
  <si>
    <t>奥能登クリーン組合</t>
    <rPh sb="0" eb="3">
      <t>オクノト</t>
    </rPh>
    <rPh sb="7" eb="9">
      <t>クミアイ</t>
    </rPh>
    <phoneticPr fontId="6"/>
  </si>
  <si>
    <t>奥能登広域圏事務組合</t>
    <rPh sb="0" eb="10">
      <t>オクノトコウイキケンジムクミアイ</t>
    </rPh>
    <phoneticPr fontId="6"/>
  </si>
  <si>
    <t>石川県後期高齢者医療広域連合（一般会計）</t>
    <rPh sb="0" eb="3">
      <t>イシカワケン</t>
    </rPh>
    <rPh sb="3" eb="8">
      <t>コウキコウレイシャ</t>
    </rPh>
    <rPh sb="8" eb="10">
      <t>イリョウ</t>
    </rPh>
    <rPh sb="10" eb="14">
      <t>コウイキレンゴウ</t>
    </rPh>
    <rPh sb="15" eb="19">
      <t>イッパンカイケイ</t>
    </rPh>
    <phoneticPr fontId="6"/>
  </si>
  <si>
    <t>石川県後期高齢者医療広域連合（後期高齢者医療特別会計）</t>
    <rPh sb="0" eb="3">
      <t>イシカワケン</t>
    </rPh>
    <rPh sb="3" eb="8">
      <t>コウキコウレイシャ</t>
    </rPh>
    <rPh sb="8" eb="10">
      <t>イリョウ</t>
    </rPh>
    <rPh sb="10" eb="14">
      <t>コウイキレンゴウ</t>
    </rPh>
    <rPh sb="15" eb="20">
      <t>コウキコウレイシャ</t>
    </rPh>
    <rPh sb="20" eb="22">
      <t>イリョウ</t>
    </rPh>
    <rPh sb="22" eb="26">
      <t>トクベツカイケイ</t>
    </rPh>
    <phoneticPr fontId="6"/>
  </si>
  <si>
    <t>石川県市町村消防団員等公務災害補償等組合</t>
    <rPh sb="0" eb="3">
      <t>イシカワケン</t>
    </rPh>
    <rPh sb="3" eb="6">
      <t>シチョウソン</t>
    </rPh>
    <rPh sb="6" eb="11">
      <t>ショウボウダンイントウ</t>
    </rPh>
    <rPh sb="11" eb="15">
      <t>コウムサイガイ</t>
    </rPh>
    <rPh sb="15" eb="18">
      <t>ホショウトウ</t>
    </rPh>
    <rPh sb="18" eb="20">
      <t>クミアイ</t>
    </rPh>
    <phoneticPr fontId="6"/>
  </si>
  <si>
    <t>石川県市町村消防賞じゅつ金組合</t>
    <rPh sb="0" eb="3">
      <t>イシカワケン</t>
    </rPh>
    <rPh sb="3" eb="6">
      <t>シチョウソン</t>
    </rPh>
    <rPh sb="6" eb="8">
      <t>ショウボウ</t>
    </rPh>
    <rPh sb="8" eb="9">
      <t>ショウ</t>
    </rPh>
    <rPh sb="12" eb="13">
      <t>キン</t>
    </rPh>
    <rPh sb="13" eb="15">
      <t>クミアイ</t>
    </rPh>
    <phoneticPr fontId="6"/>
  </si>
  <si>
    <t>のと鉄道運営助成基金事務組合</t>
    <rPh sb="2" eb="4">
      <t>テツドウ</t>
    </rPh>
    <rPh sb="4" eb="10">
      <t>ウンエイジョセイキキン</t>
    </rPh>
    <rPh sb="10" eb="14">
      <t>ジムクミアイ</t>
    </rPh>
    <phoneticPr fontId="6"/>
  </si>
  <si>
    <t>-</t>
    <phoneticPr fontId="12"/>
  </si>
  <si>
    <t>地域振興基金</t>
    <phoneticPr fontId="3"/>
  </si>
  <si>
    <t>多目的ホール施設管理等基金</t>
    <phoneticPr fontId="3"/>
  </si>
  <si>
    <t>地域福祉推進基金</t>
    <phoneticPr fontId="3"/>
  </si>
  <si>
    <t>賃貸住宅事業基金</t>
    <phoneticPr fontId="3"/>
  </si>
  <si>
    <t>－</t>
    <phoneticPr fontId="3"/>
  </si>
  <si>
    <t>-</t>
    <phoneticPr fontId="3"/>
  </si>
  <si>
    <t>（財）鉢ヶ崎リゾート振興協会</t>
    <rPh sb="1" eb="2">
      <t>ザイ</t>
    </rPh>
    <rPh sb="3" eb="6">
      <t>ハチガサキ</t>
    </rPh>
    <rPh sb="10" eb="14">
      <t>シンコウキョウカイ</t>
    </rPh>
    <phoneticPr fontId="6"/>
  </si>
  <si>
    <t>珠洲鉢ヶ崎ホテル株式会社</t>
    <rPh sb="0" eb="5">
      <t>スズハチガサキ</t>
    </rPh>
    <rPh sb="8" eb="12">
      <t>カブシキカイシャ</t>
    </rPh>
    <phoneticPr fontId="6"/>
  </si>
  <si>
    <t>珠洲土地開発公社</t>
    <rPh sb="0" eb="8">
      <t>スズトチカイハツコウシャ</t>
    </rPh>
    <phoneticPr fontId="6"/>
  </si>
  <si>
    <t>珠洲市介護保険特別会計</t>
    <phoneticPr fontId="6"/>
  </si>
  <si>
    <t>-</t>
    <phoneticPr fontId="3"/>
  </si>
  <si>
    <t>-</t>
    <phoneticPr fontId="3"/>
  </si>
  <si>
    <t>珠洲市立図書館建設等基金</t>
    <rPh sb="0" eb="4">
      <t>スズシリツ</t>
    </rPh>
    <phoneticPr fontId="3"/>
  </si>
  <si>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</si>
  <si>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</si>
  <si>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</si>
  <si>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額は年々減少傾向にあったが、H29は1.2ポイント増加した。これは充当可能基金の取り崩しによる減少が主な要因である。今後も充当可能基金の減少が見込まれるため、引き続き義務的経費の削減に努め、財政の健全化に努力する。
　有形固定資産減価償却率は類似団体平均をやや下回っている。施設は古くなってきているため、珠洲市公共施設等総合管理計画を策定し、今後予想される大規模施設更新事業に備える。</t>
    <phoneticPr fontId="6"/>
  </si>
  <si>
    <t>(　参考　）</t>
    <rPh sb="2" eb="4">
      <t>サンコウ</t>
    </rPh>
    <phoneticPr fontId="6"/>
  </si>
  <si>
    <t>当該団体値</t>
    <rPh sb="0" eb="2">
      <t>トウガイ</t>
    </rPh>
    <rPh sb="2" eb="4">
      <t>ダンタイ</t>
    </rPh>
    <rPh sb="4" eb="5">
      <t>アタイ</t>
    </rPh>
    <phoneticPr fontId="6"/>
  </si>
  <si>
    <t>将来負担比率</t>
    <phoneticPr fontId="6"/>
  </si>
  <si>
    <t>有形固定資産減価償却率</t>
    <phoneticPr fontId="6"/>
  </si>
  <si>
    <t>類似団体内平均値</t>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</si>
  <si>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</si>
  <si>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将来負担比率は、近年低い数字で推移しているが、今後は充当可能基金の減少が見込まれることから、地方債残高の減少、新規発行地方債の抑制等に努める。
　実質公債費比率は、交付税措置の有利な地方債を選択する等の財政運営を行ってきたことにより、近年は減少傾向にあったが、今後は増加が見込まれる。引き続き有利な地方債を選択し、健全な財政運営に努めたい。</t>
    <rPh sb="131" eb="133">
      <t>コンゴ</t>
    </rPh>
    <rPh sb="134" eb="136">
      <t>ゾウカ</t>
    </rPh>
    <rPh sb="137" eb="139">
      <t>ミコ</t>
    </rPh>
    <rPh sb="147" eb="149">
      <t>ユウリ</t>
    </rPh>
    <rPh sb="150" eb="153">
      <t>チホウサイ</t>
    </rPh>
    <rPh sb="154" eb="156">
      <t>センタク</t>
    </rPh>
    <rPh sb="158" eb="160">
      <t>ケンゼン</t>
    </rPh>
    <rPh sb="161" eb="163">
      <t>ザイセイ</t>
    </rPh>
    <rPh sb="163" eb="165">
      <t>ウンエイ</t>
    </rPh>
    <rPh sb="166" eb="167">
      <t>ツト</t>
    </rPh>
    <phoneticPr fontId="3"/>
  </si>
  <si>
    <t>実質公債費比率</t>
    <phoneticPr fontId="6"/>
  </si>
  <si>
    <t xml:space="preserve"> </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</si>
</sst>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7" x14ac:knownFonts="1">
    <font>
      <sz val="11"/>
      <color theme="1"/>
      <name val="ＭＳ Ｐゴシック"/>
      <family val="2"/>
      <charset val="128"/>
    </font>
    <font>
      <sz val="11"/>
      <color theme="1"/>
      <name val="游ゴシック"/>
      <family val="2"/>
      <charset val="128"/>
      <scheme val="minor"/>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4">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0" fillId="0" borderId="0">
      <alignment vertical="center"/>
    </xf>
    <xf numFmtId="0" fontId="13" fillId="0" borderId="0"/>
    <xf numFmtId="0" fontId="13" fillId="0" borderId="0">
      <alignment vertical="center"/>
    </xf>
    <xf numFmtId="0" fontId="10" fillId="0" borderId="0">
      <alignment vertical="center"/>
    </xf>
    <xf numFmtId="0" fontId="2" fillId="0" borderId="0">
      <alignment vertical="center"/>
    </xf>
    <xf numFmtId="0" fontId="16"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 fillId="0" borderId="0">
      <alignment vertical="center"/>
    </xf>
    <xf numFmtId="0" fontId="1" fillId="0" borderId="0">
      <alignment vertical="center"/>
    </xf>
    <xf numFmtId="9" fontId="2" fillId="0" borderId="0" applyFont="0" applyFill="0" applyBorder="0" applyAlignment="0" applyProtection="0">
      <alignment vertical="center"/>
    </xf>
    <xf numFmtId="38" fontId="13" fillId="0" borderId="0" applyFont="0" applyFill="0" applyBorder="0" applyAlignment="0" applyProtection="0"/>
    <xf numFmtId="38" fontId="13" fillId="0" borderId="0" applyFont="0" applyFill="0" applyBorder="0" applyAlignment="0" applyProtection="0"/>
    <xf numFmtId="38" fontId="13" fillId="0" borderId="0" applyFont="0" applyFill="0" applyBorder="0" applyAlignment="0" applyProtection="0">
      <alignment vertical="center"/>
    </xf>
    <xf numFmtId="38" fontId="13" fillId="0" borderId="0" applyFont="0" applyFill="0" applyBorder="0" applyAlignment="0" applyProtection="0">
      <alignment vertical="center"/>
    </xf>
    <xf numFmtId="38" fontId="2" fillId="0" borderId="0" applyFont="0" applyFill="0" applyBorder="0" applyAlignment="0" applyProtection="0">
      <alignment vertical="center"/>
    </xf>
    <xf numFmtId="38" fontId="13" fillId="0" borderId="0" applyFont="0" applyFill="0" applyBorder="0" applyAlignment="0" applyProtection="0">
      <alignment vertical="center"/>
    </xf>
    <xf numFmtId="6" fontId="13" fillId="0" borderId="0" applyFont="0" applyFill="0" applyBorder="0" applyAlignment="0" applyProtection="0">
      <alignment vertical="center"/>
    </xf>
    <xf numFmtId="6" fontId="13" fillId="0" borderId="0" applyFont="0" applyFill="0" applyBorder="0" applyAlignment="0" applyProtection="0"/>
    <xf numFmtId="0" fontId="2" fillId="0" borderId="0">
      <alignment vertical="center"/>
    </xf>
    <xf numFmtId="0" fontId="2" fillId="0" borderId="0">
      <alignment vertical="center"/>
    </xf>
    <xf numFmtId="0" fontId="34" fillId="0" borderId="0">
      <alignment vertical="center"/>
    </xf>
    <xf numFmtId="0" fontId="13" fillId="0" borderId="0"/>
    <xf numFmtId="0" fontId="2" fillId="0" borderId="0">
      <alignment vertical="center"/>
    </xf>
    <xf numFmtId="0" fontId="13" fillId="0" borderId="0">
      <alignment vertical="center"/>
    </xf>
    <xf numFmtId="0" fontId="20" fillId="0" borderId="0"/>
    <xf numFmtId="0" fontId="13" fillId="0" borderId="0"/>
    <xf numFmtId="0" fontId="2" fillId="0" borderId="0">
      <alignment vertical="center"/>
    </xf>
    <xf numFmtId="0" fontId="10" fillId="0" borderId="0">
      <alignment vertical="center"/>
    </xf>
    <xf numFmtId="0" fontId="16" fillId="0" borderId="0">
      <alignment vertical="center"/>
    </xf>
    <xf numFmtId="0" fontId="2" fillId="0" borderId="0">
      <alignment vertical="center"/>
    </xf>
    <xf numFmtId="0" fontId="35" fillId="0" borderId="0">
      <alignment vertical="center"/>
    </xf>
  </cellStyleXfs>
  <cellXfs count="1298">
    <xf numFmtId="0" fontId="0" fillId="0" borderId="0" xfId="0">
      <alignment vertical="center"/>
    </xf>
    <xf numFmtId="0" fontId="2" fillId="0" borderId="0" xfId="1">
      <alignment vertical="center"/>
    </xf>
    <xf numFmtId="0" fontId="4" fillId="0" borderId="0" xfId="1" applyFont="1">
      <alignment vertical="center"/>
    </xf>
    <xf numFmtId="0" fontId="5" fillId="0" borderId="0" xfId="1" applyFont="1" applyAlignment="1">
      <alignment horizontal="right" vertical="center"/>
    </xf>
    <xf numFmtId="0" fontId="7" fillId="2" borderId="1" xfId="1" applyFont="1" applyFill="1" applyBorder="1" applyAlignment="1"/>
    <xf numFmtId="0" fontId="7" fillId="2" borderId="2" xfId="1" applyFont="1" applyFill="1" applyBorder="1" applyAlignment="1">
      <alignment horizontal="right" vertical="top"/>
    </xf>
    <xf numFmtId="0" fontId="7" fillId="2" borderId="3" xfId="1" applyFont="1" applyFill="1" applyBorder="1" applyAlignment="1">
      <alignment horizontal="right" vertical="top"/>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0" fontId="7" fillId="0" borderId="7" xfId="1" applyFont="1" applyFill="1" applyBorder="1" applyAlignment="1">
      <alignment horizontal="center" vertical="center" wrapText="1"/>
    </xf>
    <xf numFmtId="176" fontId="7" fillId="0" borderId="4" xfId="1" applyNumberFormat="1" applyFont="1" applyFill="1" applyBorder="1" applyAlignment="1" applyProtection="1">
      <alignment horizontal="right" vertical="center" shrinkToFit="1"/>
    </xf>
    <xf numFmtId="176" fontId="7" fillId="0" borderId="5" xfId="1" applyNumberFormat="1" applyFont="1" applyFill="1" applyBorder="1" applyAlignment="1" applyProtection="1">
      <alignment horizontal="right" vertical="center" shrinkToFit="1"/>
    </xf>
    <xf numFmtId="176" fontId="7" fillId="0" borderId="10" xfId="1" applyNumberFormat="1" applyFont="1" applyFill="1" applyBorder="1" applyAlignment="1" applyProtection="1">
      <alignment horizontal="right" vertical="center" shrinkToFit="1"/>
    </xf>
    <xf numFmtId="0" fontId="7" fillId="0" borderId="11" xfId="1" applyFont="1" applyFill="1" applyBorder="1" applyAlignment="1">
      <alignment horizontal="center" vertical="center" wrapText="1"/>
    </xf>
    <xf numFmtId="176" fontId="7" fillId="0" borderId="14" xfId="1" applyNumberFormat="1" applyFont="1" applyFill="1" applyBorder="1" applyAlignment="1" applyProtection="1">
      <alignment horizontal="right" vertical="center" shrinkToFit="1"/>
    </xf>
    <xf numFmtId="176" fontId="7" fillId="0" borderId="15" xfId="1" applyNumberFormat="1" applyFont="1" applyFill="1" applyBorder="1" applyAlignment="1" applyProtection="1">
      <alignment horizontal="right" vertical="center" shrinkToFit="1"/>
    </xf>
    <xf numFmtId="176" fontId="7" fillId="0" borderId="16" xfId="1" applyNumberFormat="1" applyFont="1" applyFill="1" applyBorder="1" applyAlignment="1" applyProtection="1">
      <alignment horizontal="right" vertical="center" shrinkToFit="1"/>
    </xf>
    <xf numFmtId="0" fontId="7" fillId="0" borderId="17" xfId="1" applyFont="1" applyFill="1" applyBorder="1" applyAlignment="1">
      <alignment horizontal="center" vertical="center"/>
    </xf>
    <xf numFmtId="176" fontId="7" fillId="0" borderId="20" xfId="1" applyNumberFormat="1" applyFont="1" applyFill="1" applyBorder="1" applyAlignment="1" applyProtection="1">
      <alignment horizontal="right" vertical="center" shrinkToFit="1"/>
    </xf>
    <xf numFmtId="176" fontId="7" fillId="0" borderId="21" xfId="1" applyNumberFormat="1" applyFont="1" applyFill="1" applyBorder="1" applyAlignment="1" applyProtection="1">
      <alignment horizontal="right" vertical="center" shrinkToFit="1"/>
    </xf>
    <xf numFmtId="176" fontId="7" fillId="0" borderId="22" xfId="1" applyNumberFormat="1" applyFont="1" applyFill="1" applyBorder="1" applyAlignment="1" applyProtection="1">
      <alignment horizontal="right" vertical="center" shrinkToFit="1"/>
    </xf>
    <xf numFmtId="0" fontId="7" fillId="0" borderId="0" xfId="2" applyFont="1">
      <alignment vertical="center"/>
    </xf>
    <xf numFmtId="0" fontId="2" fillId="0" borderId="0" xfId="2">
      <alignment vertical="center"/>
    </xf>
    <xf numFmtId="0" fontId="5" fillId="0" borderId="0" xfId="2" applyFont="1" applyAlignment="1">
      <alignment horizontal="right" vertical="center"/>
    </xf>
    <xf numFmtId="0" fontId="7" fillId="3" borderId="1" xfId="2" applyFont="1" applyFill="1" applyBorder="1" applyAlignment="1"/>
    <xf numFmtId="0" fontId="7" fillId="3" borderId="2" xfId="2" applyFont="1" applyFill="1" applyBorder="1" applyAlignment="1">
      <alignment horizontal="right" vertical="top"/>
    </xf>
    <xf numFmtId="0" fontId="7" fillId="3" borderId="3" xfId="2" applyFont="1" applyFill="1" applyBorder="1" applyAlignment="1">
      <alignment horizontal="right" vertical="top"/>
    </xf>
    <xf numFmtId="0" fontId="7" fillId="3" borderId="23" xfId="2" applyFont="1" applyFill="1" applyBorder="1" applyAlignment="1">
      <alignment horizontal="center" vertical="center"/>
    </xf>
    <xf numFmtId="0" fontId="7" fillId="3" borderId="5" xfId="2" applyFont="1" applyFill="1" applyBorder="1" applyAlignment="1">
      <alignment horizontal="center" vertical="center"/>
    </xf>
    <xf numFmtId="0" fontId="7" fillId="3" borderId="10" xfId="2" applyFont="1" applyFill="1" applyBorder="1" applyAlignment="1">
      <alignment horizontal="center" vertical="center"/>
    </xf>
    <xf numFmtId="0" fontId="7" fillId="0" borderId="24" xfId="2" applyFont="1" applyFill="1" applyBorder="1" applyAlignment="1">
      <alignment vertical="center" wrapText="1"/>
    </xf>
    <xf numFmtId="176" fontId="7" fillId="0" borderId="27" xfId="2" applyNumberFormat="1" applyFont="1" applyFill="1" applyBorder="1" applyAlignment="1">
      <alignment horizontal="right" vertical="center" shrinkToFit="1"/>
    </xf>
    <xf numFmtId="176" fontId="7" fillId="0" borderId="28" xfId="2" applyNumberFormat="1" applyFont="1" applyFill="1" applyBorder="1" applyAlignment="1">
      <alignment horizontal="right" vertical="center" shrinkToFit="1"/>
    </xf>
    <xf numFmtId="176" fontId="7" fillId="0" borderId="29" xfId="2" applyNumberFormat="1" applyFont="1" applyFill="1" applyBorder="1" applyAlignment="1">
      <alignment horizontal="right" vertical="center" shrinkToFit="1"/>
    </xf>
    <xf numFmtId="0" fontId="7" fillId="0" borderId="30" xfId="2" applyFont="1" applyFill="1" applyBorder="1" applyAlignment="1">
      <alignment vertical="center"/>
    </xf>
    <xf numFmtId="176" fontId="7" fillId="0" borderId="33" xfId="2" applyNumberFormat="1" applyFont="1" applyFill="1" applyBorder="1" applyAlignment="1">
      <alignment horizontal="right" vertical="center" shrinkToFit="1"/>
    </xf>
    <xf numFmtId="176" fontId="7" fillId="0" borderId="34" xfId="2" applyNumberFormat="1" applyFont="1" applyFill="1" applyBorder="1" applyAlignment="1">
      <alignment horizontal="right" vertical="center" shrinkToFit="1"/>
    </xf>
    <xf numFmtId="176" fontId="7" fillId="0" borderId="35" xfId="2" applyNumberFormat="1" applyFont="1" applyFill="1" applyBorder="1" applyAlignment="1">
      <alignment horizontal="right" vertical="center" shrinkToFit="1"/>
    </xf>
    <xf numFmtId="0" fontId="7" fillId="0" borderId="11" xfId="2" applyFont="1" applyFill="1" applyBorder="1" applyAlignment="1">
      <alignment vertical="center"/>
    </xf>
    <xf numFmtId="0" fontId="7" fillId="0" borderId="17" xfId="2" applyFont="1" applyFill="1" applyBorder="1" applyAlignment="1">
      <alignment vertical="center"/>
    </xf>
    <xf numFmtId="176" fontId="7" fillId="0" borderId="20" xfId="2" applyNumberFormat="1" applyFont="1" applyFill="1" applyBorder="1" applyAlignment="1">
      <alignment horizontal="right" vertical="center" shrinkToFit="1"/>
    </xf>
    <xf numFmtId="176" fontId="7" fillId="0" borderId="21" xfId="2" applyNumberFormat="1" applyFont="1" applyFill="1" applyBorder="1" applyAlignment="1">
      <alignment horizontal="right" vertical="center" shrinkToFit="1"/>
    </xf>
    <xf numFmtId="176" fontId="7" fillId="0" borderId="22" xfId="2" applyNumberFormat="1" applyFont="1" applyFill="1" applyBorder="1" applyAlignment="1">
      <alignment horizontal="right" vertical="center" shrinkToFit="1"/>
    </xf>
    <xf numFmtId="0" fontId="8" fillId="0" borderId="0" xfId="2" applyFont="1" applyFill="1" applyBorder="1" applyAlignment="1"/>
    <xf numFmtId="0" fontId="8" fillId="0" borderId="0" xfId="2" applyNumberFormat="1" applyFont="1" applyFill="1" applyBorder="1" applyAlignment="1">
      <alignment vertical="center" wrapText="1"/>
    </xf>
    <xf numFmtId="0" fontId="8" fillId="0" borderId="0" xfId="2" applyNumberFormat="1" applyFont="1" applyBorder="1" applyAlignment="1">
      <alignment vertical="center" wrapText="1"/>
    </xf>
    <xf numFmtId="0" fontId="7" fillId="0" borderId="0" xfId="2" applyNumberFormat="1" applyFont="1" applyFill="1" applyBorder="1" applyAlignment="1">
      <alignment vertical="center"/>
    </xf>
    <xf numFmtId="0" fontId="4" fillId="0" borderId="0" xfId="3" applyFont="1">
      <alignment vertical="center"/>
    </xf>
    <xf numFmtId="0" fontId="2" fillId="0" borderId="0" xfId="3">
      <alignment vertical="center"/>
    </xf>
    <xf numFmtId="0" fontId="5" fillId="0" borderId="0" xfId="3" applyFont="1" applyAlignment="1">
      <alignment horizontal="center" vertical="center"/>
    </xf>
    <xf numFmtId="0" fontId="8" fillId="2" borderId="1" xfId="3" applyFont="1" applyFill="1" applyBorder="1" applyAlignment="1"/>
    <xf numFmtId="0" fontId="8" fillId="2" borderId="2" xfId="3" applyFont="1" applyFill="1" applyBorder="1" applyAlignment="1"/>
    <xf numFmtId="0" fontId="8" fillId="2" borderId="2" xfId="3" applyFont="1" applyFill="1" applyBorder="1" applyAlignment="1">
      <alignment horizontal="right" vertical="center"/>
    </xf>
    <xf numFmtId="0" fontId="8" fillId="2" borderId="3" xfId="3" applyFont="1" applyFill="1" applyBorder="1" applyAlignment="1">
      <alignment horizontal="right" vertical="top"/>
    </xf>
    <xf numFmtId="0" fontId="8" fillId="2" borderId="23" xfId="3" applyFont="1" applyFill="1" applyBorder="1" applyAlignment="1">
      <alignment horizontal="center" vertical="center"/>
    </xf>
    <xf numFmtId="0" fontId="8" fillId="2" borderId="5" xfId="3" applyFont="1" applyFill="1" applyBorder="1" applyAlignment="1">
      <alignment horizontal="center" vertical="center"/>
    </xf>
    <xf numFmtId="0" fontId="8" fillId="2" borderId="6" xfId="3" applyFont="1" applyFill="1" applyBorder="1" applyAlignment="1">
      <alignment horizontal="center" vertical="center"/>
    </xf>
    <xf numFmtId="0" fontId="8" fillId="0" borderId="37" xfId="3" applyFont="1" applyFill="1" applyBorder="1" applyAlignment="1">
      <alignment vertical="center" wrapText="1"/>
    </xf>
    <xf numFmtId="177" fontId="8" fillId="0" borderId="27" xfId="3" applyNumberFormat="1" applyFont="1" applyFill="1" applyBorder="1" applyAlignment="1" applyProtection="1">
      <alignment horizontal="right" vertical="center" shrinkToFit="1"/>
    </xf>
    <xf numFmtId="177" fontId="8" fillId="0" borderId="28" xfId="3" applyNumberFormat="1" applyFont="1" applyFill="1" applyBorder="1" applyAlignment="1" applyProtection="1">
      <alignment horizontal="right" vertical="center" shrinkToFit="1"/>
    </xf>
    <xf numFmtId="177" fontId="8" fillId="0" borderId="29" xfId="3" applyNumberFormat="1" applyFont="1" applyFill="1" applyBorder="1" applyAlignment="1" applyProtection="1">
      <alignment horizontal="right" vertical="center" shrinkToFit="1"/>
    </xf>
    <xf numFmtId="0" fontId="8" fillId="0" borderId="39" xfId="3" applyFont="1" applyFill="1" applyBorder="1" applyAlignment="1">
      <alignment vertical="center"/>
    </xf>
    <xf numFmtId="177" fontId="8" fillId="0" borderId="33" xfId="3" applyNumberFormat="1" applyFont="1" applyFill="1" applyBorder="1" applyAlignment="1" applyProtection="1">
      <alignment horizontal="right" vertical="center" shrinkToFit="1"/>
    </xf>
    <xf numFmtId="177" fontId="8" fillId="0" borderId="34" xfId="3" applyNumberFormat="1" applyFont="1" applyFill="1" applyBorder="1" applyAlignment="1" applyProtection="1">
      <alignment horizontal="right" vertical="center" shrinkToFit="1"/>
    </xf>
    <xf numFmtId="177" fontId="8" fillId="0" borderId="35" xfId="3" applyNumberFormat="1" applyFont="1" applyFill="1" applyBorder="1" applyAlignment="1" applyProtection="1">
      <alignment horizontal="right" vertical="center" shrinkToFit="1"/>
    </xf>
    <xf numFmtId="0" fontId="8" fillId="0" borderId="41" xfId="3" applyFont="1" applyFill="1" applyBorder="1" applyAlignment="1">
      <alignment vertical="center"/>
    </xf>
    <xf numFmtId="0" fontId="8" fillId="0" borderId="44" xfId="3" applyFont="1" applyFill="1" applyBorder="1" applyAlignment="1">
      <alignment vertical="center"/>
    </xf>
    <xf numFmtId="177" fontId="8" fillId="0" borderId="20" xfId="3" applyNumberFormat="1" applyFont="1" applyFill="1" applyBorder="1" applyAlignment="1" applyProtection="1">
      <alignment horizontal="right" vertical="center" shrinkToFit="1"/>
    </xf>
    <xf numFmtId="177" fontId="8" fillId="0" borderId="21" xfId="3" applyNumberFormat="1" applyFont="1" applyFill="1" applyBorder="1" applyAlignment="1" applyProtection="1">
      <alignment horizontal="right" vertical="center" shrinkToFit="1"/>
    </xf>
    <xf numFmtId="177" fontId="8" fillId="0" borderId="22" xfId="3" applyNumberFormat="1" applyFont="1" applyFill="1" applyBorder="1" applyAlignment="1" applyProtection="1">
      <alignment horizontal="right" vertical="center" shrinkToFit="1"/>
    </xf>
    <xf numFmtId="0" fontId="8" fillId="0" borderId="0" xfId="3" applyFont="1" applyAlignment="1"/>
    <xf numFmtId="0" fontId="2" fillId="0" borderId="0" xfId="4">
      <alignment vertical="center"/>
    </xf>
    <xf numFmtId="0" fontId="5" fillId="0" borderId="0" xfId="4" applyFont="1" applyAlignment="1">
      <alignment horizontal="center" vertical="center"/>
    </xf>
    <xf numFmtId="0" fontId="8" fillId="2" borderId="1" xfId="4" applyFont="1" applyFill="1" applyBorder="1" applyAlignment="1"/>
    <xf numFmtId="0" fontId="8" fillId="2" borderId="2" xfId="4" applyFont="1" applyFill="1" applyBorder="1" applyAlignment="1"/>
    <xf numFmtId="0" fontId="8" fillId="2" borderId="2" xfId="4" applyFont="1" applyFill="1" applyBorder="1" applyAlignment="1">
      <alignment horizontal="right" vertical="center"/>
    </xf>
    <xf numFmtId="0" fontId="8" fillId="2" borderId="3" xfId="4" applyFont="1" applyFill="1" applyBorder="1" applyAlignment="1">
      <alignment horizontal="right" vertical="top"/>
    </xf>
    <xf numFmtId="0" fontId="8" fillId="2" borderId="23" xfId="4" applyFont="1" applyFill="1" applyBorder="1" applyAlignment="1">
      <alignment horizontal="center" vertical="center"/>
    </xf>
    <xf numFmtId="0" fontId="8" fillId="2" borderId="5" xfId="4" applyFont="1" applyFill="1" applyBorder="1" applyAlignment="1">
      <alignment horizontal="center" vertical="center"/>
    </xf>
    <xf numFmtId="0" fontId="8" fillId="2" borderId="10" xfId="4" applyFont="1" applyFill="1" applyBorder="1" applyAlignment="1">
      <alignment horizontal="center" vertical="center"/>
    </xf>
    <xf numFmtId="0" fontId="8" fillId="0" borderId="37" xfId="4" applyFont="1" applyFill="1" applyBorder="1" applyAlignment="1">
      <alignment vertical="center" wrapText="1"/>
    </xf>
    <xf numFmtId="177" fontId="8" fillId="0" borderId="27" xfId="4" applyNumberFormat="1" applyFont="1" applyFill="1" applyBorder="1" applyAlignment="1" applyProtection="1">
      <alignment horizontal="right" vertical="center" shrinkToFit="1"/>
    </xf>
    <xf numFmtId="177" fontId="8" fillId="0" borderId="28" xfId="4" applyNumberFormat="1" applyFont="1" applyFill="1" applyBorder="1" applyAlignment="1" applyProtection="1">
      <alignment horizontal="right" vertical="center" shrinkToFit="1"/>
    </xf>
    <xf numFmtId="177" fontId="8" fillId="0" borderId="29" xfId="4" applyNumberFormat="1" applyFont="1" applyFill="1" applyBorder="1" applyAlignment="1" applyProtection="1">
      <alignment horizontal="right" vertical="center" shrinkToFit="1"/>
    </xf>
    <xf numFmtId="0" fontId="8" fillId="0" borderId="39" xfId="4" applyFont="1" applyFill="1" applyBorder="1" applyAlignment="1">
      <alignment vertical="center"/>
    </xf>
    <xf numFmtId="177" fontId="8" fillId="0" borderId="33" xfId="4" applyNumberFormat="1" applyFont="1" applyFill="1" applyBorder="1" applyAlignment="1" applyProtection="1">
      <alignment horizontal="right" vertical="center" shrinkToFit="1"/>
    </xf>
    <xf numFmtId="177" fontId="8" fillId="0" borderId="34" xfId="4" applyNumberFormat="1" applyFont="1" applyFill="1" applyBorder="1" applyAlignment="1" applyProtection="1">
      <alignment horizontal="right" vertical="center" shrinkToFit="1"/>
    </xf>
    <xf numFmtId="177" fontId="8" fillId="0" borderId="35" xfId="4" applyNumberFormat="1" applyFont="1" applyFill="1" applyBorder="1" applyAlignment="1" applyProtection="1">
      <alignment horizontal="right" vertical="center" shrinkToFit="1"/>
    </xf>
    <xf numFmtId="0" fontId="8" fillId="0" borderId="41" xfId="4" applyFont="1" applyFill="1" applyBorder="1" applyAlignment="1">
      <alignment vertical="center"/>
    </xf>
    <xf numFmtId="0" fontId="8" fillId="0" borderId="45" xfId="4" applyFont="1" applyFill="1" applyBorder="1" applyAlignment="1">
      <alignment vertical="center"/>
    </xf>
    <xf numFmtId="0" fontId="8" fillId="0" borderId="39" xfId="4" applyFont="1" applyFill="1" applyBorder="1" applyAlignment="1">
      <alignment vertical="center" wrapText="1"/>
    </xf>
    <xf numFmtId="0" fontId="8" fillId="0" borderId="44" xfId="4" applyFont="1" applyFill="1" applyBorder="1" applyAlignment="1">
      <alignment vertical="center"/>
    </xf>
    <xf numFmtId="177" fontId="8" fillId="0" borderId="20" xfId="4" applyNumberFormat="1" applyFont="1" applyFill="1" applyBorder="1" applyAlignment="1" applyProtection="1">
      <alignment horizontal="right" vertical="center" shrinkToFit="1"/>
    </xf>
    <xf numFmtId="177" fontId="8" fillId="0" borderId="21" xfId="4" applyNumberFormat="1" applyFont="1" applyFill="1" applyBorder="1" applyAlignment="1" applyProtection="1">
      <alignment horizontal="right" vertical="center" shrinkToFit="1"/>
    </xf>
    <xf numFmtId="177" fontId="8" fillId="0" borderId="22" xfId="4" applyNumberFormat="1" applyFont="1" applyFill="1" applyBorder="1" applyAlignment="1" applyProtection="1">
      <alignment horizontal="right" vertical="center" shrinkToFit="1"/>
    </xf>
    <xf numFmtId="0" fontId="8" fillId="0" borderId="0" xfId="4" applyFont="1" applyFill="1" applyBorder="1" applyAlignment="1"/>
    <xf numFmtId="0" fontId="8" fillId="0" borderId="0" xfId="4" applyFont="1" applyFill="1" applyBorder="1" applyAlignment="1">
      <alignment vertical="center"/>
    </xf>
    <xf numFmtId="0" fontId="8" fillId="0" borderId="0" xfId="4" applyFont="1" applyFill="1" applyBorder="1" applyAlignment="1">
      <alignment horizontal="left" vertical="center"/>
    </xf>
    <xf numFmtId="177" fontId="8" fillId="0" borderId="0" xfId="4" applyNumberFormat="1" applyFont="1" applyFill="1" applyBorder="1" applyAlignment="1" applyProtection="1">
      <alignment horizontal="right" vertical="center"/>
    </xf>
    <xf numFmtId="0" fontId="5" fillId="0" borderId="0" xfId="1" applyFont="1" applyAlignment="1">
      <alignment horizontal="right"/>
    </xf>
    <xf numFmtId="0" fontId="9" fillId="2" borderId="1" xfId="1" applyFont="1" applyFill="1" applyBorder="1" applyAlignment="1"/>
    <xf numFmtId="0" fontId="9" fillId="2" borderId="2" xfId="1" applyFont="1" applyFill="1" applyBorder="1" applyAlignment="1">
      <alignment horizontal="right" vertical="top"/>
    </xf>
    <xf numFmtId="0" fontId="9" fillId="2" borderId="3" xfId="1" applyFont="1" applyFill="1" applyBorder="1" applyAlignment="1">
      <alignment horizontal="right" vertical="top"/>
    </xf>
    <xf numFmtId="0" fontId="11" fillId="4" borderId="5" xfId="5" applyFont="1" applyFill="1" applyBorder="1" applyAlignment="1">
      <alignment horizontal="center" vertical="center"/>
    </xf>
    <xf numFmtId="0" fontId="11" fillId="4" borderId="6" xfId="5" applyFont="1" applyFill="1" applyBorder="1" applyAlignment="1">
      <alignment horizontal="center" vertical="center"/>
    </xf>
    <xf numFmtId="0" fontId="9" fillId="0" borderId="7" xfId="1" applyFont="1" applyFill="1" applyBorder="1" applyAlignment="1">
      <alignment horizontal="center" vertical="center" wrapText="1"/>
    </xf>
    <xf numFmtId="177" fontId="9" fillId="0" borderId="5" xfId="5" applyNumberFormat="1" applyFont="1" applyFill="1" applyBorder="1" applyAlignment="1" applyProtection="1">
      <alignment horizontal="right" vertical="center" shrinkToFit="1"/>
    </xf>
    <xf numFmtId="177" fontId="9" fillId="0" borderId="10" xfId="5" applyNumberFormat="1" applyFont="1" applyFill="1" applyBorder="1" applyAlignment="1" applyProtection="1">
      <alignment horizontal="right" vertical="center" shrinkToFit="1"/>
    </xf>
    <xf numFmtId="0" fontId="9" fillId="0" borderId="11" xfId="1" applyFont="1" applyFill="1" applyBorder="1" applyAlignment="1">
      <alignment horizontal="center" vertical="center" wrapText="1"/>
    </xf>
    <xf numFmtId="177" fontId="9" fillId="0" borderId="15" xfId="5" applyNumberFormat="1" applyFont="1" applyFill="1" applyBorder="1" applyAlignment="1" applyProtection="1">
      <alignment horizontal="right" vertical="center" shrinkToFit="1"/>
    </xf>
    <xf numFmtId="177" fontId="9" fillId="0" borderId="16" xfId="5" applyNumberFormat="1" applyFont="1" applyFill="1" applyBorder="1" applyAlignment="1" applyProtection="1">
      <alignment horizontal="right" vertical="center" shrinkToFit="1"/>
    </xf>
    <xf numFmtId="177" fontId="9" fillId="0" borderId="34" xfId="5" applyNumberFormat="1" applyFont="1" applyFill="1" applyBorder="1" applyAlignment="1" applyProtection="1">
      <alignment horizontal="right" vertical="center" shrinkToFit="1"/>
    </xf>
    <xf numFmtId="177" fontId="9" fillId="0" borderId="35" xfId="5" applyNumberFormat="1" applyFont="1" applyFill="1" applyBorder="1" applyAlignment="1" applyProtection="1">
      <alignment horizontal="right" vertical="center" shrinkToFit="1"/>
    </xf>
    <xf numFmtId="0" fontId="9" fillId="0" borderId="47" xfId="1" applyFont="1" applyFill="1" applyBorder="1" applyAlignment="1">
      <alignment horizontal="center" vertical="center"/>
    </xf>
    <xf numFmtId="177" fontId="9" fillId="0" borderId="34" xfId="5" applyNumberFormat="1" applyFont="1" applyFill="1" applyBorder="1" applyAlignment="1" applyProtection="1">
      <alignment horizontal="right" vertical="center" shrinkToFit="1"/>
      <protection locked="0"/>
    </xf>
    <xf numFmtId="177" fontId="9" fillId="0" borderId="35" xfId="5" applyNumberFormat="1" applyFont="1" applyFill="1" applyBorder="1" applyAlignment="1" applyProtection="1">
      <alignment horizontal="right" vertical="center" shrinkToFit="1"/>
      <protection locked="0"/>
    </xf>
    <xf numFmtId="0" fontId="9" fillId="0" borderId="48" xfId="1" applyFont="1" applyFill="1" applyBorder="1" applyAlignment="1">
      <alignment horizontal="center" vertical="center"/>
    </xf>
    <xf numFmtId="177" fontId="9" fillId="0" borderId="21" xfId="5" applyNumberFormat="1" applyFont="1" applyFill="1" applyBorder="1" applyAlignment="1" applyProtection="1">
      <alignment horizontal="right" vertical="center" shrinkToFit="1"/>
      <protection locked="0"/>
    </xf>
    <xf numFmtId="177" fontId="9" fillId="0" borderId="22" xfId="5" applyNumberFormat="1" applyFont="1" applyFill="1" applyBorder="1" applyAlignment="1" applyProtection="1">
      <alignment horizontal="right" vertical="center" shrinkToFit="1"/>
      <protection locked="0"/>
    </xf>
    <xf numFmtId="0" fontId="9" fillId="0" borderId="1" xfId="1" applyFont="1" applyFill="1" applyBorder="1" applyAlignment="1">
      <alignment horizontal="center" vertical="center"/>
    </xf>
    <xf numFmtId="177" fontId="9" fillId="0" borderId="49" xfId="5" applyNumberFormat="1" applyFont="1" applyFill="1" applyBorder="1" applyAlignment="1" applyProtection="1">
      <alignment horizontal="right" vertical="center" shrinkToFit="1"/>
    </xf>
    <xf numFmtId="177" fontId="9"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6"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3"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3" fillId="0" borderId="45" xfId="6" applyFont="1" applyBorder="1" applyAlignment="1">
      <alignment vertical="center"/>
    </xf>
    <xf numFmtId="178" fontId="14" fillId="0" borderId="41" xfId="6" applyNumberFormat="1" applyFont="1" applyBorder="1" applyAlignment="1">
      <alignment horizontal="center" vertical="center"/>
    </xf>
    <xf numFmtId="178" fontId="14" fillId="0" borderId="50" xfId="6" applyNumberFormat="1" applyFont="1" applyBorder="1" applyAlignment="1">
      <alignment horizontal="center" vertical="center" wrapText="1"/>
    </xf>
    <xf numFmtId="178" fontId="14" fillId="0" borderId="5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6"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3" xfId="6" applyNumberFormat="1" applyFont="1" applyFill="1" applyBorder="1" applyAlignment="1">
      <alignment vertical="center"/>
    </xf>
    <xf numFmtId="179" fontId="14" fillId="0" borderId="51" xfId="6" applyNumberFormat="1" applyFont="1" applyFill="1" applyBorder="1" applyAlignment="1">
      <alignment vertical="center"/>
    </xf>
    <xf numFmtId="180" fontId="14" fillId="0" borderId="54"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5" xfId="6" applyNumberFormat="1" applyFont="1" applyBorder="1" applyAlignment="1">
      <alignment horizontal="center" vertical="center"/>
    </xf>
    <xf numFmtId="179" fontId="14" fillId="0" borderId="56" xfId="6" applyNumberFormat="1" applyFont="1" applyFill="1" applyBorder="1" applyAlignment="1">
      <alignment vertical="center"/>
    </xf>
    <xf numFmtId="179" fontId="14" fillId="0" borderId="57"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8" xfId="6" applyNumberFormat="1" applyFont="1" applyFill="1" applyBorder="1" applyAlignment="1">
      <alignment vertical="center"/>
    </xf>
    <xf numFmtId="180" fontId="14" fillId="0" borderId="59" xfId="6" applyNumberFormat="1" applyFont="1" applyFill="1" applyBorder="1" applyAlignment="1">
      <alignment vertical="center"/>
    </xf>
    <xf numFmtId="180" fontId="14" fillId="0" borderId="56" xfId="6" applyNumberFormat="1" applyFont="1" applyBorder="1" applyAlignment="1">
      <alignment vertical="center"/>
    </xf>
    <xf numFmtId="179" fontId="14" fillId="0" borderId="56"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3" xfId="6" applyNumberFormat="1" applyFont="1" applyBorder="1" applyAlignment="1">
      <alignment vertical="center"/>
    </xf>
    <xf numFmtId="179" fontId="14" fillId="0" borderId="51" xfId="6" applyNumberFormat="1" applyFont="1" applyBorder="1" applyAlignment="1">
      <alignment vertical="center"/>
    </xf>
    <xf numFmtId="180" fontId="14" fillId="0" borderId="12" xfId="6" applyNumberFormat="1" applyFont="1" applyBorder="1" applyAlignment="1">
      <alignment vertical="center"/>
    </xf>
    <xf numFmtId="0" fontId="13" fillId="0" borderId="34" xfId="6" applyBorder="1"/>
    <xf numFmtId="0" fontId="13" fillId="0" borderId="34" xfId="6" applyBorder="1" applyAlignment="1">
      <alignment vertical="center"/>
    </xf>
    <xf numFmtId="0" fontId="15" fillId="0" borderId="34" xfId="6" applyFont="1" applyBorder="1"/>
    <xf numFmtId="0" fontId="13" fillId="0" borderId="0" xfId="7" applyAlignment="1"/>
    <xf numFmtId="0" fontId="13" fillId="0" borderId="34" xfId="7" applyBorder="1" applyAlignment="1"/>
    <xf numFmtId="177" fontId="13" fillId="0" borderId="34" xfId="7" applyNumberFormat="1" applyBorder="1" applyAlignment="1"/>
    <xf numFmtId="0" fontId="16" fillId="0" borderId="0" xfId="8" applyFont="1" applyFill="1">
      <alignment vertical="center"/>
    </xf>
    <xf numFmtId="49" fontId="16" fillId="0" borderId="0" xfId="8" applyNumberFormat="1" applyFont="1" applyFill="1">
      <alignment vertical="center"/>
    </xf>
    <xf numFmtId="0" fontId="16" fillId="0" borderId="0" xfId="8" applyFont="1">
      <alignment vertical="center"/>
    </xf>
    <xf numFmtId="0" fontId="18" fillId="0" borderId="0" xfId="8" applyFont="1" applyFill="1">
      <alignment vertical="center"/>
    </xf>
    <xf numFmtId="0" fontId="19" fillId="0" borderId="0" xfId="8" applyFont="1" applyFill="1">
      <alignment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4" fontId="16" fillId="0" borderId="36" xfId="8" applyNumberFormat="1" applyFont="1" applyFill="1" applyBorder="1" applyAlignment="1">
      <alignment horizontal="right" vertical="center" shrinkToFit="1"/>
    </xf>
    <xf numFmtId="184" fontId="16" fillId="0" borderId="8" xfId="8" applyNumberFormat="1" applyFont="1" applyFill="1" applyBorder="1" applyAlignment="1">
      <alignment horizontal="right" vertical="center" shrinkToFit="1"/>
    </xf>
    <xf numFmtId="184" fontId="16" fillId="0" borderId="9" xfId="8" applyNumberFormat="1" applyFont="1" applyFill="1" applyBorder="1" applyAlignment="1">
      <alignment horizontal="right" vertical="center" shrinkToFit="1"/>
    </xf>
    <xf numFmtId="0" fontId="20" fillId="0" borderId="45" xfId="9" applyFont="1" applyFill="1" applyBorder="1" applyAlignment="1">
      <alignment vertical="center"/>
    </xf>
    <xf numFmtId="184" fontId="16" fillId="0" borderId="36" xfId="8" applyNumberFormat="1" applyFont="1" applyFill="1" applyBorder="1" applyAlignment="1">
      <alignment vertical="center" shrinkToFit="1"/>
    </xf>
    <xf numFmtId="184" fontId="16" fillId="0" borderId="8" xfId="8" applyNumberFormat="1" applyFont="1" applyFill="1" applyBorder="1" applyAlignment="1">
      <alignment vertical="center" shrinkToFit="1"/>
    </xf>
    <xf numFmtId="184" fontId="16" fillId="0" borderId="9" xfId="8" applyNumberFormat="1" applyFont="1" applyFill="1" applyBorder="1" applyAlignment="1">
      <alignment vertical="center" shrinkToFit="1"/>
    </xf>
    <xf numFmtId="0" fontId="16" fillId="0" borderId="7" xfId="8" applyFont="1" applyFill="1" applyBorder="1" applyAlignment="1">
      <alignment horizontal="left" vertical="center"/>
    </xf>
    <xf numFmtId="0" fontId="20" fillId="0" borderId="69" xfId="9" applyFont="1" applyFill="1" applyBorder="1" applyAlignment="1">
      <alignment horizontal="center" vertical="center"/>
    </xf>
    <xf numFmtId="0" fontId="16" fillId="0" borderId="7" xfId="8" applyFont="1" applyFill="1" applyBorder="1" applyAlignment="1">
      <alignment horizontal="center" vertical="center"/>
    </xf>
    <xf numFmtId="0" fontId="16" fillId="0" borderId="72" xfId="8" applyFont="1" applyFill="1" applyBorder="1" applyAlignment="1">
      <alignment horizontal="center" vertical="center"/>
    </xf>
    <xf numFmtId="0" fontId="22" fillId="0" borderId="73" xfId="8" applyFont="1" applyFill="1" applyBorder="1" applyAlignment="1">
      <alignment vertical="center" wrapText="1"/>
    </xf>
    <xf numFmtId="0" fontId="22" fillId="0" borderId="74" xfId="8" applyFont="1" applyFill="1" applyBorder="1" applyAlignment="1">
      <alignment vertical="center" wrapText="1"/>
    </xf>
    <xf numFmtId="181" fontId="16" fillId="0" borderId="72" xfId="8" applyNumberFormat="1" applyFont="1" applyFill="1" applyBorder="1" applyAlignment="1">
      <alignment vertical="center"/>
    </xf>
    <xf numFmtId="181" fontId="16" fillId="0" borderId="73" xfId="8" applyNumberFormat="1" applyFont="1" applyFill="1" applyBorder="1" applyAlignment="1">
      <alignment vertical="center"/>
    </xf>
    <xf numFmtId="181" fontId="16" fillId="0" borderId="74" xfId="8" applyNumberFormat="1" applyFont="1" applyFill="1" applyBorder="1" applyAlignment="1">
      <alignment vertical="center"/>
    </xf>
    <xf numFmtId="0" fontId="16" fillId="0" borderId="7" xfId="8" applyFont="1" applyFill="1" applyBorder="1">
      <alignment vertical="center"/>
    </xf>
    <xf numFmtId="0" fontId="16" fillId="0" borderId="0" xfId="8" applyFont="1" applyFill="1" applyBorder="1">
      <alignment vertical="center"/>
    </xf>
    <xf numFmtId="0" fontId="16" fillId="0" borderId="64" xfId="8" applyFont="1" applyFill="1" applyBorder="1">
      <alignment vertical="center"/>
    </xf>
    <xf numFmtId="49" fontId="16" fillId="0" borderId="7" xfId="8" applyNumberFormat="1" applyFont="1" applyFill="1" applyBorder="1">
      <alignment vertical="center"/>
    </xf>
    <xf numFmtId="49" fontId="16" fillId="0" borderId="0" xfId="8" applyNumberFormat="1" applyFont="1" applyFill="1" applyBorder="1">
      <alignment vertical="center"/>
    </xf>
    <xf numFmtId="0" fontId="16" fillId="0" borderId="0" xfId="8" applyFont="1" applyFill="1" applyBorder="1" applyAlignment="1">
      <alignment vertical="center"/>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0" fontId="16" fillId="0" borderId="64" xfId="8" applyFont="1" applyFill="1" applyBorder="1" applyAlignment="1">
      <alignment horizontal="center" vertical="center"/>
    </xf>
    <xf numFmtId="0" fontId="16" fillId="0" borderId="72" xfId="8" applyFont="1" applyFill="1" applyBorder="1">
      <alignment vertical="center"/>
    </xf>
    <xf numFmtId="0" fontId="16" fillId="0" borderId="73" xfId="8" applyFont="1" applyFill="1" applyBorder="1">
      <alignment vertical="center"/>
    </xf>
    <xf numFmtId="0" fontId="16" fillId="0" borderId="74" xfId="8" applyFont="1" applyFill="1" applyBorder="1">
      <alignment vertical="center"/>
    </xf>
    <xf numFmtId="0" fontId="16" fillId="0" borderId="0" xfId="10" applyFont="1" applyFill="1">
      <alignment vertical="center"/>
    </xf>
    <xf numFmtId="49" fontId="26" fillId="0" borderId="0" xfId="11" applyNumberFormat="1" applyFont="1">
      <alignment vertical="center"/>
    </xf>
    <xf numFmtId="49" fontId="16" fillId="0" borderId="0" xfId="11" applyNumberFormat="1" applyFont="1">
      <alignment vertical="center"/>
    </xf>
    <xf numFmtId="49" fontId="16" fillId="0" borderId="0" xfId="11" applyNumberFormat="1" applyFont="1" applyFill="1">
      <alignment vertical="center"/>
    </xf>
    <xf numFmtId="0" fontId="16" fillId="0" borderId="0" xfId="11" applyFont="1">
      <alignment vertical="center"/>
    </xf>
    <xf numFmtId="0" fontId="27" fillId="0" borderId="0" xfId="11" applyFont="1">
      <alignment vertical="center"/>
    </xf>
    <xf numFmtId="0" fontId="4" fillId="0" borderId="52" xfId="11" applyFont="1" applyBorder="1" applyAlignment="1">
      <alignment horizontal="center" vertical="center"/>
    </xf>
    <xf numFmtId="0" fontId="4" fillId="0" borderId="52" xfId="11" applyFont="1" applyBorder="1" applyAlignment="1">
      <alignment vertical="center"/>
    </xf>
    <xf numFmtId="0" fontId="16" fillId="0" borderId="0" xfId="11" applyFont="1" applyBorder="1">
      <alignment vertical="center"/>
    </xf>
    <xf numFmtId="0" fontId="16" fillId="0" borderId="12" xfId="11" applyFont="1" applyBorder="1">
      <alignment vertical="center"/>
    </xf>
    <xf numFmtId="0" fontId="16" fillId="0" borderId="52" xfId="11" applyFont="1" applyBorder="1">
      <alignment vertical="center"/>
    </xf>
    <xf numFmtId="0" fontId="16" fillId="0" borderId="41" xfId="11" applyFont="1" applyBorder="1" applyAlignment="1">
      <alignment horizontal="center" vertical="center"/>
    </xf>
    <xf numFmtId="0" fontId="16" fillId="0" borderId="12" xfId="11" applyFont="1" applyBorder="1" applyAlignment="1">
      <alignment horizontal="center" vertical="center"/>
    </xf>
    <xf numFmtId="0" fontId="16" fillId="0" borderId="62" xfId="11" applyFont="1" applyBorder="1" applyAlignment="1">
      <alignment horizontal="center" vertical="center"/>
    </xf>
    <xf numFmtId="0" fontId="16" fillId="0" borderId="0"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0" xfId="11" applyFont="1" applyBorder="1" applyAlignment="1">
      <alignment horizontal="center" vertical="center"/>
    </xf>
    <xf numFmtId="0" fontId="16" fillId="0" borderId="0" xfId="11" applyFont="1" applyFill="1">
      <alignment vertical="center"/>
    </xf>
    <xf numFmtId="0" fontId="20" fillId="0" borderId="0" xfId="11" applyFont="1" applyBorder="1">
      <alignment vertical="center"/>
    </xf>
    <xf numFmtId="0" fontId="20" fillId="0" borderId="0" xfId="11" applyFont="1">
      <alignment vertical="center"/>
    </xf>
    <xf numFmtId="0" fontId="16" fillId="0" borderId="0" xfId="11" applyFont="1" applyAlignment="1">
      <alignment vertical="center" shrinkToFit="1"/>
    </xf>
    <xf numFmtId="49" fontId="16" fillId="6" borderId="0" xfId="12" applyNumberFormat="1" applyFont="1" applyFill="1" applyProtection="1">
      <alignment vertical="center"/>
    </xf>
    <xf numFmtId="0" fontId="16" fillId="6" borderId="0" xfId="12" applyFont="1" applyFill="1" applyProtection="1">
      <alignment vertical="center"/>
    </xf>
    <xf numFmtId="0" fontId="16" fillId="6" borderId="0" xfId="12" applyFont="1" applyFill="1" applyBorder="1" applyAlignment="1" applyProtection="1">
      <alignment vertical="center"/>
    </xf>
    <xf numFmtId="0" fontId="16" fillId="6" borderId="73" xfId="12" applyFont="1" applyFill="1" applyBorder="1" applyProtection="1">
      <alignment vertical="center"/>
    </xf>
    <xf numFmtId="0" fontId="2" fillId="6" borderId="0" xfId="13" applyFill="1" applyProtection="1">
      <alignment vertical="center"/>
    </xf>
    <xf numFmtId="0" fontId="2" fillId="0" borderId="0" xfId="13" applyProtection="1">
      <alignment vertical="center"/>
    </xf>
    <xf numFmtId="0" fontId="28" fillId="6" borderId="0" xfId="12" applyFont="1" applyFill="1" applyAlignment="1" applyProtection="1">
      <alignment vertical="center"/>
    </xf>
    <xf numFmtId="0" fontId="16" fillId="6" borderId="0" xfId="12" applyFont="1" applyFill="1" applyAlignment="1" applyProtection="1">
      <alignment vertical="center"/>
    </xf>
    <xf numFmtId="0" fontId="2" fillId="6" borderId="0" xfId="13" applyFill="1" applyAlignment="1" applyProtection="1">
      <alignment vertical="center"/>
    </xf>
    <xf numFmtId="0" fontId="2" fillId="0" borderId="0" xfId="13" applyAlignment="1" applyProtection="1">
      <alignment vertical="center"/>
    </xf>
    <xf numFmtId="0" fontId="30" fillId="6" borderId="0" xfId="12" applyFont="1" applyFill="1" applyProtection="1">
      <alignment vertical="center"/>
    </xf>
    <xf numFmtId="0" fontId="31" fillId="6" borderId="0" xfId="12" applyFont="1" applyFill="1" applyProtection="1">
      <alignment vertical="center"/>
    </xf>
    <xf numFmtId="0" fontId="31" fillId="6" borderId="0" xfId="13" applyFont="1" applyFill="1" applyProtection="1">
      <alignment vertical="center"/>
    </xf>
    <xf numFmtId="0" fontId="31" fillId="0" borderId="0" xfId="13" applyFont="1" applyProtection="1">
      <alignment vertical="center"/>
    </xf>
    <xf numFmtId="0" fontId="30" fillId="6" borderId="0" xfId="12" applyFont="1" applyFill="1" applyBorder="1" applyProtection="1">
      <alignment vertical="center"/>
    </xf>
    <xf numFmtId="0" fontId="31" fillId="6" borderId="0" xfId="12" applyFont="1" applyFill="1" applyBorder="1" applyProtection="1">
      <alignment vertical="center"/>
    </xf>
    <xf numFmtId="0" fontId="30" fillId="0" borderId="97" xfId="12" applyFont="1" applyBorder="1" applyAlignment="1" applyProtection="1">
      <alignment horizontal="center" vertical="center" shrinkToFit="1"/>
      <protection locked="0"/>
    </xf>
    <xf numFmtId="0" fontId="30" fillId="0" borderId="97" xfId="12" applyFont="1" applyFill="1" applyBorder="1" applyAlignment="1" applyProtection="1">
      <alignment horizontal="center" vertical="center" shrinkToFit="1"/>
      <protection locked="0"/>
    </xf>
    <xf numFmtId="0" fontId="30" fillId="0" borderId="109" xfId="15" applyFont="1" applyBorder="1" applyAlignment="1" applyProtection="1">
      <alignment horizontal="center" vertical="center" shrinkToFit="1"/>
      <protection locked="0"/>
    </xf>
    <xf numFmtId="0" fontId="30" fillId="0" borderId="111" xfId="12" applyFont="1" applyBorder="1" applyAlignment="1" applyProtection="1">
      <alignment horizontal="center" vertical="center" shrinkToFit="1"/>
      <protection locked="0"/>
    </xf>
    <xf numFmtId="0" fontId="30" fillId="0" borderId="111" xfId="12" applyFont="1" applyFill="1" applyBorder="1" applyAlignment="1" applyProtection="1">
      <alignment horizontal="center" vertical="center" shrinkToFit="1"/>
      <protection locked="0"/>
    </xf>
    <xf numFmtId="0" fontId="30" fillId="0" borderId="122"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23" fillId="6" borderId="0" xfId="12" applyFont="1" applyFill="1" applyProtection="1">
      <alignment vertical="center"/>
    </xf>
    <xf numFmtId="0" fontId="30" fillId="0" borderId="135" xfId="12" applyFont="1" applyBorder="1" applyAlignment="1" applyProtection="1">
      <alignment horizontal="center" vertical="center" shrinkToFit="1"/>
      <protection locked="0"/>
    </xf>
    <xf numFmtId="0" fontId="30" fillId="6" borderId="122" xfId="12" applyFont="1" applyFill="1" applyBorder="1" applyAlignment="1" applyProtection="1">
      <alignment horizontal="center" vertical="center" shrinkToFit="1"/>
      <protection locked="0"/>
    </xf>
    <xf numFmtId="0" fontId="2" fillId="6" borderId="0" xfId="13" applyFont="1" applyFill="1" applyProtection="1">
      <alignment vertical="center"/>
    </xf>
    <xf numFmtId="0" fontId="30" fillId="0" borderId="144" xfId="12" applyFont="1" applyBorder="1" applyAlignment="1" applyProtection="1">
      <alignment horizontal="center" vertical="center" shrinkToFit="1"/>
      <protection locked="0"/>
    </xf>
    <xf numFmtId="0" fontId="30" fillId="6" borderId="0" xfId="12" applyFont="1" applyFill="1" applyBorder="1" applyAlignment="1" applyProtection="1">
      <alignment horizontal="center" vertical="center" shrinkToFit="1"/>
    </xf>
    <xf numFmtId="0" fontId="30" fillId="6" borderId="0" xfId="12" applyFont="1" applyFill="1" applyBorder="1" applyAlignment="1" applyProtection="1">
      <alignment horizontal="left" vertical="center" shrinkToFit="1"/>
    </xf>
    <xf numFmtId="177" fontId="30" fillId="6" borderId="0" xfId="12" applyNumberFormat="1" applyFont="1" applyFill="1" applyBorder="1" applyAlignment="1" applyProtection="1">
      <alignment horizontal="right" vertical="center" shrinkToFit="1"/>
    </xf>
    <xf numFmtId="177" fontId="30" fillId="6" borderId="0" xfId="12" applyNumberFormat="1" applyFont="1" applyFill="1" applyBorder="1" applyAlignment="1" applyProtection="1">
      <alignment horizontal="left" vertical="center" shrinkToFit="1"/>
    </xf>
    <xf numFmtId="0" fontId="23" fillId="6" borderId="0" xfId="12" applyFont="1" applyFill="1" applyBorder="1" applyProtection="1">
      <alignment vertical="center"/>
    </xf>
    <xf numFmtId="0" fontId="30" fillId="6" borderId="73" xfId="12" applyFont="1" applyFill="1" applyBorder="1" applyAlignment="1" applyProtection="1">
      <alignment vertical="center"/>
    </xf>
    <xf numFmtId="0" fontId="30" fillId="6" borderId="73" xfId="12" applyFont="1" applyFill="1" applyBorder="1" applyAlignment="1" applyProtection="1">
      <alignment horizontal="center" vertical="center"/>
    </xf>
    <xf numFmtId="0" fontId="30" fillId="6" borderId="31" xfId="12" applyFont="1" applyFill="1" applyBorder="1" applyProtection="1">
      <alignment vertical="center"/>
    </xf>
    <xf numFmtId="0" fontId="30" fillId="6" borderId="1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64" xfId="12" applyFont="1" applyFill="1" applyBorder="1" applyAlignment="1" applyProtection="1">
      <alignment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1" fillId="6" borderId="0" xfId="12" applyFont="1" applyFill="1" applyAlignment="1" applyProtection="1">
      <alignment vertical="center"/>
    </xf>
    <xf numFmtId="0" fontId="31" fillId="6" borderId="0" xfId="12" applyFont="1" applyFill="1" applyBorder="1" applyAlignment="1" applyProtection="1">
      <alignment horizontal="center" vertical="center"/>
    </xf>
    <xf numFmtId="0" fontId="31" fillId="6" borderId="7" xfId="12" applyFont="1" applyFill="1" applyBorder="1" applyAlignment="1" applyProtection="1">
      <alignment vertical="center"/>
    </xf>
    <xf numFmtId="0" fontId="31" fillId="6" borderId="0" xfId="12" applyFont="1" applyFill="1" applyBorder="1" applyAlignment="1" applyProtection="1">
      <alignment vertical="center"/>
    </xf>
    <xf numFmtId="0" fontId="33" fillId="6" borderId="0" xfId="13" applyFont="1" applyFill="1" applyProtection="1">
      <alignment vertical="center"/>
    </xf>
    <xf numFmtId="0" fontId="2" fillId="0" borderId="0" xfId="13">
      <alignment vertical="center"/>
    </xf>
    <xf numFmtId="0" fontId="13" fillId="6" borderId="0" xfId="6" applyFill="1" applyProtection="1">
      <protection hidden="1"/>
    </xf>
    <xf numFmtId="0" fontId="13" fillId="6" borderId="0" xfId="6" applyFill="1"/>
    <xf numFmtId="0" fontId="2" fillId="0" borderId="0" xfId="16" applyFont="1" applyFill="1">
      <alignment vertical="center"/>
    </xf>
    <xf numFmtId="0" fontId="2" fillId="0" borderId="0" xfId="16" applyFont="1" applyFill="1" applyBorder="1">
      <alignment vertical="center"/>
    </xf>
    <xf numFmtId="0" fontId="30" fillId="0" borderId="41" xfId="16" applyFont="1" applyFill="1" applyBorder="1">
      <alignment vertical="center"/>
    </xf>
    <xf numFmtId="0" fontId="2" fillId="0" borderId="12" xfId="16" applyFont="1" applyFill="1" applyBorder="1">
      <alignment vertical="center"/>
    </xf>
    <xf numFmtId="0" fontId="2" fillId="0" borderId="46" xfId="16" applyFont="1" applyFill="1" applyBorder="1">
      <alignment vertical="center"/>
    </xf>
    <xf numFmtId="0" fontId="2" fillId="0" borderId="62" xfId="16" applyFont="1" applyFill="1" applyBorder="1">
      <alignment vertical="center"/>
    </xf>
    <xf numFmtId="178" fontId="4" fillId="0" borderId="0" xfId="16" applyNumberFormat="1" applyFont="1" applyFill="1" applyBorder="1">
      <alignment vertical="center"/>
    </xf>
    <xf numFmtId="0" fontId="2" fillId="0" borderId="38" xfId="16" applyFont="1" applyFill="1" applyBorder="1">
      <alignment vertical="center"/>
    </xf>
    <xf numFmtId="0" fontId="2" fillId="6" borderId="41" xfId="16" applyFont="1" applyFill="1" applyBorder="1">
      <alignment vertical="center"/>
    </xf>
    <xf numFmtId="0" fontId="2" fillId="6" borderId="12" xfId="16" applyFont="1" applyFill="1" applyBorder="1">
      <alignment vertical="center"/>
    </xf>
    <xf numFmtId="0" fontId="2" fillId="6" borderId="46" xfId="16" applyFont="1" applyFill="1" applyBorder="1">
      <alignment vertical="center"/>
    </xf>
    <xf numFmtId="0" fontId="2" fillId="6" borderId="39" xfId="16" applyFont="1" applyFill="1" applyBorder="1">
      <alignment vertical="center"/>
    </xf>
    <xf numFmtId="0" fontId="2" fillId="6" borderId="31" xfId="16" applyFont="1" applyFill="1" applyBorder="1">
      <alignment vertical="center"/>
    </xf>
    <xf numFmtId="0" fontId="2" fillId="6" borderId="42" xfId="16" applyFont="1" applyFill="1" applyBorder="1">
      <alignment vertical="center"/>
    </xf>
    <xf numFmtId="178" fontId="4" fillId="6" borderId="37" xfId="16" applyNumberFormat="1" applyFont="1" applyFill="1" applyBorder="1">
      <alignment vertical="center"/>
    </xf>
    <xf numFmtId="178" fontId="4" fillId="6" borderId="52"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16" fillId="6" borderId="186" xfId="16" applyNumberFormat="1" applyFont="1" applyFill="1" applyBorder="1" applyAlignment="1">
      <alignment horizontal="center" vertical="center"/>
    </xf>
    <xf numFmtId="178" fontId="4" fillId="6" borderId="50" xfId="16" applyNumberFormat="1" applyFont="1" applyFill="1" applyBorder="1" applyAlignment="1">
      <alignment horizontal="center" vertical="center"/>
    </xf>
    <xf numFmtId="177" fontId="4" fillId="6" borderId="45" xfId="17" applyNumberFormat="1" applyFont="1" applyFill="1" applyBorder="1" applyAlignment="1">
      <alignment horizontal="right" vertical="center" shrinkToFit="1"/>
    </xf>
    <xf numFmtId="177" fontId="4" fillId="6" borderId="37" xfId="17" applyNumberFormat="1" applyFont="1" applyFill="1" applyBorder="1" applyAlignment="1">
      <alignment horizontal="right" vertical="center" shrinkToFit="1"/>
    </xf>
    <xf numFmtId="187" fontId="4" fillId="6" borderId="187" xfId="17" applyNumberFormat="1" applyFont="1" applyFill="1" applyBorder="1" applyAlignment="1">
      <alignment horizontal="right" vertical="center" shrinkToFit="1"/>
    </xf>
    <xf numFmtId="177" fontId="4" fillId="6" borderId="34" xfId="17" applyNumberFormat="1" applyFont="1" applyFill="1" applyBorder="1" applyAlignment="1">
      <alignment horizontal="right" vertical="center" shrinkToFit="1"/>
    </xf>
    <xf numFmtId="177" fontId="4" fillId="6" borderId="39" xfId="17" applyNumberFormat="1" applyFont="1" applyFill="1" applyBorder="1" applyAlignment="1">
      <alignment horizontal="right" vertical="center" shrinkToFit="1"/>
    </xf>
    <xf numFmtId="187" fontId="4" fillId="6" borderId="50" xfId="17" applyNumberFormat="1" applyFont="1" applyFill="1" applyBorder="1" applyAlignment="1">
      <alignment horizontal="right" vertical="center" shrinkToFit="1"/>
    </xf>
    <xf numFmtId="189"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0"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2" xfId="16" applyNumberFormat="1" applyFont="1" applyFill="1" applyBorder="1">
      <alignment vertical="center"/>
    </xf>
    <xf numFmtId="190" fontId="14" fillId="0" borderId="34" xfId="16" applyNumberFormat="1" applyFont="1" applyFill="1" applyBorder="1" applyAlignment="1">
      <alignment horizontal="right" vertical="center" shrinkToFit="1"/>
    </xf>
    <xf numFmtId="190" fontId="14" fillId="0" borderId="186" xfId="16" applyNumberFormat="1" applyFont="1" applyFill="1" applyBorder="1" applyAlignment="1">
      <alignment horizontal="right" vertical="center" shrinkToFit="1"/>
    </xf>
    <xf numFmtId="190" fontId="4" fillId="0" borderId="50"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7" fontId="14" fillId="0" borderId="34" xfId="16" applyNumberFormat="1" applyFont="1" applyFill="1" applyBorder="1" applyAlignment="1">
      <alignment horizontal="right" vertical="center" shrinkToFit="1"/>
    </xf>
    <xf numFmtId="187" fontId="14" fillId="0" borderId="186" xfId="16" applyNumberFormat="1" applyFont="1" applyFill="1" applyBorder="1" applyAlignment="1">
      <alignment horizontal="right" vertical="center" shrinkToFit="1"/>
    </xf>
    <xf numFmtId="187" fontId="4" fillId="0" borderId="50"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2" xfId="16" applyNumberFormat="1" applyFont="1" applyFill="1" applyBorder="1">
      <alignment vertical="center"/>
    </xf>
    <xf numFmtId="189" fontId="4" fillId="0" borderId="52"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2" fillId="0" borderId="46" xfId="16" applyFont="1" applyFill="1" applyBorder="1" applyAlignment="1"/>
    <xf numFmtId="0" fontId="2" fillId="0" borderId="38" xfId="16" applyFont="1" applyFill="1" applyBorder="1" applyAlignment="1"/>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7" fontId="4" fillId="6" borderId="50" xfId="16" applyNumberFormat="1" applyFont="1" applyFill="1" applyBorder="1" applyAlignment="1">
      <alignment horizontal="right" vertical="center" shrinkToFit="1"/>
    </xf>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4" fillId="0" borderId="0" xfId="16" applyFont="1" applyFill="1" applyBorder="1" applyAlignment="1"/>
    <xf numFmtId="0" fontId="2" fillId="0" borderId="0" xfId="16" applyFont="1" applyFill="1" applyBorder="1" applyAlignment="1"/>
    <xf numFmtId="189" fontId="4" fillId="0" borderId="12" xfId="16" applyNumberFormat="1" applyFont="1" applyFill="1" applyBorder="1">
      <alignment vertical="center"/>
    </xf>
    <xf numFmtId="0" fontId="2" fillId="0" borderId="52" xfId="16" applyFont="1" applyFill="1" applyBorder="1">
      <alignment vertical="center"/>
    </xf>
    <xf numFmtId="0" fontId="30" fillId="0" borderId="62" xfId="16" applyFont="1" applyFill="1" applyBorder="1">
      <alignment vertical="center"/>
    </xf>
    <xf numFmtId="0" fontId="2" fillId="0" borderId="52" xfId="17" applyFont="1" applyFill="1" applyBorder="1">
      <alignment vertical="center"/>
    </xf>
    <xf numFmtId="189" fontId="4" fillId="0" borderId="52" xfId="17" applyNumberFormat="1" applyFont="1" applyFill="1" applyBorder="1">
      <alignment vertical="center"/>
    </xf>
    <xf numFmtId="178" fontId="14" fillId="0" borderId="41" xfId="18" applyNumberFormat="1" applyFont="1" applyBorder="1" applyAlignment="1">
      <alignment vertical="center"/>
    </xf>
    <xf numFmtId="178" fontId="14" fillId="0" borderId="46"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0" xfId="18" applyNumberFormat="1" applyFont="1" applyBorder="1" applyAlignment="1">
      <alignment horizontal="center" vertical="center" wrapText="1"/>
    </xf>
    <xf numFmtId="178" fontId="20" fillId="0" borderId="5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7" fontId="14" fillId="0" borderId="53" xfId="19" applyNumberFormat="1" applyFont="1" applyFill="1" applyBorder="1" applyAlignment="1">
      <alignment horizontal="right" vertical="center" shrinkToFit="1"/>
    </xf>
    <xf numFmtId="177" fontId="14" fillId="0" borderId="51" xfId="19" applyNumberFormat="1" applyFont="1" applyFill="1" applyBorder="1" applyAlignment="1">
      <alignment horizontal="right" vertical="center" shrinkToFit="1"/>
    </xf>
    <xf numFmtId="187" fontId="14" fillId="0" borderId="54" xfId="19" applyNumberFormat="1" applyFont="1" applyFill="1" applyBorder="1" applyAlignment="1">
      <alignment horizontal="right" vertical="center" shrinkToFit="1"/>
    </xf>
    <xf numFmtId="187"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5" xfId="18" applyNumberFormat="1" applyFont="1" applyBorder="1" applyAlignment="1">
      <alignment horizontal="center" vertical="center"/>
    </xf>
    <xf numFmtId="177" fontId="14" fillId="0" borderId="56" xfId="19" applyNumberFormat="1" applyFont="1" applyFill="1" applyBorder="1" applyAlignment="1">
      <alignment horizontal="right" vertical="center" shrinkToFit="1"/>
    </xf>
    <xf numFmtId="177" fontId="14" fillId="0" borderId="57" xfId="19" applyNumberFormat="1" applyFont="1" applyFill="1" applyBorder="1" applyAlignment="1">
      <alignment horizontal="right" vertical="center" shrinkToFit="1"/>
    </xf>
    <xf numFmtId="187" fontId="14" fillId="0" borderId="55" xfId="19" applyNumberFormat="1" applyFont="1" applyFill="1" applyBorder="1" applyAlignment="1">
      <alignment horizontal="right" vertical="center" shrinkToFit="1"/>
    </xf>
    <xf numFmtId="177" fontId="14" fillId="0" borderId="58" xfId="19" applyNumberFormat="1" applyFont="1" applyFill="1" applyBorder="1" applyAlignment="1">
      <alignment horizontal="right" vertical="center" shrinkToFit="1"/>
    </xf>
    <xf numFmtId="187" fontId="14" fillId="0" borderId="59" xfId="19" applyNumberFormat="1" applyFont="1" applyFill="1" applyBorder="1" applyAlignment="1">
      <alignment horizontal="right" vertical="center" shrinkToFit="1"/>
    </xf>
    <xf numFmtId="187" fontId="14" fillId="0" borderId="56" xfId="19" applyNumberFormat="1" applyFont="1" applyBorder="1" applyAlignment="1">
      <alignment horizontal="right" vertical="center" shrinkToFit="1"/>
    </xf>
    <xf numFmtId="178" fontId="14" fillId="0" borderId="46"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7" fontId="14" fillId="0" borderId="53" xfId="19" applyNumberFormat="1" applyFont="1" applyBorder="1" applyAlignment="1">
      <alignment horizontal="right" vertical="center" shrinkToFit="1"/>
    </xf>
    <xf numFmtId="177" fontId="14" fillId="0" borderId="51" xfId="19" applyNumberFormat="1" applyFont="1" applyBorder="1" applyAlignment="1">
      <alignment horizontal="right" vertical="center" shrinkToFit="1"/>
    </xf>
    <xf numFmtId="187" fontId="14" fillId="0" borderId="12" xfId="19" applyNumberFormat="1" applyFont="1" applyBorder="1" applyAlignment="1">
      <alignment horizontal="right" vertical="center" shrinkToFit="1"/>
    </xf>
    <xf numFmtId="0" fontId="2" fillId="0" borderId="37" xfId="16" applyFont="1" applyFill="1" applyBorder="1">
      <alignment vertical="center"/>
    </xf>
    <xf numFmtId="0" fontId="2" fillId="0" borderId="40" xfId="16" applyFont="1" applyFill="1" applyBorder="1">
      <alignment vertical="center"/>
    </xf>
    <xf numFmtId="0" fontId="0" fillId="6" borderId="0" xfId="6" applyFont="1" applyFill="1" applyAlignment="1">
      <alignment vertical="center"/>
    </xf>
    <xf numFmtId="0" fontId="13" fillId="6" borderId="0" xfId="6" applyFill="1" applyAlignment="1" applyProtection="1">
      <alignment vertical="center"/>
      <protection hidden="1"/>
    </xf>
    <xf numFmtId="0" fontId="2" fillId="0" borderId="0" xfId="16" applyFont="1">
      <alignment vertical="center"/>
    </xf>
    <xf numFmtId="0" fontId="13" fillId="6" borderId="0" xfId="6" applyFill="1" applyAlignment="1">
      <alignment vertical="center"/>
    </xf>
    <xf numFmtId="0" fontId="2" fillId="0" borderId="41" xfId="16" applyFont="1" applyBorder="1">
      <alignment vertical="center"/>
    </xf>
    <xf numFmtId="0" fontId="2" fillId="0" borderId="12" xfId="16" applyFont="1" applyBorder="1">
      <alignment vertical="center"/>
    </xf>
    <xf numFmtId="189" fontId="2" fillId="0" borderId="12" xfId="16" applyNumberFormat="1" applyFont="1" applyBorder="1">
      <alignment vertical="center"/>
    </xf>
    <xf numFmtId="0" fontId="2" fillId="0" borderId="46" xfId="16" applyFont="1" applyBorder="1">
      <alignment vertical="center"/>
    </xf>
    <xf numFmtId="0" fontId="30" fillId="0" borderId="0" xfId="16" applyFont="1">
      <alignment vertical="center"/>
    </xf>
    <xf numFmtId="0" fontId="2" fillId="0" borderId="62" xfId="16" applyFont="1" applyBorder="1">
      <alignment vertical="center"/>
    </xf>
    <xf numFmtId="0" fontId="2" fillId="0" borderId="38" xfId="16" applyFont="1" applyBorder="1">
      <alignment vertical="center"/>
    </xf>
    <xf numFmtId="0" fontId="2" fillId="0" borderId="37" xfId="16" applyFont="1" applyBorder="1">
      <alignment vertical="center"/>
    </xf>
    <xf numFmtId="0" fontId="2" fillId="0" borderId="52" xfId="16" applyFont="1" applyBorder="1">
      <alignment vertical="center"/>
    </xf>
    <xf numFmtId="0" fontId="2" fillId="0" borderId="40" xfId="16" applyFont="1" applyBorder="1">
      <alignment vertical="center"/>
    </xf>
    <xf numFmtId="0" fontId="2" fillId="0" borderId="31" xfId="16" applyFont="1" applyBorder="1">
      <alignment vertical="center"/>
    </xf>
    <xf numFmtId="0" fontId="30" fillId="0" borderId="41" xfId="16" applyFont="1" applyBorder="1">
      <alignment vertical="center"/>
    </xf>
    <xf numFmtId="178" fontId="35" fillId="0" borderId="0" xfId="16" applyNumberFormat="1" applyFont="1">
      <alignment vertical="center"/>
    </xf>
    <xf numFmtId="178" fontId="2" fillId="0" borderId="0" xfId="16" applyNumberFormat="1" applyFont="1">
      <alignment vertical="center"/>
    </xf>
    <xf numFmtId="179" fontId="2" fillId="6" borderId="0" xfId="17" applyNumberFormat="1" applyFont="1" applyFill="1" applyAlignment="1">
      <alignment vertical="center" wrapText="1"/>
    </xf>
    <xf numFmtId="49" fontId="2" fillId="6" borderId="0" xfId="17" applyNumberFormat="1" applyFont="1" applyFill="1" applyAlignment="1">
      <alignment horizontal="center" vertical="center" wrapText="1"/>
    </xf>
    <xf numFmtId="49" fontId="2" fillId="6" borderId="0" xfId="17" applyNumberFormat="1" applyFont="1" applyFill="1" applyAlignment="1">
      <alignment horizontal="center" vertical="center"/>
    </xf>
    <xf numFmtId="178" fontId="2" fillId="0" borderId="62" xfId="16" applyNumberFormat="1" applyFont="1" applyBorder="1">
      <alignment vertical="center"/>
    </xf>
    <xf numFmtId="178" fontId="2" fillId="0" borderId="38" xfId="16" applyNumberFormat="1" applyFont="1" applyBorder="1">
      <alignment vertical="center"/>
    </xf>
    <xf numFmtId="191" fontId="2" fillId="0" borderId="0" xfId="16" applyNumberFormat="1" applyFont="1">
      <alignment vertical="center"/>
    </xf>
    <xf numFmtId="178" fontId="2" fillId="0" borderId="37" xfId="16" applyNumberFormat="1" applyFont="1" applyBorder="1">
      <alignment vertical="center"/>
    </xf>
    <xf numFmtId="178" fontId="2" fillId="0" borderId="52" xfId="16" applyNumberFormat="1" applyFont="1" applyBorder="1">
      <alignment vertical="center"/>
    </xf>
    <xf numFmtId="189" fontId="2" fillId="0" borderId="52" xfId="16" applyNumberFormat="1" applyFont="1" applyBorder="1">
      <alignment vertical="center"/>
    </xf>
    <xf numFmtId="178" fontId="2" fillId="0" borderId="40" xfId="16" applyNumberFormat="1" applyFont="1" applyBorder="1">
      <alignment vertical="center"/>
    </xf>
    <xf numFmtId="0" fontId="30" fillId="0" borderId="62" xfId="16" applyFont="1" applyBorder="1">
      <alignment vertical="center"/>
    </xf>
    <xf numFmtId="0" fontId="2" fillId="0" borderId="0" xfId="17" applyFont="1">
      <alignment vertical="center"/>
    </xf>
    <xf numFmtId="189" fontId="2" fillId="0" borderId="0" xfId="17" applyNumberFormat="1" applyFont="1">
      <alignment vertical="center"/>
    </xf>
    <xf numFmtId="178" fontId="13" fillId="0" borderId="0" xfId="18" applyNumberFormat="1" applyAlignment="1">
      <alignment vertical="center"/>
    </xf>
    <xf numFmtId="177" fontId="13" fillId="0" borderId="0" xfId="19" applyNumberFormat="1" applyAlignment="1">
      <alignment horizontal="right" vertical="center"/>
    </xf>
    <xf numFmtId="187" fontId="13" fillId="0" borderId="0" xfId="19" applyNumberFormat="1" applyAlignment="1">
      <alignment horizontal="right" vertical="center"/>
    </xf>
    <xf numFmtId="178" fontId="2" fillId="6" borderId="0" xfId="16" applyNumberFormat="1" applyFont="1" applyFill="1" applyAlignment="1">
      <alignment vertical="center" wrapText="1"/>
    </xf>
    <xf numFmtId="178" fontId="13" fillId="0" borderId="0" xfId="18" applyNumberFormat="1" applyAlignment="1">
      <alignment horizontal="center" vertical="center"/>
    </xf>
    <xf numFmtId="0" fontId="36" fillId="0" borderId="0" xfId="43" applyFont="1">
      <alignment vertical="center"/>
    </xf>
    <xf numFmtId="180" fontId="2" fillId="0" borderId="0" xfId="16" applyNumberFormat="1" applyFont="1">
      <alignment vertical="center"/>
    </xf>
    <xf numFmtId="0" fontId="22" fillId="0" borderId="0" xfId="8" applyNumberFormat="1" applyFont="1" applyFill="1" applyBorder="1" applyAlignment="1" applyProtection="1">
      <alignment horizontal="left" vertical="center" wrapText="1"/>
      <protection hidden="1"/>
    </xf>
    <xf numFmtId="186" fontId="16" fillId="0" borderId="0" xfId="8" applyNumberFormat="1" applyFont="1" applyFill="1" applyBorder="1" applyAlignment="1" applyProtection="1">
      <alignment horizontal="center" vertical="center" shrinkToFit="1"/>
      <protection hidden="1"/>
    </xf>
    <xf numFmtId="0" fontId="16" fillId="0" borderId="0" xfId="8" applyFont="1" applyFill="1" applyBorder="1" applyAlignment="1" applyProtection="1">
      <alignment horizontal="center" vertical="center" shrinkToFit="1"/>
      <protection hidden="1"/>
    </xf>
    <xf numFmtId="0" fontId="16" fillId="0" borderId="0" xfId="8" applyFont="1" applyFill="1" applyBorder="1" applyAlignment="1">
      <alignment horizontal="center" vertical="center" shrinkToFit="1"/>
    </xf>
    <xf numFmtId="0" fontId="16" fillId="0" borderId="0" xfId="8" applyFont="1" applyFill="1" applyBorder="1" applyAlignment="1">
      <alignment horizontal="center" vertical="center"/>
    </xf>
    <xf numFmtId="49" fontId="16" fillId="0" borderId="0" xfId="8" applyNumberFormat="1" applyFont="1" applyFill="1" applyBorder="1" applyAlignment="1">
      <alignment horizontal="center" vertical="center"/>
    </xf>
    <xf numFmtId="181" fontId="16" fillId="0" borderId="44" xfId="8" applyNumberFormat="1" applyFont="1" applyFill="1" applyBorder="1" applyAlignment="1">
      <alignment horizontal="right" vertical="center" shrinkToFit="1"/>
    </xf>
    <xf numFmtId="181" fontId="16" fillId="0" borderId="18" xfId="8" applyNumberFormat="1" applyFont="1" applyFill="1" applyBorder="1" applyAlignment="1">
      <alignment horizontal="right" vertical="center" shrinkToFit="1"/>
    </xf>
    <xf numFmtId="181" fontId="16" fillId="0" borderId="19" xfId="8" applyNumberFormat="1" applyFont="1" applyFill="1" applyBorder="1" applyAlignment="1">
      <alignment horizontal="right" vertical="center" shrinkToFit="1"/>
    </xf>
    <xf numFmtId="0" fontId="20" fillId="0" borderId="72" xfId="7" applyFont="1" applyFill="1" applyBorder="1" applyAlignment="1">
      <alignment horizontal="left" vertical="center"/>
    </xf>
    <xf numFmtId="0" fontId="20" fillId="0" borderId="73" xfId="7" applyFont="1" applyFill="1" applyBorder="1" applyAlignment="1">
      <alignment horizontal="left" vertical="center"/>
    </xf>
    <xf numFmtId="0" fontId="20" fillId="0" borderId="74" xfId="7" applyFont="1" applyFill="1" applyBorder="1" applyAlignment="1">
      <alignment horizontal="left" vertical="center"/>
    </xf>
    <xf numFmtId="181" fontId="16" fillId="0" borderId="7" xfId="8" applyNumberFormat="1" applyFont="1" applyFill="1" applyBorder="1" applyAlignment="1">
      <alignment horizontal="right" vertical="center" shrinkToFit="1"/>
    </xf>
    <xf numFmtId="181" fontId="16" fillId="0" borderId="0" xfId="8" applyNumberFormat="1" applyFont="1" applyFill="1" applyBorder="1" applyAlignment="1">
      <alignment horizontal="right" vertical="center" shrinkToFit="1"/>
    </xf>
    <xf numFmtId="181" fontId="16" fillId="0" borderId="64" xfId="8" applyNumberFormat="1" applyFont="1" applyFill="1" applyBorder="1" applyAlignment="1">
      <alignment horizontal="right" vertical="center" shrinkToFit="1"/>
    </xf>
    <xf numFmtId="0" fontId="16" fillId="0" borderId="39" xfId="8" applyFont="1" applyFill="1" applyBorder="1" applyAlignment="1">
      <alignment vertical="center"/>
    </xf>
    <xf numFmtId="0" fontId="16" fillId="0" borderId="31" xfId="8" applyFont="1" applyFill="1" applyBorder="1" applyAlignment="1">
      <alignment vertical="center"/>
    </xf>
    <xf numFmtId="0" fontId="16" fillId="0" borderId="42" xfId="8" applyFont="1" applyFill="1" applyBorder="1" applyAlignment="1">
      <alignment vertical="center"/>
    </xf>
    <xf numFmtId="178" fontId="16" fillId="0" borderId="39" xfId="8" applyNumberFormat="1" applyFont="1" applyFill="1" applyBorder="1" applyAlignment="1">
      <alignment horizontal="right" vertical="center" shrinkToFit="1"/>
    </xf>
    <xf numFmtId="178" fontId="16" fillId="0" borderId="31" xfId="8" applyNumberFormat="1" applyFont="1" applyFill="1" applyBorder="1" applyAlignment="1">
      <alignment horizontal="right" vertical="center" shrinkToFit="1"/>
    </xf>
    <xf numFmtId="178" fontId="16" fillId="0" borderId="42" xfId="8" applyNumberFormat="1" applyFont="1" applyFill="1" applyBorder="1" applyAlignment="1">
      <alignment horizontal="right" vertical="center" shrinkToFit="1"/>
    </xf>
    <xf numFmtId="178" fontId="16" fillId="0" borderId="32" xfId="8" applyNumberFormat="1" applyFont="1" applyFill="1" applyBorder="1" applyAlignment="1">
      <alignment horizontal="right" vertical="center" shrinkToFit="1"/>
    </xf>
    <xf numFmtId="0" fontId="20" fillId="0" borderId="7" xfId="7" applyFont="1" applyFill="1" applyBorder="1" applyAlignment="1">
      <alignment horizontal="left" vertical="center"/>
    </xf>
    <xf numFmtId="0" fontId="20" fillId="0" borderId="0" xfId="7" applyFont="1" applyFill="1" applyBorder="1" applyAlignment="1">
      <alignment horizontal="left" vertical="center"/>
    </xf>
    <xf numFmtId="0" fontId="20" fillId="0" borderId="64" xfId="7" applyFont="1" applyFill="1" applyBorder="1" applyAlignment="1">
      <alignment horizontal="left" vertical="center"/>
    </xf>
    <xf numFmtId="0" fontId="20" fillId="0" borderId="36" xfId="7" applyFont="1" applyFill="1" applyBorder="1" applyAlignment="1">
      <alignment horizontal="center" vertical="center" wrapText="1"/>
    </xf>
    <xf numFmtId="0" fontId="20" fillId="0" borderId="8" xfId="7" applyFont="1" applyFill="1" applyBorder="1" applyAlignment="1">
      <alignment horizontal="center" vertical="center" wrapText="1"/>
    </xf>
    <xf numFmtId="0" fontId="20" fillId="0" borderId="9" xfId="7" applyFont="1" applyFill="1" applyBorder="1" applyAlignment="1">
      <alignment horizontal="center" vertical="center" wrapText="1"/>
    </xf>
    <xf numFmtId="0" fontId="20" fillId="0" borderId="7" xfId="7" applyFont="1" applyFill="1" applyBorder="1" applyAlignment="1">
      <alignment horizontal="center" vertical="center" wrapText="1"/>
    </xf>
    <xf numFmtId="0" fontId="20" fillId="0" borderId="0" xfId="7" applyFont="1" applyFill="1" applyBorder="1" applyAlignment="1">
      <alignment horizontal="center" vertical="center" wrapText="1"/>
    </xf>
    <xf numFmtId="0" fontId="20" fillId="0" borderId="64" xfId="7" applyFont="1" applyFill="1" applyBorder="1" applyAlignment="1">
      <alignment horizontal="center" vertical="center" wrapText="1"/>
    </xf>
    <xf numFmtId="0" fontId="20" fillId="0" borderId="72" xfId="7" applyFont="1" applyFill="1" applyBorder="1" applyAlignment="1">
      <alignment horizontal="center" vertical="center" wrapText="1"/>
    </xf>
    <xf numFmtId="0" fontId="20" fillId="0" borderId="73" xfId="7" applyFont="1" applyFill="1" applyBorder="1" applyAlignment="1">
      <alignment horizontal="center" vertical="center" wrapText="1"/>
    </xf>
    <xf numFmtId="0" fontId="20" fillId="0" borderId="74" xfId="7" applyFont="1" applyFill="1" applyBorder="1" applyAlignment="1">
      <alignment horizontal="center" vertical="center" wrapText="1"/>
    </xf>
    <xf numFmtId="0" fontId="20" fillId="0" borderId="36" xfId="7" applyFont="1" applyFill="1" applyBorder="1" applyAlignment="1">
      <alignment horizontal="left" vertical="center"/>
    </xf>
    <xf numFmtId="0" fontId="20" fillId="0" borderId="8" xfId="7" applyFont="1" applyFill="1" applyBorder="1" applyAlignment="1">
      <alignment horizontal="left" vertical="center"/>
    </xf>
    <xf numFmtId="0" fontId="20" fillId="0" borderId="9" xfId="7" applyFont="1" applyFill="1" applyBorder="1" applyAlignment="1">
      <alignment horizontal="left" vertical="center"/>
    </xf>
    <xf numFmtId="178" fontId="16" fillId="0" borderId="36" xfId="8" applyNumberFormat="1" applyFont="1" applyFill="1" applyBorder="1" applyAlignment="1">
      <alignment horizontal="right" vertical="center" shrinkToFit="1"/>
    </xf>
    <xf numFmtId="178" fontId="16" fillId="0" borderId="8" xfId="8" applyNumberFormat="1" applyFont="1" applyFill="1" applyBorder="1" applyAlignment="1">
      <alignment horizontal="right" vertical="center" shrinkToFit="1"/>
    </xf>
    <xf numFmtId="178" fontId="16" fillId="0" borderId="9" xfId="8" applyNumberFormat="1" applyFont="1" applyFill="1" applyBorder="1" applyAlignment="1">
      <alignment horizontal="right" vertical="center" shrinkToFit="1"/>
    </xf>
    <xf numFmtId="0" fontId="22" fillId="0" borderId="0" xfId="8" applyFont="1" applyFill="1" applyBorder="1" applyAlignment="1">
      <alignment horizontal="left" vertical="center" wrapText="1"/>
    </xf>
    <xf numFmtId="0" fontId="22" fillId="0" borderId="64" xfId="8" applyFont="1" applyFill="1" applyBorder="1" applyAlignment="1">
      <alignment horizontal="left" vertical="center" wrapText="1"/>
    </xf>
    <xf numFmtId="178" fontId="16" fillId="0" borderId="7" xfId="8" applyNumberFormat="1" applyFont="1" applyFill="1" applyBorder="1" applyAlignment="1">
      <alignment horizontal="right" vertical="center" shrinkToFit="1"/>
    </xf>
    <xf numFmtId="178" fontId="16" fillId="0" borderId="0" xfId="8" applyNumberFormat="1" applyFont="1" applyFill="1" applyBorder="1" applyAlignment="1">
      <alignment horizontal="right" vertical="center" shrinkToFit="1"/>
    </xf>
    <xf numFmtId="178" fontId="16" fillId="0" borderId="64" xfId="8" applyNumberFormat="1" applyFont="1" applyFill="1" applyBorder="1" applyAlignment="1">
      <alignment horizontal="right" vertical="center" shrinkToFit="1"/>
    </xf>
    <xf numFmtId="178" fontId="16" fillId="0" borderId="72" xfId="8" applyNumberFormat="1" applyFont="1" applyFill="1" applyBorder="1" applyAlignment="1">
      <alignment horizontal="right" vertical="center" shrinkToFit="1"/>
    </xf>
    <xf numFmtId="178" fontId="16" fillId="0" borderId="73" xfId="8" applyNumberFormat="1" applyFont="1" applyFill="1" applyBorder="1" applyAlignment="1">
      <alignment horizontal="right" vertical="center" shrinkToFit="1"/>
    </xf>
    <xf numFmtId="178" fontId="16" fillId="0" borderId="74" xfId="8" applyNumberFormat="1" applyFont="1" applyFill="1" applyBorder="1" applyAlignment="1">
      <alignment horizontal="right" vertical="center" shrinkToFit="1"/>
    </xf>
    <xf numFmtId="0" fontId="16" fillId="0" borderId="72" xfId="8" applyFont="1" applyFill="1" applyBorder="1" applyAlignment="1">
      <alignment horizontal="left" vertical="center"/>
    </xf>
    <xf numFmtId="0" fontId="16" fillId="0" borderId="73" xfId="8" applyFont="1" applyFill="1" applyBorder="1" applyAlignment="1">
      <alignment horizontal="left" vertical="center"/>
    </xf>
    <xf numFmtId="0" fontId="16" fillId="0" borderId="74" xfId="8" applyFont="1" applyFill="1" applyBorder="1" applyAlignment="1">
      <alignment horizontal="left" vertical="center"/>
    </xf>
    <xf numFmtId="0" fontId="16" fillId="0" borderId="7" xfId="8" applyFont="1" applyFill="1" applyBorder="1" applyAlignment="1">
      <alignment horizontal="left" vertical="center"/>
    </xf>
    <xf numFmtId="0" fontId="16" fillId="0" borderId="0" xfId="8" applyFont="1" applyFill="1" applyBorder="1" applyAlignment="1">
      <alignment horizontal="left" vertical="center"/>
    </xf>
    <xf numFmtId="0" fontId="16" fillId="0" borderId="64" xfId="8" applyFont="1" applyFill="1" applyBorder="1" applyAlignment="1">
      <alignment horizontal="left" vertical="center"/>
    </xf>
    <xf numFmtId="0" fontId="16" fillId="0" borderId="41" xfId="8" applyFont="1" applyFill="1" applyBorder="1" applyAlignment="1">
      <alignment horizontal="center" vertical="center" wrapText="1"/>
    </xf>
    <xf numFmtId="0" fontId="16" fillId="0" borderId="12" xfId="8" applyFont="1" applyFill="1" applyBorder="1" applyAlignment="1">
      <alignment horizontal="center" vertical="center"/>
    </xf>
    <xf numFmtId="0" fontId="16" fillId="0" borderId="46" xfId="8" applyFont="1" applyFill="1" applyBorder="1" applyAlignment="1">
      <alignment horizontal="center" vertical="center"/>
    </xf>
    <xf numFmtId="0" fontId="16" fillId="0" borderId="37" xfId="8" applyFont="1" applyFill="1" applyBorder="1" applyAlignment="1">
      <alignment horizontal="center" vertical="center"/>
    </xf>
    <xf numFmtId="0" fontId="16" fillId="0" borderId="52" xfId="8" applyFont="1" applyFill="1" applyBorder="1" applyAlignment="1">
      <alignment horizontal="center" vertical="center"/>
    </xf>
    <xf numFmtId="0" fontId="16" fillId="0" borderId="40" xfId="8" applyFont="1" applyFill="1" applyBorder="1" applyAlignment="1">
      <alignment horizontal="center" vertical="center"/>
    </xf>
    <xf numFmtId="0" fontId="16" fillId="0" borderId="12" xfId="8" applyFont="1" applyFill="1" applyBorder="1" applyAlignment="1">
      <alignment horizontal="center" vertical="center" wrapText="1"/>
    </xf>
    <xf numFmtId="0" fontId="16" fillId="0" borderId="46" xfId="8" applyFont="1" applyFill="1" applyBorder="1" applyAlignment="1">
      <alignment horizontal="center" vertical="center" wrapText="1"/>
    </xf>
    <xf numFmtId="0" fontId="16" fillId="0" borderId="37" xfId="8" applyFont="1" applyFill="1" applyBorder="1" applyAlignment="1">
      <alignment horizontal="center" vertical="center" wrapText="1"/>
    </xf>
    <xf numFmtId="0" fontId="16" fillId="0" borderId="52" xfId="8" applyFont="1" applyFill="1" applyBorder="1" applyAlignment="1">
      <alignment horizontal="center" vertical="center" wrapText="1"/>
    </xf>
    <xf numFmtId="0" fontId="16" fillId="0" borderId="40" xfId="8" applyFont="1" applyFill="1" applyBorder="1" applyAlignment="1">
      <alignment horizontal="center" vertical="center" wrapText="1"/>
    </xf>
    <xf numFmtId="0" fontId="22" fillId="0" borderId="41"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13" xfId="8" applyFont="1" applyFill="1" applyBorder="1" applyAlignment="1">
      <alignment horizontal="center" vertical="center" wrapText="1"/>
    </xf>
    <xf numFmtId="0" fontId="22" fillId="0" borderId="37" xfId="8" applyFont="1" applyFill="1" applyBorder="1" applyAlignment="1">
      <alignment horizontal="center" vertical="center" wrapText="1"/>
    </xf>
    <xf numFmtId="0" fontId="22" fillId="0" borderId="52" xfId="8" applyFont="1" applyFill="1" applyBorder="1" applyAlignment="1">
      <alignment horizontal="center" vertical="center" wrapText="1"/>
    </xf>
    <xf numFmtId="0" fontId="22" fillId="0" borderId="65" xfId="8" applyFont="1" applyFill="1" applyBorder="1" applyAlignment="1">
      <alignment horizontal="center" vertical="center" wrapText="1"/>
    </xf>
    <xf numFmtId="0" fontId="16" fillId="0" borderId="11" xfId="8" applyFont="1" applyFill="1" applyBorder="1" applyAlignment="1">
      <alignment horizontal="center" vertical="center" textRotation="255"/>
    </xf>
    <xf numFmtId="0" fontId="16" fillId="0" borderId="12" xfId="8" applyFont="1" applyFill="1" applyBorder="1" applyAlignment="1">
      <alignment horizontal="center" vertical="center" textRotation="255"/>
    </xf>
    <xf numFmtId="0" fontId="16" fillId="0" borderId="46" xfId="8" applyFont="1" applyFill="1" applyBorder="1" applyAlignment="1">
      <alignment horizontal="center" vertical="center" textRotation="255"/>
    </xf>
    <xf numFmtId="0" fontId="16" fillId="0" borderId="7" xfId="8" applyFont="1" applyFill="1" applyBorder="1" applyAlignment="1">
      <alignment horizontal="center" vertical="center" textRotation="255"/>
    </xf>
    <xf numFmtId="0" fontId="16" fillId="0" borderId="0" xfId="8" applyFont="1" applyFill="1" applyBorder="1" applyAlignment="1">
      <alignment horizontal="center" vertical="center" textRotation="255"/>
    </xf>
    <xf numFmtId="0" fontId="16" fillId="0" borderId="38" xfId="8" applyFont="1" applyFill="1" applyBorder="1" applyAlignment="1">
      <alignment horizontal="center" vertical="center" textRotation="255"/>
    </xf>
    <xf numFmtId="0" fontId="16" fillId="0" borderId="72" xfId="8" applyFont="1" applyFill="1" applyBorder="1" applyAlignment="1">
      <alignment horizontal="center" vertical="center" textRotation="255"/>
    </xf>
    <xf numFmtId="0" fontId="16" fillId="0" borderId="73" xfId="8" applyFont="1" applyFill="1" applyBorder="1" applyAlignment="1">
      <alignment horizontal="center" vertical="center" textRotation="255"/>
    </xf>
    <xf numFmtId="0" fontId="16" fillId="0" borderId="68" xfId="8" applyFont="1" applyFill="1" applyBorder="1" applyAlignment="1">
      <alignment horizontal="center" vertical="center" textRotation="255"/>
    </xf>
    <xf numFmtId="0" fontId="16" fillId="0" borderId="41" xfId="8" applyFont="1" applyFill="1" applyBorder="1" applyAlignment="1">
      <alignment horizontal="center" vertical="center"/>
    </xf>
    <xf numFmtId="0" fontId="22" fillId="0" borderId="46" xfId="8" applyFont="1" applyFill="1" applyBorder="1" applyAlignment="1">
      <alignment horizontal="center" vertical="center" wrapText="1"/>
    </xf>
    <xf numFmtId="0" fontId="22" fillId="0" borderId="40" xfId="8" applyFont="1" applyFill="1" applyBorder="1" applyAlignment="1">
      <alignment horizontal="center" vertical="center" wrapText="1"/>
    </xf>
    <xf numFmtId="0" fontId="16" fillId="0" borderId="41" xfId="8" applyFont="1" applyFill="1" applyBorder="1" applyAlignment="1">
      <alignment horizontal="center" vertical="center" textRotation="255"/>
    </xf>
    <xf numFmtId="0" fontId="16" fillId="0" borderId="62" xfId="8" applyFont="1" applyFill="1" applyBorder="1" applyAlignment="1">
      <alignment horizontal="center" vertical="center" textRotation="255"/>
    </xf>
    <xf numFmtId="0" fontId="16" fillId="0" borderId="37" xfId="8" applyFont="1" applyFill="1" applyBorder="1" applyAlignment="1">
      <alignment horizontal="center" vertical="center" textRotation="255"/>
    </xf>
    <xf numFmtId="0" fontId="16" fillId="0" borderId="52" xfId="8" applyFont="1" applyFill="1" applyBorder="1" applyAlignment="1">
      <alignment horizontal="center" vertical="center" textRotation="255"/>
    </xf>
    <xf numFmtId="0" fontId="16" fillId="0" borderId="40" xfId="8" applyFont="1" applyFill="1" applyBorder="1" applyAlignment="1">
      <alignment horizontal="center" vertical="center" textRotation="255"/>
    </xf>
    <xf numFmtId="0" fontId="16" fillId="0" borderId="44" xfId="8" applyFont="1" applyFill="1" applyBorder="1" applyAlignment="1">
      <alignment vertical="center"/>
    </xf>
    <xf numFmtId="0" fontId="16" fillId="0" borderId="18" xfId="8" applyFont="1" applyFill="1" applyBorder="1" applyAlignment="1">
      <alignment vertical="center"/>
    </xf>
    <xf numFmtId="0" fontId="16" fillId="0" borderId="43" xfId="8" applyFont="1" applyFill="1" applyBorder="1" applyAlignment="1">
      <alignment vertical="center"/>
    </xf>
    <xf numFmtId="178" fontId="16" fillId="0" borderId="44" xfId="8" applyNumberFormat="1" applyFont="1" applyFill="1" applyBorder="1" applyAlignment="1">
      <alignment horizontal="right" vertical="center"/>
    </xf>
    <xf numFmtId="178" fontId="16" fillId="0" borderId="18" xfId="8" applyNumberFormat="1" applyFont="1" applyFill="1" applyBorder="1" applyAlignment="1">
      <alignment horizontal="right" vertical="center"/>
    </xf>
    <xf numFmtId="178" fontId="16" fillId="0" borderId="43" xfId="8" applyNumberFormat="1" applyFont="1" applyFill="1" applyBorder="1" applyAlignment="1">
      <alignment horizontal="right" vertical="center"/>
    </xf>
    <xf numFmtId="0" fontId="16" fillId="0" borderId="70" xfId="8" applyFont="1" applyFill="1" applyBorder="1" applyAlignment="1">
      <alignment horizontal="center" vertical="center" shrinkToFit="1"/>
    </xf>
    <xf numFmtId="0" fontId="16" fillId="0" borderId="73" xfId="8" applyFont="1" applyFill="1" applyBorder="1" applyAlignment="1">
      <alignment horizontal="center" vertical="center" shrinkToFit="1"/>
    </xf>
    <xf numFmtId="0" fontId="16" fillId="0" borderId="68" xfId="8" applyFont="1" applyFill="1" applyBorder="1" applyAlignment="1">
      <alignment horizontal="center" vertical="center" shrinkToFit="1"/>
    </xf>
    <xf numFmtId="0" fontId="23" fillId="0" borderId="31" xfId="8" applyFont="1" applyFill="1" applyBorder="1">
      <alignment vertical="center"/>
    </xf>
    <xf numFmtId="0" fontId="23" fillId="0" borderId="42" xfId="8" applyFont="1" applyFill="1" applyBorder="1">
      <alignment vertical="center"/>
    </xf>
    <xf numFmtId="0" fontId="16" fillId="0" borderId="39" xfId="8" applyFont="1" applyFill="1" applyBorder="1" applyAlignment="1">
      <alignment horizontal="center" vertical="center"/>
    </xf>
    <xf numFmtId="0" fontId="16" fillId="0" borderId="31" xfId="8" applyFont="1" applyFill="1" applyBorder="1" applyAlignment="1">
      <alignment horizontal="center" vertical="center"/>
    </xf>
    <xf numFmtId="0" fontId="16" fillId="0" borderId="81" xfId="8" applyFont="1" applyFill="1" applyBorder="1" applyAlignment="1">
      <alignment horizontal="center" vertical="center"/>
    </xf>
    <xf numFmtId="0" fontId="16" fillId="0" borderId="25" xfId="8" applyFont="1" applyFill="1" applyBorder="1" applyAlignment="1">
      <alignment horizontal="center" vertical="center"/>
    </xf>
    <xf numFmtId="0" fontId="16" fillId="0" borderId="26" xfId="8" applyFont="1" applyFill="1" applyBorder="1" applyAlignment="1">
      <alignment horizontal="center" vertical="center"/>
    </xf>
    <xf numFmtId="0" fontId="16" fillId="0" borderId="78" xfId="8" applyFont="1" applyFill="1" applyBorder="1" applyAlignment="1">
      <alignment horizontal="center" vertical="center"/>
    </xf>
    <xf numFmtId="0" fontId="16" fillId="0" borderId="75" xfId="8" applyFont="1" applyFill="1" applyBorder="1" applyAlignment="1">
      <alignment horizontal="center" vertical="center"/>
    </xf>
    <xf numFmtId="0" fontId="16" fillId="0" borderId="49" xfId="8" applyFont="1" applyFill="1" applyBorder="1" applyAlignment="1">
      <alignment horizontal="center" vertical="center"/>
    </xf>
    <xf numFmtId="183" fontId="16" fillId="0" borderId="49" xfId="8" applyNumberFormat="1" applyFont="1" applyFill="1" applyBorder="1" applyAlignment="1">
      <alignment horizontal="right" vertical="center" shrinkToFit="1"/>
    </xf>
    <xf numFmtId="183" fontId="16" fillId="0" borderId="79" xfId="8" applyNumberFormat="1" applyFont="1" applyFill="1" applyBorder="1" applyAlignment="1">
      <alignment horizontal="right" vertical="center" shrinkToFit="1"/>
    </xf>
    <xf numFmtId="183" fontId="16" fillId="0" borderId="6" xfId="8" applyNumberFormat="1" applyFont="1" applyFill="1" applyBorder="1" applyAlignment="1">
      <alignment horizontal="right" vertical="center" shrinkToFit="1"/>
    </xf>
    <xf numFmtId="181" fontId="16" fillId="0" borderId="43" xfId="8" applyNumberFormat="1" applyFont="1" applyFill="1" applyBorder="1" applyAlignment="1">
      <alignment horizontal="right" vertical="center" shrinkToFit="1"/>
    </xf>
    <xf numFmtId="0" fontId="16" fillId="0" borderId="30" xfId="8" applyFont="1" applyFill="1" applyBorder="1" applyAlignment="1">
      <alignment vertical="center"/>
    </xf>
    <xf numFmtId="178" fontId="16" fillId="0" borderId="49" xfId="8" applyNumberFormat="1" applyFont="1" applyFill="1" applyBorder="1" applyAlignment="1">
      <alignment horizontal="right" vertical="center" shrinkToFit="1"/>
    </xf>
    <xf numFmtId="178" fontId="16" fillId="0" borderId="79" xfId="8" applyNumberFormat="1" applyFont="1" applyFill="1" applyBorder="1" applyAlignment="1">
      <alignment horizontal="right" vertical="center" shrinkToFit="1"/>
    </xf>
    <xf numFmtId="178" fontId="16" fillId="0" borderId="6"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xf>
    <xf numFmtId="181" fontId="16" fillId="0" borderId="74" xfId="8" applyNumberFormat="1" applyFont="1" applyFill="1" applyBorder="1" applyAlignment="1">
      <alignment horizontal="right" vertical="center"/>
    </xf>
    <xf numFmtId="0" fontId="16" fillId="0" borderId="17" xfId="8" applyFont="1" applyFill="1" applyBorder="1" applyAlignment="1">
      <alignment vertical="center"/>
    </xf>
    <xf numFmtId="0" fontId="16" fillId="0" borderId="22" xfId="8" applyFont="1" applyFill="1" applyBorder="1" applyAlignment="1">
      <alignment horizontal="center" vertical="center"/>
    </xf>
    <xf numFmtId="0" fontId="16" fillId="0" borderId="19" xfId="8" applyFont="1" applyFill="1" applyBorder="1" applyAlignment="1">
      <alignment horizontal="center" vertical="center"/>
    </xf>
    <xf numFmtId="0" fontId="16" fillId="0" borderId="80" xfId="8" applyFont="1" applyFill="1" applyBorder="1" applyAlignment="1">
      <alignment horizontal="center" vertical="center"/>
    </xf>
    <xf numFmtId="0" fontId="16" fillId="0" borderId="36" xfId="8" applyFont="1" applyFill="1" applyBorder="1" applyAlignment="1">
      <alignment horizontal="center" vertical="center"/>
    </xf>
    <xf numFmtId="0" fontId="16" fillId="0" borderId="8" xfId="8" applyFont="1" applyFill="1" applyBorder="1" applyAlignment="1">
      <alignment horizontal="center" vertical="center"/>
    </xf>
    <xf numFmtId="0" fontId="16" fillId="0" borderId="72" xfId="8" applyFont="1" applyFill="1" applyBorder="1" applyAlignment="1">
      <alignment horizontal="center" vertical="center"/>
    </xf>
    <xf numFmtId="0" fontId="16" fillId="0" borderId="73" xfId="8" applyFont="1" applyFill="1" applyBorder="1" applyAlignment="1">
      <alignment horizontal="center" vertical="center"/>
    </xf>
    <xf numFmtId="178" fontId="16" fillId="0" borderId="8" xfId="8" applyNumberFormat="1" applyFont="1" applyFill="1" applyBorder="1" applyAlignment="1">
      <alignment horizontal="right" vertical="center"/>
    </xf>
    <xf numFmtId="178" fontId="16" fillId="0" borderId="9" xfId="8" applyNumberFormat="1" applyFont="1" applyFill="1" applyBorder="1" applyAlignment="1">
      <alignment horizontal="right" vertical="center"/>
    </xf>
    <xf numFmtId="0" fontId="20" fillId="0" borderId="44" xfId="9" applyFont="1" applyFill="1" applyBorder="1" applyAlignment="1">
      <alignment horizontal="center" vertical="center" shrinkToFit="1"/>
    </xf>
    <xf numFmtId="0" fontId="20" fillId="0" borderId="18" xfId="9" applyFont="1" applyFill="1" applyBorder="1" applyAlignment="1">
      <alignment horizontal="center" vertical="center" shrinkToFit="1"/>
    </xf>
    <xf numFmtId="0" fontId="20" fillId="0" borderId="43" xfId="9" applyFont="1" applyFill="1" applyBorder="1" applyAlignment="1">
      <alignment horizontal="center" vertical="center" shrinkToFit="1"/>
    </xf>
    <xf numFmtId="185" fontId="20" fillId="0" borderId="41" xfId="8" applyNumberFormat="1" applyFont="1" applyFill="1" applyBorder="1" applyAlignment="1">
      <alignment horizontal="right" vertical="center" shrinkToFit="1"/>
    </xf>
    <xf numFmtId="185" fontId="20" fillId="0" borderId="12" xfId="8" applyNumberFormat="1" applyFont="1" applyFill="1" applyBorder="1" applyAlignment="1">
      <alignment horizontal="right" vertical="center" shrinkToFit="1"/>
    </xf>
    <xf numFmtId="185" fontId="20" fillId="0" borderId="13" xfId="8" applyNumberFormat="1" applyFont="1" applyFill="1" applyBorder="1" applyAlignment="1">
      <alignment horizontal="right" vertical="center" shrinkToFit="1"/>
    </xf>
    <xf numFmtId="0" fontId="16" fillId="0" borderId="11" xfId="8" applyFont="1" applyFill="1" applyBorder="1" applyAlignment="1">
      <alignment horizontal="center" vertical="center"/>
    </xf>
    <xf numFmtId="0" fontId="16" fillId="0" borderId="68" xfId="8" applyFont="1" applyFill="1" applyBorder="1" applyAlignment="1">
      <alignment horizontal="center" vertical="center"/>
    </xf>
    <xf numFmtId="0" fontId="20" fillId="0" borderId="41" xfId="8" applyFont="1" applyFill="1" applyBorder="1" applyAlignment="1">
      <alignment vertical="center"/>
    </xf>
    <xf numFmtId="0" fontId="20" fillId="0" borderId="12" xfId="8" applyFont="1" applyFill="1" applyBorder="1" applyAlignment="1">
      <alignment vertical="center"/>
    </xf>
    <xf numFmtId="0" fontId="20" fillId="0" borderId="46" xfId="8" applyFont="1" applyFill="1" applyBorder="1" applyAlignment="1">
      <alignment vertical="center"/>
    </xf>
    <xf numFmtId="181" fontId="16" fillId="0" borderId="39" xfId="8" applyNumberFormat="1" applyFont="1" applyFill="1" applyBorder="1" applyAlignment="1">
      <alignment horizontal="right" vertical="center" shrinkToFit="1"/>
    </xf>
    <xf numFmtId="181" fontId="16" fillId="0" borderId="31" xfId="8" applyNumberFormat="1" applyFont="1" applyFill="1" applyBorder="1" applyAlignment="1">
      <alignment horizontal="right" vertical="center" shrinkToFit="1"/>
    </xf>
    <xf numFmtId="181" fontId="16" fillId="0" borderId="42" xfId="8" applyNumberFormat="1" applyFont="1" applyFill="1" applyBorder="1" applyAlignment="1">
      <alignment horizontal="right" vertical="center" shrinkToFit="1"/>
    </xf>
    <xf numFmtId="181" fontId="16" fillId="0" borderId="32" xfId="8" applyNumberFormat="1" applyFont="1" applyFill="1" applyBorder="1" applyAlignment="1">
      <alignment horizontal="right" vertical="center" shrinkToFit="1"/>
    </xf>
    <xf numFmtId="0" fontId="20" fillId="0" borderId="41" xfId="9" applyFont="1" applyFill="1" applyBorder="1" applyAlignment="1">
      <alignment horizontal="center" vertical="center" shrinkToFit="1"/>
    </xf>
    <xf numFmtId="0" fontId="20" fillId="0" borderId="12" xfId="9" applyFont="1" applyFill="1" applyBorder="1" applyAlignment="1">
      <alignment horizontal="center" vertical="center" shrinkToFit="1"/>
    </xf>
    <xf numFmtId="0" fontId="20" fillId="0" borderId="46" xfId="9" applyFont="1" applyFill="1" applyBorder="1" applyAlignment="1">
      <alignment horizontal="center" vertical="center" shrinkToFit="1"/>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16" fillId="0" borderId="24" xfId="8" applyFont="1" applyFill="1" applyBorder="1" applyAlignment="1">
      <alignment horizontal="center" vertical="center"/>
    </xf>
    <xf numFmtId="181" fontId="16" fillId="0" borderId="72" xfId="8" applyNumberFormat="1" applyFont="1" applyFill="1" applyBorder="1" applyAlignment="1">
      <alignment horizontal="right" vertical="center" shrinkToFit="1"/>
    </xf>
    <xf numFmtId="181" fontId="16" fillId="0" borderId="73" xfId="8" applyNumberFormat="1" applyFont="1" applyFill="1" applyBorder="1" applyAlignment="1">
      <alignment horizontal="right" vertical="center" shrinkToFit="1"/>
    </xf>
    <xf numFmtId="181" fontId="16" fillId="0" borderId="74" xfId="8" applyNumberFormat="1" applyFont="1" applyFill="1" applyBorder="1" applyAlignment="1">
      <alignment horizontal="right" vertical="center" shrinkToFit="1"/>
    </xf>
    <xf numFmtId="0" fontId="16" fillId="0" borderId="36" xfId="10" applyFont="1" applyFill="1" applyBorder="1" applyAlignment="1">
      <alignment horizontal="left" vertical="center"/>
    </xf>
    <xf numFmtId="0" fontId="16" fillId="0" borderId="8" xfId="10" applyFont="1" applyFill="1" applyBorder="1" applyAlignment="1">
      <alignment horizontal="left" vertical="center"/>
    </xf>
    <xf numFmtId="0" fontId="16" fillId="0" borderId="9" xfId="10" applyFont="1" applyFill="1" applyBorder="1" applyAlignment="1">
      <alignment horizontal="left" vertical="center"/>
    </xf>
    <xf numFmtId="183" fontId="16" fillId="0" borderId="7" xfId="8" applyNumberFormat="1" applyFont="1" applyFill="1" applyBorder="1" applyAlignment="1">
      <alignment horizontal="right" vertical="center" shrinkToFit="1"/>
    </xf>
    <xf numFmtId="183" fontId="16" fillId="0" borderId="0" xfId="8" applyNumberFormat="1" applyFont="1" applyFill="1" applyBorder="1" applyAlignment="1">
      <alignment horizontal="right" vertical="center" shrinkToFit="1"/>
    </xf>
    <xf numFmtId="183" fontId="16" fillId="0" borderId="64" xfId="8" applyNumberFormat="1" applyFont="1" applyFill="1" applyBorder="1" applyAlignment="1">
      <alignment horizontal="right" vertical="center" shrinkToFit="1"/>
    </xf>
    <xf numFmtId="0" fontId="16" fillId="0" borderId="36" xfId="8" applyFont="1" applyFill="1" applyBorder="1" applyAlignment="1">
      <alignment horizontal="center" vertical="center" wrapText="1"/>
    </xf>
    <xf numFmtId="0" fontId="16" fillId="0" borderId="8" xfId="8" applyFont="1" applyFill="1" applyBorder="1" applyAlignment="1">
      <alignment horizontal="center" vertical="center" wrapText="1"/>
    </xf>
    <xf numFmtId="0" fontId="16" fillId="0" borderId="23" xfId="8" applyFont="1" applyFill="1" applyBorder="1" applyAlignment="1">
      <alignment horizontal="center" vertical="center" wrapText="1"/>
    </xf>
    <xf numFmtId="0" fontId="16" fillId="0" borderId="7" xfId="8" applyFont="1" applyFill="1" applyBorder="1" applyAlignment="1">
      <alignment horizontal="center" vertical="center" wrapText="1"/>
    </xf>
    <xf numFmtId="0" fontId="16" fillId="0" borderId="0" xfId="8" applyFont="1" applyFill="1" applyBorder="1" applyAlignment="1">
      <alignment horizontal="center" vertical="center" wrapText="1"/>
    </xf>
    <xf numFmtId="0" fontId="16" fillId="0" borderId="38" xfId="8" applyFont="1" applyFill="1" applyBorder="1" applyAlignment="1">
      <alignment horizontal="center" vertical="center" wrapText="1"/>
    </xf>
    <xf numFmtId="0" fontId="16" fillId="0" borderId="72" xfId="8" applyFont="1" applyFill="1" applyBorder="1" applyAlignment="1">
      <alignment horizontal="center" vertical="center" wrapText="1"/>
    </xf>
    <xf numFmtId="0" fontId="16" fillId="0" borderId="73" xfId="8" applyFont="1" applyFill="1" applyBorder="1" applyAlignment="1">
      <alignment horizontal="center" vertical="center" wrapText="1"/>
    </xf>
    <xf numFmtId="0" fontId="16" fillId="0" borderId="68" xfId="8" applyFont="1" applyFill="1" applyBorder="1" applyAlignment="1">
      <alignment horizontal="center" vertical="center" wrapText="1"/>
    </xf>
    <xf numFmtId="0" fontId="20" fillId="0" borderId="60" xfId="8" applyFont="1" applyFill="1" applyBorder="1" applyAlignment="1">
      <alignment vertical="center"/>
    </xf>
    <xf numFmtId="0" fontId="20" fillId="0" borderId="25" xfId="8" applyFont="1" applyFill="1" applyBorder="1" applyAlignment="1">
      <alignment vertical="center"/>
    </xf>
    <xf numFmtId="0" fontId="20" fillId="0" borderId="77" xfId="8" applyFont="1" applyFill="1" applyBorder="1" applyAlignment="1">
      <alignment vertical="center"/>
    </xf>
    <xf numFmtId="178" fontId="20" fillId="0" borderId="60"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16" fillId="0" borderId="30" xfId="8" applyFont="1" applyFill="1" applyBorder="1" applyAlignment="1">
      <alignment horizontal="center" vertical="center"/>
    </xf>
    <xf numFmtId="0" fontId="16" fillId="0" borderId="42" xfId="8" applyFont="1" applyFill="1" applyBorder="1" applyAlignment="1">
      <alignment horizontal="center" vertical="center"/>
    </xf>
    <xf numFmtId="0" fontId="16" fillId="0" borderId="32" xfId="8" applyFont="1" applyFill="1" applyBorder="1" applyAlignment="1">
      <alignment horizontal="center"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85" fontId="16" fillId="0" borderId="44" xfId="8" applyNumberFormat="1" applyFont="1" applyFill="1" applyBorder="1" applyAlignment="1">
      <alignment horizontal="right" vertical="center" shrinkToFit="1"/>
    </xf>
    <xf numFmtId="185" fontId="16" fillId="0" borderId="18" xfId="8" applyNumberFormat="1" applyFont="1" applyFill="1" applyBorder="1" applyAlignment="1">
      <alignment horizontal="right" vertical="center" shrinkToFit="1"/>
    </xf>
    <xf numFmtId="185" fontId="16" fillId="0" borderId="19" xfId="8" applyNumberFormat="1" applyFont="1" applyFill="1" applyBorder="1" applyAlignment="1">
      <alignment horizontal="right" vertical="center" shrinkToFit="1"/>
    </xf>
    <xf numFmtId="0" fontId="16" fillId="0" borderId="1" xfId="8" applyFont="1" applyFill="1" applyBorder="1" applyAlignment="1">
      <alignment horizontal="center" vertical="center"/>
    </xf>
    <xf numFmtId="0" fontId="16" fillId="0" borderId="2" xfId="8" applyFont="1" applyFill="1" applyBorder="1" applyAlignment="1">
      <alignment horizontal="center" vertical="center"/>
    </xf>
    <xf numFmtId="0" fontId="16" fillId="0" borderId="76" xfId="8" applyFont="1" applyFill="1" applyBorder="1" applyAlignment="1">
      <alignment vertical="center"/>
    </xf>
    <xf numFmtId="0" fontId="16" fillId="0" borderId="25" xfId="8" applyFont="1" applyFill="1" applyBorder="1" applyAlignment="1">
      <alignment vertical="center"/>
    </xf>
    <xf numFmtId="0" fontId="16" fillId="0" borderId="77" xfId="8" applyFont="1" applyFill="1" applyBorder="1" applyAlignment="1">
      <alignment vertical="center"/>
    </xf>
    <xf numFmtId="178" fontId="16" fillId="0" borderId="76" xfId="8" applyNumberFormat="1" applyFont="1" applyFill="1" applyBorder="1" applyAlignment="1">
      <alignment horizontal="right" vertical="center" shrinkToFit="1"/>
    </xf>
    <xf numFmtId="178" fontId="16" fillId="0" borderId="25" xfId="8" applyNumberFormat="1" applyFont="1" applyFill="1" applyBorder="1" applyAlignment="1">
      <alignment horizontal="right" vertical="center" shrinkToFit="1"/>
    </xf>
    <xf numFmtId="178" fontId="16" fillId="0" borderId="26" xfId="8" applyNumberFormat="1" applyFont="1" applyFill="1" applyBorder="1" applyAlignment="1">
      <alignment horizontal="right" vertical="center" shrinkToFit="1"/>
    </xf>
    <xf numFmtId="0" fontId="16" fillId="0" borderId="9" xfId="8" applyFont="1" applyFill="1" applyBorder="1" applyAlignment="1">
      <alignment horizontal="center" vertical="center"/>
    </xf>
    <xf numFmtId="0" fontId="16" fillId="0" borderId="7" xfId="8" applyFont="1" applyFill="1" applyBorder="1" applyAlignment="1">
      <alignment horizontal="center" vertical="center"/>
    </xf>
    <xf numFmtId="0" fontId="16" fillId="0" borderId="64" xfId="8" applyFont="1" applyFill="1" applyBorder="1" applyAlignment="1">
      <alignment horizontal="center" vertical="center"/>
    </xf>
    <xf numFmtId="182" fontId="16" fillId="0" borderId="7" xfId="8" applyNumberFormat="1" applyFont="1" applyFill="1" applyBorder="1" applyAlignment="1">
      <alignment horizontal="right" vertical="center" shrinkToFit="1"/>
    </xf>
    <xf numFmtId="182" fontId="16" fillId="0" borderId="0" xfId="8" applyNumberFormat="1" applyFont="1" applyFill="1" applyBorder="1" applyAlignment="1">
      <alignment horizontal="right" vertical="center" shrinkToFit="1"/>
    </xf>
    <xf numFmtId="182" fontId="16" fillId="0" borderId="64" xfId="8" applyNumberFormat="1" applyFont="1" applyFill="1" applyBorder="1" applyAlignment="1">
      <alignment horizontal="right" vertical="center" shrinkToFit="1"/>
    </xf>
    <xf numFmtId="0" fontId="16" fillId="0" borderId="14" xfId="8" applyFont="1" applyFill="1" applyBorder="1" applyAlignment="1">
      <alignment horizontal="center" vertical="center"/>
    </xf>
    <xf numFmtId="0" fontId="16" fillId="0" borderId="15" xfId="8" applyFont="1" applyFill="1" applyBorder="1" applyAlignment="1">
      <alignment horizontal="center" vertical="center"/>
    </xf>
    <xf numFmtId="0" fontId="16" fillId="0" borderId="47" xfId="8" applyFont="1" applyFill="1" applyBorder="1" applyAlignment="1">
      <alignment horizontal="center" vertical="center"/>
    </xf>
    <xf numFmtId="0" fontId="16" fillId="0" borderId="38" xfId="8" applyFont="1" applyFill="1" applyBorder="1" applyAlignment="1">
      <alignment horizontal="center" vertical="center"/>
    </xf>
    <xf numFmtId="0" fontId="16" fillId="0" borderId="61" xfId="8" applyFont="1" applyFill="1" applyBorder="1" applyAlignment="1">
      <alignment horizontal="center" vertical="center"/>
    </xf>
    <xf numFmtId="0" fontId="16" fillId="0" borderId="48" xfId="8" applyFont="1" applyFill="1" applyBorder="1" applyAlignment="1">
      <alignment horizontal="center" vertical="center"/>
    </xf>
    <xf numFmtId="0" fontId="16" fillId="0" borderId="69" xfId="8" applyFont="1" applyFill="1" applyBorder="1" applyAlignment="1">
      <alignment horizontal="center" vertical="center"/>
    </xf>
    <xf numFmtId="0" fontId="16" fillId="0" borderId="16" xfId="8" applyFont="1" applyFill="1" applyBorder="1" applyAlignment="1">
      <alignment horizontal="center" vertical="center"/>
    </xf>
    <xf numFmtId="0" fontId="16" fillId="0" borderId="62" xfId="8" applyFont="1" applyFill="1" applyBorder="1" applyAlignment="1">
      <alignment horizontal="center" vertical="center"/>
    </xf>
    <xf numFmtId="0" fontId="16" fillId="0" borderId="63" xfId="8" applyFont="1" applyFill="1" applyBorder="1" applyAlignment="1">
      <alignment horizontal="center" vertical="center"/>
    </xf>
    <xf numFmtId="0" fontId="16" fillId="0" borderId="70" xfId="8" applyFont="1" applyFill="1" applyBorder="1" applyAlignment="1">
      <alignment horizontal="center" vertical="center"/>
    </xf>
    <xf numFmtId="0" fontId="16" fillId="0" borderId="71" xfId="8" applyFont="1" applyFill="1" applyBorder="1" applyAlignment="1">
      <alignment horizontal="center" vertical="center"/>
    </xf>
    <xf numFmtId="49" fontId="16" fillId="0" borderId="41" xfId="8" applyNumberFormat="1" applyFont="1" applyFill="1" applyBorder="1" applyAlignment="1">
      <alignment horizontal="center" vertical="center"/>
    </xf>
    <xf numFmtId="49" fontId="16" fillId="0" borderId="12" xfId="8" applyNumberFormat="1" applyFont="1" applyFill="1" applyBorder="1" applyAlignment="1">
      <alignment horizontal="center" vertical="center"/>
    </xf>
    <xf numFmtId="49" fontId="16" fillId="0" borderId="13" xfId="8" applyNumberFormat="1" applyFont="1" applyFill="1" applyBorder="1" applyAlignment="1">
      <alignment horizontal="center" vertical="center"/>
    </xf>
    <xf numFmtId="49" fontId="16" fillId="0" borderId="62" xfId="8" applyNumberFormat="1" applyFont="1" applyFill="1" applyBorder="1" applyAlignment="1">
      <alignment horizontal="center" vertical="center"/>
    </xf>
    <xf numFmtId="49" fontId="16" fillId="0" borderId="64" xfId="8" applyNumberFormat="1" applyFont="1" applyFill="1" applyBorder="1" applyAlignment="1">
      <alignment horizontal="center" vertical="center"/>
    </xf>
    <xf numFmtId="49" fontId="16" fillId="0" borderId="70" xfId="8" applyNumberFormat="1" applyFont="1" applyFill="1" applyBorder="1" applyAlignment="1">
      <alignment horizontal="center" vertical="center"/>
    </xf>
    <xf numFmtId="49" fontId="16" fillId="0" borderId="73" xfId="8" applyNumberFormat="1" applyFont="1" applyFill="1" applyBorder="1" applyAlignment="1">
      <alignment horizontal="center" vertical="center"/>
    </xf>
    <xf numFmtId="49" fontId="16" fillId="0" borderId="74" xfId="8" applyNumberFormat="1" applyFont="1" applyFill="1" applyBorder="1" applyAlignment="1">
      <alignment horizontal="center" vertical="center"/>
    </xf>
    <xf numFmtId="0" fontId="16" fillId="0" borderId="36" xfId="8" applyFont="1" applyFill="1" applyBorder="1" applyAlignment="1">
      <alignment horizontal="left" vertical="center"/>
    </xf>
    <xf numFmtId="0" fontId="16" fillId="0" borderId="8" xfId="8" applyFont="1" applyFill="1" applyBorder="1" applyAlignment="1">
      <alignment horizontal="left" vertical="center"/>
    </xf>
    <xf numFmtId="0" fontId="16" fillId="0" borderId="9" xfId="8" applyFont="1" applyFill="1" applyBorder="1" applyAlignment="1">
      <alignment horizontal="left" vertical="center"/>
    </xf>
    <xf numFmtId="181" fontId="16" fillId="0" borderId="36" xfId="8" applyNumberFormat="1" applyFont="1" applyFill="1" applyBorder="1" applyAlignment="1">
      <alignment horizontal="right" vertical="center" shrinkToFit="1"/>
    </xf>
    <xf numFmtId="181" fontId="16" fillId="0" borderId="8" xfId="8" applyNumberFormat="1" applyFont="1" applyFill="1" applyBorder="1" applyAlignment="1">
      <alignment horizontal="right" vertical="center" shrinkToFit="1"/>
    </xf>
    <xf numFmtId="181" fontId="16" fillId="0" borderId="9" xfId="8" applyNumberFormat="1" applyFont="1" applyFill="1" applyBorder="1" applyAlignment="1">
      <alignment horizontal="right" vertical="center" shrinkToFit="1"/>
    </xf>
    <xf numFmtId="49" fontId="17" fillId="0" borderId="0" xfId="8" applyNumberFormat="1" applyFont="1" applyFill="1" applyAlignment="1">
      <alignment horizontal="center" vertical="center"/>
    </xf>
    <xf numFmtId="0" fontId="16" fillId="0" borderId="4" xfId="8" applyFont="1" applyFill="1" applyBorder="1" applyAlignment="1">
      <alignment horizontal="center" vertical="center"/>
    </xf>
    <xf numFmtId="0" fontId="16" fillId="0" borderId="23" xfId="8" applyFont="1" applyFill="1" applyBorder="1" applyAlignment="1">
      <alignment horizontal="center" vertical="center"/>
    </xf>
    <xf numFmtId="0" fontId="16" fillId="0" borderId="5" xfId="8" applyFont="1" applyFill="1" applyBorder="1" applyAlignment="1">
      <alignment horizontal="center" vertical="center"/>
    </xf>
    <xf numFmtId="0" fontId="16" fillId="0" borderId="66" xfId="8" applyFont="1" applyFill="1" applyBorder="1" applyAlignment="1">
      <alignment horizontal="center" vertical="center"/>
    </xf>
    <xf numFmtId="0" fontId="16" fillId="0" borderId="45" xfId="8" applyFont="1" applyFill="1" applyBorder="1" applyAlignment="1">
      <alignment horizontal="center" vertical="center"/>
    </xf>
    <xf numFmtId="0" fontId="16" fillId="0" borderId="60" xfId="8" applyFont="1" applyFill="1" applyBorder="1" applyAlignment="1">
      <alignment horizontal="center" vertical="center"/>
    </xf>
    <xf numFmtId="0" fontId="16" fillId="0" borderId="10" xfId="8" applyFont="1" applyFill="1" applyBorder="1" applyAlignment="1">
      <alignment horizontal="center" vertical="center"/>
    </xf>
    <xf numFmtId="0" fontId="16" fillId="0" borderId="67" xfId="8" applyFont="1" applyFill="1" applyBorder="1" applyAlignment="1">
      <alignment horizontal="center" vertical="center"/>
    </xf>
    <xf numFmtId="0" fontId="16" fillId="0" borderId="65" xfId="8" applyFont="1" applyFill="1" applyBorder="1" applyAlignment="1">
      <alignment horizontal="center" vertical="center"/>
    </xf>
    <xf numFmtId="0" fontId="16" fillId="0" borderId="3" xfId="8" applyFont="1" applyFill="1" applyBorder="1" applyAlignment="1">
      <alignment horizontal="center" vertical="center"/>
    </xf>
    <xf numFmtId="0" fontId="16" fillId="5" borderId="88" xfId="11" applyFont="1" applyFill="1" applyBorder="1" applyAlignment="1">
      <alignment horizontal="right" vertical="center" shrinkToFit="1"/>
    </xf>
    <xf numFmtId="0" fontId="16" fillId="5" borderId="0" xfId="11" applyFont="1" applyFill="1" applyBorder="1" applyAlignment="1">
      <alignment horizontal="right" vertical="center" shrinkToFit="1"/>
    </xf>
    <xf numFmtId="0" fontId="16" fillId="5" borderId="38" xfId="11" applyFont="1" applyFill="1" applyBorder="1" applyAlignment="1">
      <alignment horizontal="right" vertical="center" shrinkToFit="1"/>
    </xf>
    <xf numFmtId="0" fontId="16" fillId="0" borderId="62" xfId="11" applyFont="1" applyBorder="1">
      <alignment vertical="center"/>
    </xf>
    <xf numFmtId="0" fontId="16" fillId="0" borderId="0" xfId="11" applyFont="1" applyBorder="1">
      <alignment vertical="center"/>
    </xf>
    <xf numFmtId="0" fontId="16" fillId="0" borderId="38" xfId="11" applyFont="1" applyBorder="1">
      <alignment vertical="center"/>
    </xf>
    <xf numFmtId="178" fontId="16" fillId="0" borderId="62" xfId="11" applyNumberFormat="1" applyFont="1" applyFill="1" applyBorder="1" applyAlignment="1">
      <alignment horizontal="right" vertical="center" shrinkToFit="1"/>
    </xf>
    <xf numFmtId="0" fontId="2" fillId="0" borderId="0" xfId="11" applyFill="1" applyAlignment="1">
      <alignment horizontal="right" vertical="center" shrinkToFit="1"/>
    </xf>
    <xf numFmtId="0" fontId="2" fillId="0" borderId="85" xfId="11" applyFill="1" applyBorder="1" applyAlignment="1">
      <alignment horizontal="right" vertical="center" shrinkToFit="1"/>
    </xf>
    <xf numFmtId="178" fontId="16" fillId="0" borderId="0" xfId="11" applyNumberFormat="1" applyFont="1" applyFill="1" applyBorder="1" applyAlignment="1">
      <alignment horizontal="right" vertical="center" shrinkToFit="1"/>
    </xf>
    <xf numFmtId="178" fontId="16" fillId="0" borderId="85" xfId="11" applyNumberFormat="1" applyFont="1" applyFill="1" applyBorder="1" applyAlignment="1">
      <alignment horizontal="right" vertical="center" shrinkToFit="1"/>
    </xf>
    <xf numFmtId="181" fontId="16" fillId="0" borderId="88" xfId="11" applyNumberFormat="1" applyFont="1" applyFill="1" applyBorder="1" applyAlignment="1">
      <alignment horizontal="right" vertical="center" shrinkToFit="1"/>
    </xf>
    <xf numFmtId="181" fontId="16" fillId="0" borderId="0" xfId="11" applyNumberFormat="1" applyFont="1" applyFill="1" applyBorder="1" applyAlignment="1">
      <alignment horizontal="right" vertical="center" shrinkToFit="1"/>
    </xf>
    <xf numFmtId="181" fontId="16" fillId="0" borderId="85" xfId="11" applyNumberFormat="1" applyFont="1" applyFill="1" applyBorder="1" applyAlignment="1">
      <alignment horizontal="right" vertical="center" shrinkToFit="1"/>
    </xf>
    <xf numFmtId="178" fontId="16" fillId="0" borderId="88" xfId="11" applyNumberFormat="1" applyFont="1" applyFill="1" applyBorder="1" applyAlignment="1">
      <alignment horizontal="right" vertical="center" shrinkToFit="1"/>
    </xf>
    <xf numFmtId="178" fontId="16" fillId="5" borderId="88" xfId="11" applyNumberFormat="1" applyFont="1" applyFill="1" applyBorder="1" applyAlignment="1">
      <alignment horizontal="right" vertical="center" shrinkToFit="1"/>
    </xf>
    <xf numFmtId="178" fontId="16" fillId="5" borderId="0" xfId="11" applyNumberFormat="1" applyFont="1" applyFill="1" applyBorder="1" applyAlignment="1">
      <alignment horizontal="right" vertical="center" shrinkToFit="1"/>
    </xf>
    <xf numFmtId="178" fontId="16" fillId="5" borderId="85" xfId="11" applyNumberFormat="1" applyFont="1" applyFill="1" applyBorder="1" applyAlignment="1">
      <alignment horizontal="right" vertical="center" shrinkToFit="1"/>
    </xf>
    <xf numFmtId="0" fontId="16" fillId="0" borderId="37" xfId="11" applyFont="1" applyBorder="1">
      <alignment vertical="center"/>
    </xf>
    <xf numFmtId="0" fontId="16" fillId="0" borderId="52" xfId="11" applyFont="1" applyBorder="1">
      <alignment vertical="center"/>
    </xf>
    <xf numFmtId="0" fontId="16" fillId="0" borderId="40" xfId="11" applyFont="1" applyBorder="1">
      <alignment vertical="center"/>
    </xf>
    <xf numFmtId="178" fontId="16" fillId="0" borderId="37" xfId="11" applyNumberFormat="1" applyFont="1" applyFill="1" applyBorder="1" applyAlignment="1">
      <alignment horizontal="right" vertical="center" shrinkToFit="1"/>
    </xf>
    <xf numFmtId="0" fontId="2" fillId="0" borderId="52" xfId="11" applyFill="1" applyBorder="1" applyAlignment="1">
      <alignment horizontal="right" vertical="center" shrinkToFit="1"/>
    </xf>
    <xf numFmtId="0" fontId="2" fillId="0" borderId="89" xfId="11" applyFill="1" applyBorder="1" applyAlignment="1">
      <alignment horizontal="right" vertical="center" shrinkToFit="1"/>
    </xf>
    <xf numFmtId="181" fontId="16" fillId="0" borderId="91" xfId="11" applyNumberFormat="1" applyFont="1" applyFill="1" applyBorder="1" applyAlignment="1">
      <alignment horizontal="right" vertical="center" shrinkToFit="1"/>
    </xf>
    <xf numFmtId="181" fontId="2" fillId="0" borderId="52" xfId="11" applyNumberFormat="1" applyFill="1" applyBorder="1" applyAlignment="1">
      <alignment horizontal="right" vertical="center" shrinkToFit="1"/>
    </xf>
    <xf numFmtId="181" fontId="2" fillId="0" borderId="89" xfId="11" applyNumberFormat="1" applyFill="1" applyBorder="1" applyAlignment="1">
      <alignment horizontal="right" vertical="center" shrinkToFit="1"/>
    </xf>
    <xf numFmtId="178" fontId="16" fillId="0" borderId="91" xfId="11" applyNumberFormat="1" applyFont="1" applyFill="1" applyBorder="1" applyAlignment="1">
      <alignment horizontal="right" vertical="center" shrinkToFit="1"/>
    </xf>
    <xf numFmtId="178" fontId="16" fillId="5" borderId="91" xfId="11" applyNumberFormat="1" applyFont="1" applyFill="1" applyBorder="1" applyAlignment="1">
      <alignment horizontal="right" vertical="center" shrinkToFit="1"/>
    </xf>
    <xf numFmtId="178" fontId="16" fillId="5" borderId="52" xfId="11" applyNumberFormat="1" applyFont="1" applyFill="1" applyBorder="1" applyAlignment="1">
      <alignment horizontal="right" vertical="center" shrinkToFit="1"/>
    </xf>
    <xf numFmtId="178" fontId="16" fillId="5" borderId="89" xfId="11" applyNumberFormat="1" applyFont="1" applyFill="1" applyBorder="1" applyAlignment="1">
      <alignment horizontal="right" vertical="center" shrinkToFit="1"/>
    </xf>
    <xf numFmtId="0" fontId="16" fillId="5" borderId="91" xfId="11" applyFont="1" applyFill="1" applyBorder="1" applyAlignment="1">
      <alignment horizontal="right" vertical="center" shrinkToFit="1"/>
    </xf>
    <xf numFmtId="0" fontId="16" fillId="5" borderId="52" xfId="11" applyFont="1" applyFill="1" applyBorder="1" applyAlignment="1">
      <alignment horizontal="right" vertical="center" shrinkToFit="1"/>
    </xf>
    <xf numFmtId="0" fontId="16" fillId="5" borderId="40" xfId="11" applyFont="1" applyFill="1" applyBorder="1" applyAlignment="1">
      <alignment horizontal="right" vertical="center" shrinkToFit="1"/>
    </xf>
    <xf numFmtId="0" fontId="16" fillId="0" borderId="41" xfId="11" applyFont="1" applyBorder="1" applyAlignment="1">
      <alignment horizontal="center" vertical="center" textRotation="255"/>
    </xf>
    <xf numFmtId="0" fontId="16" fillId="0" borderId="46" xfId="11" applyFont="1" applyBorder="1" applyAlignment="1">
      <alignment horizontal="center" vertical="center" textRotation="255"/>
    </xf>
    <xf numFmtId="0" fontId="16" fillId="0" borderId="62" xfId="11" applyFont="1" applyBorder="1" applyAlignment="1">
      <alignment horizontal="center" vertical="center" textRotation="255"/>
    </xf>
    <xf numFmtId="0" fontId="16" fillId="0" borderId="38" xfId="11" applyFont="1" applyBorder="1" applyAlignment="1">
      <alignment horizontal="center" vertical="center" textRotation="255"/>
    </xf>
    <xf numFmtId="0" fontId="16" fillId="0" borderId="37" xfId="11" applyFont="1" applyBorder="1" applyAlignment="1">
      <alignment horizontal="center" vertical="center" textRotation="255"/>
    </xf>
    <xf numFmtId="0" fontId="16" fillId="0" borderId="40" xfId="11" applyFont="1" applyBorder="1" applyAlignment="1">
      <alignment horizontal="center" vertical="center" textRotation="255"/>
    </xf>
    <xf numFmtId="181" fontId="2" fillId="0" borderId="0" xfId="11" applyNumberFormat="1" applyFill="1" applyAlignment="1">
      <alignment horizontal="right" vertical="center" shrinkToFit="1"/>
    </xf>
    <xf numFmtId="181" fontId="2" fillId="0" borderId="85" xfId="11" applyNumberFormat="1" applyFill="1" applyBorder="1" applyAlignment="1">
      <alignment horizontal="right" vertical="center" shrinkToFit="1"/>
    </xf>
    <xf numFmtId="181" fontId="2" fillId="0" borderId="38" xfId="11" applyNumberFormat="1" applyFill="1" applyBorder="1" applyAlignment="1">
      <alignment horizontal="right" vertical="center" shrinkToFit="1"/>
    </xf>
    <xf numFmtId="0" fontId="16" fillId="0" borderId="62" xfId="11" applyFont="1" applyFill="1" applyBorder="1" applyAlignment="1">
      <alignment horizontal="left" vertical="center"/>
    </xf>
    <xf numFmtId="0" fontId="16" fillId="0" borderId="0" xfId="11" applyFont="1" applyFill="1" applyBorder="1" applyAlignment="1">
      <alignment horizontal="left" vertical="center"/>
    </xf>
    <xf numFmtId="0" fontId="16" fillId="0" borderId="38" xfId="11" applyFont="1" applyFill="1" applyBorder="1" applyAlignment="1">
      <alignment horizontal="left" vertical="center"/>
    </xf>
    <xf numFmtId="0" fontId="2" fillId="0" borderId="38" xfId="11" applyFill="1" applyBorder="1" applyAlignment="1">
      <alignment horizontal="right" vertical="center" shrinkToFit="1"/>
    </xf>
    <xf numFmtId="0" fontId="16" fillId="0" borderId="0" xfId="11" applyFont="1" applyFill="1" applyBorder="1">
      <alignment vertical="center"/>
    </xf>
    <xf numFmtId="0" fontId="16" fillId="0" borderId="38" xfId="11" applyFont="1" applyFill="1" applyBorder="1">
      <alignment vertical="center"/>
    </xf>
    <xf numFmtId="178" fontId="16" fillId="0" borderId="38" xfId="11" applyNumberFormat="1" applyFont="1" applyFill="1" applyBorder="1" applyAlignment="1">
      <alignment horizontal="right" vertical="center" shrinkToFit="1"/>
    </xf>
    <xf numFmtId="0" fontId="16" fillId="0" borderId="62" xfId="11" applyFont="1" applyFill="1" applyBorder="1">
      <alignment vertical="center"/>
    </xf>
    <xf numFmtId="0" fontId="16" fillId="0" borderId="62" xfId="11" applyFont="1" applyFill="1" applyBorder="1" applyAlignment="1">
      <alignment horizontal="center" vertical="center" wrapText="1"/>
    </xf>
    <xf numFmtId="0" fontId="16" fillId="0" borderId="0" xfId="11" applyFont="1" applyFill="1" applyBorder="1" applyAlignment="1">
      <alignment horizontal="center" vertical="center" wrapText="1"/>
    </xf>
    <xf numFmtId="0" fontId="16" fillId="0" borderId="37" xfId="11" applyFont="1" applyFill="1" applyBorder="1" applyAlignment="1">
      <alignment horizontal="center" vertical="center" wrapText="1"/>
    </xf>
    <xf numFmtId="0" fontId="16" fillId="0" borderId="52" xfId="11" applyFont="1" applyFill="1" applyBorder="1" applyAlignment="1">
      <alignment horizontal="center" vertical="center" wrapText="1"/>
    </xf>
    <xf numFmtId="0" fontId="16" fillId="0" borderId="37" xfId="11" applyFont="1" applyFill="1" applyBorder="1" applyAlignment="1">
      <alignment horizontal="left" vertical="center"/>
    </xf>
    <xf numFmtId="0" fontId="16" fillId="0" borderId="52" xfId="11" applyFont="1" applyFill="1" applyBorder="1" applyAlignment="1">
      <alignment horizontal="left" vertical="center"/>
    </xf>
    <xf numFmtId="0" fontId="16" fillId="0" borderId="40" xfId="11" applyFont="1" applyFill="1" applyBorder="1" applyAlignment="1">
      <alignment horizontal="left" vertical="center"/>
    </xf>
    <xf numFmtId="178" fontId="16" fillId="0" borderId="52" xfId="11" applyNumberFormat="1" applyFont="1" applyFill="1" applyBorder="1" applyAlignment="1">
      <alignment horizontal="right" vertical="center" shrinkToFit="1"/>
    </xf>
    <xf numFmtId="0" fontId="2" fillId="0" borderId="40" xfId="11" applyFill="1" applyBorder="1" applyAlignment="1">
      <alignment horizontal="right" vertical="center" shrinkToFit="1"/>
    </xf>
    <xf numFmtId="0" fontId="16" fillId="0" borderId="52" xfId="11" applyFont="1" applyFill="1" applyBorder="1">
      <alignment vertical="center"/>
    </xf>
    <xf numFmtId="0" fontId="16" fillId="0" borderId="40" xfId="11" applyFont="1" applyFill="1" applyBorder="1">
      <alignment vertical="center"/>
    </xf>
    <xf numFmtId="178" fontId="16" fillId="0" borderId="40" xfId="11" applyNumberFormat="1" applyFont="1" applyFill="1" applyBorder="1" applyAlignment="1">
      <alignment horizontal="right" vertical="center" shrinkToFit="1"/>
    </xf>
    <xf numFmtId="178" fontId="16" fillId="0" borderId="89" xfId="11" applyNumberFormat="1" applyFont="1" applyFill="1" applyBorder="1" applyAlignment="1">
      <alignment horizontal="right" vertical="center" shrinkToFit="1"/>
    </xf>
    <xf numFmtId="181" fontId="16" fillId="0" borderId="90" xfId="11" applyNumberFormat="1" applyFont="1" applyFill="1" applyBorder="1" applyAlignment="1">
      <alignment horizontal="right" vertical="center" shrinkToFit="1"/>
    </xf>
    <xf numFmtId="178" fontId="16" fillId="0" borderId="90" xfId="11" applyNumberFormat="1" applyFont="1" applyFill="1" applyBorder="1" applyAlignment="1">
      <alignment horizontal="right" vertical="center" shrinkToFit="1"/>
    </xf>
    <xf numFmtId="181" fontId="16" fillId="0" borderId="52" xfId="11" applyNumberFormat="1" applyFont="1" applyFill="1" applyBorder="1" applyAlignment="1">
      <alignment horizontal="right" vertical="center" shrinkToFit="1"/>
    </xf>
    <xf numFmtId="181" fontId="16" fillId="0" borderId="40" xfId="11" applyNumberFormat="1" applyFont="1" applyFill="1" applyBorder="1" applyAlignment="1">
      <alignment horizontal="right" vertical="center" shrinkToFit="1"/>
    </xf>
    <xf numFmtId="181" fontId="16" fillId="0" borderId="86" xfId="11" applyNumberFormat="1" applyFont="1" applyFill="1" applyBorder="1" applyAlignment="1">
      <alignment horizontal="right" vertical="center" shrinkToFit="1"/>
    </xf>
    <xf numFmtId="178" fontId="16" fillId="0" borderId="86" xfId="11" applyNumberFormat="1" applyFont="1" applyFill="1" applyBorder="1" applyAlignment="1">
      <alignment horizontal="right" vertical="center" shrinkToFit="1"/>
    </xf>
    <xf numFmtId="181" fontId="16" fillId="0" borderId="38" xfId="11" applyNumberFormat="1" applyFont="1" applyFill="1" applyBorder="1" applyAlignment="1">
      <alignment horizontal="right" vertical="center" shrinkToFit="1"/>
    </xf>
    <xf numFmtId="178" fontId="16" fillId="0" borderId="41" xfId="11" applyNumberFormat="1" applyFont="1" applyFill="1" applyBorder="1" applyAlignment="1">
      <alignment horizontal="right" vertical="center" shrinkToFit="1"/>
    </xf>
    <xf numFmtId="178" fontId="16" fillId="0" borderId="12" xfId="11" applyNumberFormat="1" applyFont="1" applyFill="1" applyBorder="1" applyAlignment="1">
      <alignment horizontal="right" vertical="center" shrinkToFit="1"/>
    </xf>
    <xf numFmtId="178" fontId="16" fillId="0" borderId="46" xfId="11" applyNumberFormat="1" applyFont="1" applyFill="1" applyBorder="1" applyAlignment="1">
      <alignment horizontal="right" vertical="center" shrinkToFit="1"/>
    </xf>
    <xf numFmtId="0" fontId="16" fillId="0" borderId="41" xfId="11" applyFont="1" applyFill="1" applyBorder="1" applyAlignment="1">
      <alignment horizontal="left" vertical="center"/>
    </xf>
    <xf numFmtId="0" fontId="16" fillId="0" borderId="12" xfId="11" applyFont="1" applyFill="1" applyBorder="1" applyAlignment="1">
      <alignment horizontal="left" vertical="center"/>
    </xf>
    <xf numFmtId="0" fontId="16" fillId="0" borderId="46" xfId="11" applyFont="1" applyFill="1" applyBorder="1" applyAlignment="1">
      <alignment horizontal="left" vertical="center"/>
    </xf>
    <xf numFmtId="0" fontId="16" fillId="0" borderId="41" xfId="11" applyFont="1" applyFill="1" applyBorder="1">
      <alignment vertical="center"/>
    </xf>
    <xf numFmtId="0" fontId="16" fillId="0" borderId="12" xfId="11" applyFont="1" applyFill="1" applyBorder="1">
      <alignment vertical="center"/>
    </xf>
    <xf numFmtId="0" fontId="16" fillId="0" borderId="46" xfId="11" applyFont="1" applyFill="1" applyBorder="1">
      <alignment vertical="center"/>
    </xf>
    <xf numFmtId="0" fontId="16" fillId="0" borderId="39" xfId="11" applyFont="1" applyBorder="1" applyAlignment="1">
      <alignment horizontal="center" vertical="center"/>
    </xf>
    <xf numFmtId="0" fontId="16" fillId="0" borderId="31" xfId="11" applyFont="1" applyBorder="1" applyAlignment="1">
      <alignment horizontal="center" vertical="center"/>
    </xf>
    <xf numFmtId="0" fontId="16" fillId="0" borderId="42" xfId="11" applyFont="1" applyBorder="1" applyAlignment="1">
      <alignment horizontal="center" vertical="center"/>
    </xf>
    <xf numFmtId="181" fontId="16" fillId="0" borderId="37" xfId="11" applyNumberFormat="1" applyFont="1" applyFill="1" applyBorder="1" applyAlignment="1">
      <alignment horizontal="right" vertical="center" shrinkToFit="1"/>
    </xf>
    <xf numFmtId="181" fontId="16" fillId="0" borderId="62" xfId="11" applyNumberFormat="1" applyFont="1" applyFill="1" applyBorder="1" applyAlignment="1">
      <alignment horizontal="right" vertical="center" shrinkToFit="1"/>
    </xf>
    <xf numFmtId="0" fontId="2" fillId="0" borderId="0" xfId="11" applyFill="1" applyBorder="1" applyAlignment="1">
      <alignment horizontal="right" vertical="center" shrinkToFit="1"/>
    </xf>
    <xf numFmtId="181" fontId="16" fillId="0" borderId="41" xfId="11" applyNumberFormat="1" applyFont="1" applyFill="1" applyBorder="1" applyAlignment="1">
      <alignment horizontal="right" vertical="center" shrinkToFit="1"/>
    </xf>
    <xf numFmtId="0" fontId="2" fillId="0" borderId="12" xfId="11" applyFill="1" applyBorder="1" applyAlignment="1">
      <alignment horizontal="right" vertical="center" shrinkToFit="1"/>
    </xf>
    <xf numFmtId="181" fontId="16" fillId="0" borderId="12" xfId="11" applyNumberFormat="1" applyFont="1" applyFill="1" applyBorder="1" applyAlignment="1">
      <alignment horizontal="right" vertical="center" shrinkToFit="1"/>
    </xf>
    <xf numFmtId="0" fontId="2" fillId="0" borderId="46" xfId="11" applyFill="1" applyBorder="1" applyAlignment="1">
      <alignment horizontal="right" vertical="center" shrinkToFit="1"/>
    </xf>
    <xf numFmtId="0" fontId="16" fillId="0" borderId="41" xfId="11" applyFont="1" applyFill="1" applyBorder="1" applyAlignment="1">
      <alignment horizontal="center" vertical="center" textRotation="255"/>
    </xf>
    <xf numFmtId="0" fontId="16" fillId="0" borderId="46" xfId="11" applyFont="1" applyFill="1" applyBorder="1" applyAlignment="1">
      <alignment horizontal="center" vertical="center" textRotation="255"/>
    </xf>
    <xf numFmtId="0" fontId="16" fillId="0" borderId="62" xfId="11" applyFont="1" applyFill="1" applyBorder="1" applyAlignment="1">
      <alignment horizontal="center" vertical="center" textRotation="255"/>
    </xf>
    <xf numFmtId="0" fontId="16" fillId="0" borderId="38" xfId="11" applyFont="1" applyFill="1" applyBorder="1" applyAlignment="1">
      <alignment horizontal="center" vertical="center" textRotation="255"/>
    </xf>
    <xf numFmtId="0" fontId="16" fillId="0" borderId="37" xfId="11" applyFont="1" applyFill="1" applyBorder="1" applyAlignment="1">
      <alignment horizontal="center" vertical="center" textRotation="255"/>
    </xf>
    <xf numFmtId="0" fontId="16" fillId="0" borderId="40" xfId="11" applyFont="1" applyFill="1" applyBorder="1" applyAlignment="1">
      <alignment horizontal="center" vertical="center" textRotation="255"/>
    </xf>
    <xf numFmtId="0" fontId="16" fillId="0" borderId="41" xfId="11" applyFont="1" applyBorder="1" applyAlignment="1">
      <alignment horizontal="center" vertical="center" wrapText="1"/>
    </xf>
    <xf numFmtId="0" fontId="16" fillId="0" borderId="12" xfId="11" applyFont="1" applyBorder="1" applyAlignment="1">
      <alignment horizontal="center" vertical="center" wrapText="1"/>
    </xf>
    <xf numFmtId="0" fontId="16" fillId="0" borderId="62" xfId="11" applyFont="1" applyBorder="1" applyAlignment="1">
      <alignment horizontal="center" vertical="center" wrapText="1"/>
    </xf>
    <xf numFmtId="0" fontId="16" fillId="0" borderId="0" xfId="11" applyFont="1" applyBorder="1" applyAlignment="1">
      <alignment horizontal="center" vertical="center" wrapText="1"/>
    </xf>
    <xf numFmtId="0" fontId="16" fillId="0" borderId="37" xfId="11" applyFont="1" applyBorder="1" applyAlignment="1">
      <alignment horizontal="center" vertical="center" wrapText="1"/>
    </xf>
    <xf numFmtId="0" fontId="16" fillId="0" borderId="52" xfId="11" applyFont="1" applyBorder="1" applyAlignment="1">
      <alignment horizontal="center" vertical="center" wrapText="1"/>
    </xf>
    <xf numFmtId="0" fontId="16" fillId="0" borderId="12" xfId="11" applyFont="1" applyBorder="1" applyAlignment="1">
      <alignment vertical="center" textRotation="255"/>
    </xf>
    <xf numFmtId="0" fontId="16" fillId="0" borderId="0" xfId="11" applyFont="1" applyBorder="1" applyAlignment="1">
      <alignment vertical="center" textRotation="255"/>
    </xf>
    <xf numFmtId="0" fontId="16" fillId="0" borderId="52" xfId="11" applyFont="1" applyBorder="1" applyAlignment="1">
      <alignment vertical="center" textRotation="255"/>
    </xf>
    <xf numFmtId="0" fontId="16" fillId="0" borderId="41" xfId="11" applyFont="1" applyBorder="1">
      <alignment vertical="center"/>
    </xf>
    <xf numFmtId="0" fontId="16" fillId="0" borderId="12" xfId="11" applyFont="1" applyBorder="1">
      <alignment vertical="center"/>
    </xf>
    <xf numFmtId="0" fontId="16" fillId="0" borderId="46" xfId="11" applyFont="1" applyBorder="1">
      <alignment vertical="center"/>
    </xf>
    <xf numFmtId="0" fontId="2" fillId="0" borderId="31" xfId="11" applyBorder="1" applyAlignment="1">
      <alignment horizontal="center" vertical="center"/>
    </xf>
    <xf numFmtId="0" fontId="2" fillId="0" borderId="42" xfId="11" applyBorder="1" applyAlignment="1">
      <alignment horizontal="center" vertical="center"/>
    </xf>
    <xf numFmtId="178" fontId="16" fillId="0" borderId="87" xfId="11" applyNumberFormat="1" applyFont="1" applyFill="1" applyBorder="1" applyAlignment="1">
      <alignment horizontal="right" vertical="center" shrinkToFit="1"/>
    </xf>
    <xf numFmtId="0" fontId="22" fillId="0" borderId="62" xfId="11" applyFont="1" applyBorder="1">
      <alignment vertical="center"/>
    </xf>
    <xf numFmtId="0" fontId="22" fillId="0" borderId="0" xfId="11" applyFont="1" applyBorder="1">
      <alignment vertical="center"/>
    </xf>
    <xf numFmtId="0" fontId="22" fillId="0" borderId="38" xfId="11" applyFont="1" applyBorder="1">
      <alignment vertical="center"/>
    </xf>
    <xf numFmtId="0" fontId="16" fillId="0" borderId="62" xfId="11" applyFont="1" applyBorder="1" applyAlignment="1">
      <alignment vertical="center"/>
    </xf>
    <xf numFmtId="0" fontId="13" fillId="0" borderId="0" xfId="6" applyBorder="1" applyAlignment="1">
      <alignment vertical="center"/>
    </xf>
    <xf numFmtId="0" fontId="13" fillId="0" borderId="38" xfId="6" applyBorder="1" applyAlignment="1">
      <alignment vertical="center"/>
    </xf>
    <xf numFmtId="178" fontId="16" fillId="0" borderId="84" xfId="11" applyNumberFormat="1" applyFont="1" applyFill="1" applyBorder="1" applyAlignment="1">
      <alignment horizontal="right" vertical="center" shrinkToFit="1"/>
    </xf>
    <xf numFmtId="178" fontId="16" fillId="0" borderId="82" xfId="11" applyNumberFormat="1" applyFont="1" applyFill="1" applyBorder="1" applyAlignment="1">
      <alignment horizontal="right" vertical="center" shrinkToFit="1"/>
    </xf>
    <xf numFmtId="181" fontId="16" fillId="0" borderId="84" xfId="11" applyNumberFormat="1" applyFont="1" applyFill="1" applyBorder="1" applyAlignment="1">
      <alignment horizontal="right" vertical="center" shrinkToFit="1"/>
    </xf>
    <xf numFmtId="181" fontId="16" fillId="0" borderId="46" xfId="11" applyNumberFormat="1" applyFont="1" applyFill="1" applyBorder="1" applyAlignment="1">
      <alignment horizontal="right" vertical="center" shrinkToFit="1"/>
    </xf>
    <xf numFmtId="0" fontId="13" fillId="0" borderId="0" xfId="6" applyAlignment="1">
      <alignment vertical="center"/>
    </xf>
    <xf numFmtId="181" fontId="16" fillId="0" borderId="82" xfId="11" applyNumberFormat="1" applyFont="1" applyFill="1" applyBorder="1" applyAlignment="1">
      <alignment horizontal="right" vertical="center" shrinkToFit="1"/>
    </xf>
    <xf numFmtId="0" fontId="16" fillId="0" borderId="39" xfId="11" applyFont="1" applyFill="1" applyBorder="1" applyAlignment="1">
      <alignment horizontal="center" vertical="center"/>
    </xf>
    <xf numFmtId="0" fontId="16" fillId="0" borderId="31" xfId="11" applyFont="1" applyFill="1" applyBorder="1" applyAlignment="1">
      <alignment horizontal="center" vertical="center"/>
    </xf>
    <xf numFmtId="0" fontId="16" fillId="0" borderId="42" xfId="11" applyFont="1" applyFill="1" applyBorder="1" applyAlignment="1">
      <alignment horizontal="center" vertical="center"/>
    </xf>
    <xf numFmtId="0" fontId="16" fillId="0" borderId="37" xfId="11" applyFont="1" applyFill="1" applyBorder="1">
      <alignment vertical="center"/>
    </xf>
    <xf numFmtId="178" fontId="16" fillId="0" borderId="62" xfId="11" applyNumberFormat="1" applyFont="1" applyFill="1" applyBorder="1" applyAlignment="1">
      <alignment horizontal="right" vertical="center"/>
    </xf>
    <xf numFmtId="178" fontId="16" fillId="0" borderId="0" xfId="11" applyNumberFormat="1" applyFont="1" applyFill="1" applyBorder="1" applyAlignment="1">
      <alignment horizontal="right" vertical="center"/>
    </xf>
    <xf numFmtId="178" fontId="16" fillId="0" borderId="85" xfId="11" applyNumberFormat="1" applyFont="1" applyFill="1" applyBorder="1" applyAlignment="1">
      <alignment horizontal="right" vertical="center"/>
    </xf>
    <xf numFmtId="181" fontId="16" fillId="0" borderId="86" xfId="11" applyNumberFormat="1" applyFont="1" applyFill="1" applyBorder="1" applyAlignment="1">
      <alignment horizontal="right" vertical="center"/>
    </xf>
    <xf numFmtId="178" fontId="16" fillId="0" borderId="88" xfId="11" applyNumberFormat="1" applyFont="1" applyFill="1" applyBorder="1" applyAlignment="1">
      <alignment horizontal="right" vertical="center"/>
    </xf>
    <xf numFmtId="0" fontId="22" fillId="0" borderId="39" xfId="11" applyFont="1" applyFill="1" applyBorder="1" applyAlignment="1">
      <alignment horizontal="center" vertical="center"/>
    </xf>
    <xf numFmtId="0" fontId="22" fillId="0" borderId="31" xfId="11" applyFont="1" applyFill="1" applyBorder="1" applyAlignment="1">
      <alignment horizontal="center" vertical="center"/>
    </xf>
    <xf numFmtId="0" fontId="22" fillId="0" borderId="42" xfId="11" applyFont="1" applyFill="1" applyBorder="1" applyAlignment="1">
      <alignment horizontal="center" vertical="center"/>
    </xf>
    <xf numFmtId="178" fontId="16" fillId="0" borderId="38" xfId="11" applyNumberFormat="1" applyFont="1" applyFill="1" applyBorder="1" applyAlignment="1">
      <alignment horizontal="right" vertical="center"/>
    </xf>
    <xf numFmtId="181" fontId="16" fillId="0" borderId="83" xfId="11" applyNumberFormat="1" applyFont="1" applyFill="1" applyBorder="1" applyAlignment="1">
      <alignment horizontal="right" vertical="center" shrinkToFit="1"/>
    </xf>
    <xf numFmtId="178" fontId="16" fillId="0" borderId="83" xfId="11" applyNumberFormat="1" applyFont="1" applyFill="1" applyBorder="1" applyAlignment="1">
      <alignment horizontal="right" vertical="center" shrinkToFit="1"/>
    </xf>
    <xf numFmtId="49" fontId="19" fillId="0" borderId="1" xfId="11" applyNumberFormat="1" applyFont="1" applyFill="1" applyBorder="1" applyAlignment="1">
      <alignment horizontal="center" vertical="center"/>
    </xf>
    <xf numFmtId="49" fontId="19" fillId="0" borderId="2" xfId="11" applyNumberFormat="1" applyFont="1" applyFill="1" applyBorder="1" applyAlignment="1">
      <alignment horizontal="center" vertical="center"/>
    </xf>
    <xf numFmtId="49" fontId="19" fillId="0" borderId="3" xfId="11" applyNumberFormat="1" applyFont="1" applyFill="1" applyBorder="1" applyAlignment="1">
      <alignment horizontal="center" vertical="center"/>
    </xf>
    <xf numFmtId="0" fontId="16" fillId="0" borderId="34" xfId="11" applyFont="1" applyBorder="1" applyAlignment="1">
      <alignment horizontal="center" vertical="center"/>
    </xf>
    <xf numFmtId="0" fontId="30" fillId="6" borderId="73" xfId="12" applyFont="1" applyFill="1" applyBorder="1" applyAlignment="1" applyProtection="1">
      <alignment horizontal="center" vertical="center"/>
    </xf>
    <xf numFmtId="0" fontId="30" fillId="6" borderId="68" xfId="12" applyFont="1" applyFill="1" applyBorder="1" applyAlignment="1" applyProtection="1">
      <alignment horizontal="center" vertical="center"/>
    </xf>
    <xf numFmtId="187" fontId="30" fillId="6" borderId="130" xfId="14" applyNumberFormat="1" applyFont="1" applyFill="1" applyBorder="1" applyAlignment="1" applyProtection="1">
      <alignment horizontal="right" vertical="center" shrinkToFit="1"/>
    </xf>
    <xf numFmtId="187" fontId="30" fillId="6" borderId="18" xfId="14" applyNumberFormat="1" applyFont="1" applyFill="1" applyBorder="1" applyAlignment="1" applyProtection="1">
      <alignment horizontal="right" vertical="center" shrinkToFit="1"/>
    </xf>
    <xf numFmtId="187" fontId="30" fillId="6" borderId="184" xfId="14" applyNumberFormat="1" applyFont="1" applyFill="1" applyBorder="1" applyAlignment="1" applyProtection="1">
      <alignment horizontal="right" vertical="center" shrinkToFit="1"/>
    </xf>
    <xf numFmtId="187" fontId="30" fillId="6" borderId="166" xfId="14" applyNumberFormat="1" applyFont="1" applyFill="1" applyBorder="1" applyAlignment="1" applyProtection="1">
      <alignment horizontal="right" vertical="center" shrinkToFit="1"/>
    </xf>
    <xf numFmtId="187" fontId="30" fillId="6" borderId="167" xfId="14" applyNumberFormat="1" applyFont="1" applyFill="1" applyBorder="1" applyAlignment="1" applyProtection="1">
      <alignment horizontal="right" vertical="center" shrinkToFit="1"/>
    </xf>
    <xf numFmtId="187" fontId="30" fillId="6" borderId="185" xfId="14" applyNumberFormat="1" applyFont="1" applyFill="1" applyBorder="1" applyAlignment="1" applyProtection="1">
      <alignment horizontal="right" vertical="center" shrinkToFit="1"/>
    </xf>
    <xf numFmtId="0" fontId="30" fillId="6" borderId="72" xfId="12" applyFont="1" applyFill="1" applyBorder="1" applyProtection="1">
      <alignment vertical="center"/>
    </xf>
    <xf numFmtId="0" fontId="30" fillId="6" borderId="73" xfId="12" applyFont="1" applyFill="1" applyBorder="1" applyProtection="1">
      <alignment vertical="center"/>
    </xf>
    <xf numFmtId="0" fontId="30" fillId="6" borderId="68" xfId="12" applyFont="1" applyFill="1" applyBorder="1" applyProtection="1">
      <alignment vertical="center"/>
    </xf>
    <xf numFmtId="188" fontId="30" fillId="6" borderId="70" xfId="14" applyNumberFormat="1" applyFont="1" applyFill="1" applyBorder="1" applyAlignment="1" applyProtection="1">
      <alignment horizontal="right" vertical="center" shrinkToFit="1"/>
    </xf>
    <xf numFmtId="188" fontId="30" fillId="6" borderId="73" xfId="14" applyNumberFormat="1" applyFont="1" applyFill="1" applyBorder="1" applyAlignment="1" applyProtection="1">
      <alignment horizontal="right" vertical="center" shrinkToFit="1"/>
    </xf>
    <xf numFmtId="188" fontId="30" fillId="6" borderId="68" xfId="14" applyNumberFormat="1" applyFont="1" applyFill="1" applyBorder="1" applyAlignment="1" applyProtection="1">
      <alignment horizontal="right" vertical="center" shrinkToFit="1"/>
    </xf>
    <xf numFmtId="188" fontId="30" fillId="6" borderId="181" xfId="14" applyNumberFormat="1" applyFont="1" applyFill="1" applyBorder="1" applyAlignment="1" applyProtection="1">
      <alignment horizontal="right" vertical="center" shrinkToFit="1"/>
    </xf>
    <xf numFmtId="188" fontId="30" fillId="6" borderId="182" xfId="14" applyNumberFormat="1" applyFont="1" applyFill="1" applyBorder="1" applyAlignment="1" applyProtection="1">
      <alignment horizontal="right" vertical="center" shrinkToFit="1"/>
    </xf>
    <xf numFmtId="188" fontId="30" fillId="6" borderId="183"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wrapText="1"/>
    </xf>
    <xf numFmtId="0" fontId="30" fillId="6" borderId="12" xfId="12" applyFont="1" applyFill="1" applyBorder="1" applyAlignment="1" applyProtection="1">
      <alignment horizontal="left" vertical="center" wrapText="1"/>
    </xf>
    <xf numFmtId="0" fontId="30" fillId="6" borderId="72" xfId="12" applyFont="1" applyFill="1" applyBorder="1" applyAlignment="1" applyProtection="1">
      <alignment horizontal="left" vertical="center" wrapText="1"/>
    </xf>
    <xf numFmtId="0" fontId="30" fillId="6" borderId="73" xfId="12" applyFont="1" applyFill="1" applyBorder="1" applyAlignment="1" applyProtection="1">
      <alignment horizontal="left" vertical="center" wrapText="1"/>
    </xf>
    <xf numFmtId="0" fontId="30" fillId="6" borderId="12" xfId="12" applyFont="1" applyFill="1" applyBorder="1" applyAlignment="1" applyProtection="1">
      <alignment horizontal="center" vertical="center"/>
    </xf>
    <xf numFmtId="0" fontId="30" fillId="6" borderId="46" xfId="12" applyFont="1" applyFill="1" applyBorder="1" applyAlignment="1" applyProtection="1">
      <alignment horizontal="center" vertical="center"/>
    </xf>
    <xf numFmtId="187" fontId="30" fillId="6" borderId="39" xfId="14" applyNumberFormat="1" applyFont="1" applyFill="1" applyBorder="1" applyAlignment="1" applyProtection="1">
      <alignment horizontal="right" vertical="center" shrinkToFit="1"/>
    </xf>
    <xf numFmtId="187" fontId="30" fillId="6" borderId="31" xfId="14" applyNumberFormat="1" applyFont="1" applyFill="1" applyBorder="1" applyAlignment="1" applyProtection="1">
      <alignment horizontal="right" vertical="center" shrinkToFit="1"/>
    </xf>
    <xf numFmtId="187" fontId="30" fillId="6" borderId="156" xfId="14" applyNumberFormat="1" applyFont="1" applyFill="1" applyBorder="1" applyAlignment="1" applyProtection="1">
      <alignment horizontal="right" vertical="center" shrinkToFit="1"/>
    </xf>
    <xf numFmtId="187" fontId="30" fillId="6" borderId="157" xfId="14" applyNumberFormat="1" applyFont="1" applyFill="1" applyBorder="1" applyAlignment="1" applyProtection="1">
      <alignment horizontal="right" vertical="center" shrinkToFit="1"/>
    </xf>
    <xf numFmtId="187" fontId="30" fillId="6" borderId="158" xfId="14" applyNumberFormat="1" applyFont="1" applyFill="1" applyBorder="1" applyAlignment="1" applyProtection="1">
      <alignment horizontal="right" vertical="center" shrinkToFit="1"/>
    </xf>
    <xf numFmtId="187" fontId="30" fillId="6" borderId="159" xfId="14" applyNumberFormat="1" applyFont="1" applyFill="1" applyBorder="1" applyAlignment="1" applyProtection="1">
      <alignment horizontal="right" vertical="center" shrinkToFit="1"/>
    </xf>
    <xf numFmtId="187" fontId="30" fillId="6" borderId="160" xfId="14" applyNumberFormat="1" applyFont="1" applyFill="1" applyBorder="1" applyAlignment="1" applyProtection="1">
      <alignment horizontal="right" vertical="center" shrinkToFit="1"/>
    </xf>
    <xf numFmtId="0" fontId="30" fillId="6" borderId="7" xfId="12" applyFont="1" applyFill="1" applyBorder="1" applyProtection="1">
      <alignment vertical="center"/>
    </xf>
    <xf numFmtId="0" fontId="30" fillId="6" borderId="0" xfId="12" applyFont="1" applyFill="1" applyBorder="1" applyProtection="1">
      <alignment vertical="center"/>
    </xf>
    <xf numFmtId="0" fontId="30" fillId="6" borderId="38" xfId="12" applyFont="1" applyFill="1" applyBorder="1" applyProtection="1">
      <alignment vertical="center"/>
    </xf>
    <xf numFmtId="188" fontId="30" fillId="6" borderId="62" xfId="14" applyNumberFormat="1" applyFont="1" applyFill="1" applyBorder="1" applyAlignment="1" applyProtection="1">
      <alignment horizontal="right" vertical="center" shrinkToFit="1"/>
    </xf>
    <xf numFmtId="188" fontId="30" fillId="6" borderId="0" xfId="14" applyNumberFormat="1" applyFont="1" applyFill="1" applyBorder="1" applyAlignment="1" applyProtection="1">
      <alignment horizontal="right" vertical="center" shrinkToFit="1"/>
    </xf>
    <xf numFmtId="188" fontId="30" fillId="6" borderId="38" xfId="14" applyNumberFormat="1" applyFont="1" applyFill="1" applyBorder="1" applyAlignment="1" applyProtection="1">
      <alignment horizontal="right" vertical="center" shrinkToFit="1"/>
    </xf>
    <xf numFmtId="188" fontId="30" fillId="6" borderId="0" xfId="14" applyNumberFormat="1" applyFont="1" applyFill="1" applyAlignment="1" applyProtection="1">
      <alignment horizontal="right" vertical="center" shrinkToFit="1"/>
    </xf>
    <xf numFmtId="188" fontId="30" fillId="6" borderId="64" xfId="14" applyNumberFormat="1" applyFont="1" applyFill="1" applyBorder="1" applyAlignment="1" applyProtection="1">
      <alignment horizontal="right" vertical="center" shrinkToFit="1"/>
    </xf>
    <xf numFmtId="0" fontId="32" fillId="6" borderId="24" xfId="12" applyFont="1" applyFill="1" applyBorder="1" applyAlignment="1" applyProtection="1">
      <alignment horizontal="left" vertical="center"/>
    </xf>
    <xf numFmtId="0" fontId="30" fillId="6" borderId="52" xfId="12" applyFont="1" applyFill="1" applyBorder="1" applyAlignment="1" applyProtection="1">
      <alignment horizontal="left" vertical="center"/>
    </xf>
    <xf numFmtId="0" fontId="30" fillId="6" borderId="52" xfId="12" applyFont="1" applyFill="1" applyBorder="1" applyAlignment="1" applyProtection="1">
      <alignment horizontal="right" vertical="center" wrapText="1"/>
    </xf>
    <xf numFmtId="0" fontId="30" fillId="6" borderId="52" xfId="12" applyFont="1" applyFill="1" applyBorder="1" applyAlignment="1" applyProtection="1">
      <alignment horizontal="right" vertical="center"/>
    </xf>
    <xf numFmtId="0" fontId="30" fillId="6" borderId="40" xfId="12" applyFont="1" applyFill="1" applyBorder="1" applyAlignment="1" applyProtection="1">
      <alignment horizontal="right" vertical="center"/>
    </xf>
    <xf numFmtId="177" fontId="30" fillId="6" borderId="37" xfId="14" applyNumberFormat="1" applyFont="1" applyFill="1" applyBorder="1" applyAlignment="1" applyProtection="1">
      <alignment horizontal="right" vertical="center" shrinkToFit="1"/>
    </xf>
    <xf numFmtId="177" fontId="30" fillId="6" borderId="52" xfId="14" applyNumberFormat="1" applyFont="1" applyFill="1" applyBorder="1" applyAlignment="1" applyProtection="1">
      <alignment horizontal="right" vertical="center" shrinkToFit="1"/>
    </xf>
    <xf numFmtId="177" fontId="30" fillId="6" borderId="89" xfId="14" applyNumberFormat="1" applyFont="1" applyFill="1" applyBorder="1" applyAlignment="1" applyProtection="1">
      <alignment horizontal="right" vertical="center" shrinkToFit="1"/>
    </xf>
    <xf numFmtId="177" fontId="30" fillId="6" borderId="91" xfId="14" applyNumberFormat="1" applyFont="1" applyFill="1" applyBorder="1" applyAlignment="1" applyProtection="1">
      <alignment horizontal="right" vertical="center" shrinkToFit="1"/>
    </xf>
    <xf numFmtId="187" fontId="30" fillId="6" borderId="178" xfId="14" applyNumberFormat="1" applyFont="1" applyFill="1" applyBorder="1" applyAlignment="1" applyProtection="1">
      <alignment horizontal="right" vertical="center" shrinkToFit="1"/>
    </xf>
    <xf numFmtId="187" fontId="30" fillId="6" borderId="179" xfId="14" applyNumberFormat="1" applyFont="1" applyFill="1" applyBorder="1" applyAlignment="1" applyProtection="1">
      <alignment horizontal="right" vertical="center" shrinkToFit="1"/>
    </xf>
    <xf numFmtId="187" fontId="30" fillId="6" borderId="180" xfId="14" applyNumberFormat="1" applyFont="1" applyFill="1" applyBorder="1" applyAlignment="1" applyProtection="1">
      <alignment horizontal="right" vertical="center" shrinkToFit="1"/>
    </xf>
    <xf numFmtId="176" fontId="30" fillId="6" borderId="62" xfId="14" applyNumberFormat="1" applyFont="1" applyFill="1" applyBorder="1" applyAlignment="1" applyProtection="1">
      <alignment horizontal="right" vertical="center" shrinkToFit="1"/>
    </xf>
    <xf numFmtId="176" fontId="30" fillId="6" borderId="0" xfId="14" applyNumberFormat="1" applyFont="1" applyFill="1" applyBorder="1" applyAlignment="1" applyProtection="1">
      <alignment horizontal="right" vertical="center" shrinkToFit="1"/>
    </xf>
    <xf numFmtId="176" fontId="30" fillId="6" borderId="38" xfId="14" applyNumberFormat="1" applyFont="1" applyFill="1" applyBorder="1" applyAlignment="1" applyProtection="1">
      <alignment horizontal="right" vertical="center" shrinkToFit="1"/>
    </xf>
    <xf numFmtId="176" fontId="30" fillId="6" borderId="0" xfId="14" applyNumberFormat="1" applyFont="1" applyFill="1" applyAlignment="1" applyProtection="1">
      <alignment horizontal="right" vertical="center" shrinkToFit="1"/>
    </xf>
    <xf numFmtId="176" fontId="30" fillId="6" borderId="64" xfId="14" applyNumberFormat="1" applyFont="1" applyFill="1" applyBorder="1" applyAlignment="1" applyProtection="1">
      <alignment horizontal="right" vertical="center" shrinkToFit="1"/>
    </xf>
    <xf numFmtId="0" fontId="30" fillId="6" borderId="7" xfId="12" applyFont="1" applyFill="1" applyBorder="1" applyAlignment="1" applyProtection="1">
      <alignment horizontal="left" vertical="center"/>
    </xf>
    <xf numFmtId="0" fontId="30" fillId="6" borderId="0" xfId="12" applyFont="1" applyFill="1" applyBorder="1" applyAlignment="1" applyProtection="1">
      <alignment horizontal="left" vertical="center"/>
    </xf>
    <xf numFmtId="0" fontId="30" fillId="6" borderId="0" xfId="12" applyFont="1" applyFill="1" applyBorder="1" applyAlignment="1" applyProtection="1">
      <alignment horizontal="right" vertical="center" wrapText="1"/>
    </xf>
    <xf numFmtId="0" fontId="30" fillId="6" borderId="0" xfId="12" applyFont="1" applyFill="1" applyBorder="1" applyAlignment="1" applyProtection="1">
      <alignment horizontal="right" vertical="center"/>
    </xf>
    <xf numFmtId="0" fontId="30" fillId="6" borderId="38" xfId="12" applyFont="1" applyFill="1" applyBorder="1" applyAlignment="1" applyProtection="1">
      <alignment horizontal="right" vertical="center"/>
    </xf>
    <xf numFmtId="177" fontId="30" fillId="6" borderId="62" xfId="14" applyNumberFormat="1" applyFont="1" applyFill="1" applyBorder="1" applyAlignment="1" applyProtection="1">
      <alignment horizontal="right" vertical="center" shrinkToFit="1"/>
    </xf>
    <xf numFmtId="177" fontId="30" fillId="6" borderId="0" xfId="14" applyNumberFormat="1" applyFont="1" applyFill="1" applyBorder="1" applyAlignment="1" applyProtection="1">
      <alignment horizontal="right" vertical="center" shrinkToFit="1"/>
    </xf>
    <xf numFmtId="177" fontId="30" fillId="6" borderId="85" xfId="14" applyNumberFormat="1" applyFont="1" applyFill="1" applyBorder="1" applyAlignment="1" applyProtection="1">
      <alignment horizontal="right" vertical="center" shrinkToFit="1"/>
    </xf>
    <xf numFmtId="177" fontId="30" fillId="6" borderId="88" xfId="14" applyNumberFormat="1" applyFont="1" applyFill="1" applyBorder="1" applyAlignment="1" applyProtection="1">
      <alignment horizontal="right" vertical="center" shrinkToFit="1"/>
    </xf>
    <xf numFmtId="187" fontId="30" fillId="6" borderId="175" xfId="14" applyNumberFormat="1" applyFont="1" applyFill="1" applyBorder="1" applyAlignment="1" applyProtection="1">
      <alignment horizontal="right" vertical="center" shrinkToFit="1"/>
    </xf>
    <xf numFmtId="187" fontId="30" fillId="6" borderId="176" xfId="14" applyNumberFormat="1" applyFont="1" applyFill="1" applyBorder="1" applyAlignment="1" applyProtection="1">
      <alignment horizontal="right" vertical="center" shrinkToFit="1"/>
    </xf>
    <xf numFmtId="187" fontId="30" fillId="6" borderId="177" xfId="14" applyNumberFormat="1" applyFont="1" applyFill="1" applyBorder="1" applyAlignment="1" applyProtection="1">
      <alignment horizontal="right" vertical="center" shrinkToFit="1"/>
    </xf>
    <xf numFmtId="176" fontId="30" fillId="6" borderId="41" xfId="14" applyNumberFormat="1" applyFont="1" applyFill="1" applyBorder="1" applyAlignment="1" applyProtection="1">
      <alignment horizontal="right" vertical="center" shrinkToFit="1"/>
    </xf>
    <xf numFmtId="176" fontId="30" fillId="6" borderId="12" xfId="14" applyNumberFormat="1" applyFont="1" applyFill="1" applyBorder="1" applyAlignment="1" applyProtection="1">
      <alignment horizontal="right" vertical="center" shrinkToFit="1"/>
    </xf>
    <xf numFmtId="176" fontId="30" fillId="6" borderId="13" xfId="14" applyNumberFormat="1" applyFont="1" applyFill="1" applyBorder="1" applyAlignment="1" applyProtection="1">
      <alignment horizontal="right" vertical="center" shrinkToFit="1"/>
    </xf>
    <xf numFmtId="0" fontId="30" fillId="6" borderId="70" xfId="12" applyFont="1" applyFill="1" applyBorder="1" applyProtection="1">
      <alignment vertical="center"/>
    </xf>
    <xf numFmtId="177" fontId="30" fillId="6" borderId="172" xfId="14" applyNumberFormat="1" applyFont="1" applyFill="1" applyBorder="1" applyAlignment="1" applyProtection="1">
      <alignment horizontal="right" vertical="center" shrinkToFit="1"/>
    </xf>
    <xf numFmtId="177" fontId="30" fillId="6" borderId="173" xfId="14" applyNumberFormat="1" applyFont="1" applyFill="1" applyBorder="1" applyAlignment="1" applyProtection="1">
      <alignment horizontal="right" vertical="center" shrinkToFit="1"/>
    </xf>
    <xf numFmtId="187" fontId="30" fillId="6" borderId="173" xfId="14" applyNumberFormat="1" applyFont="1" applyFill="1" applyBorder="1" applyAlignment="1" applyProtection="1">
      <alignment horizontal="right" vertical="center" shrinkToFit="1"/>
    </xf>
    <xf numFmtId="187" fontId="30" fillId="6" borderId="174" xfId="14" applyNumberFormat="1" applyFont="1" applyFill="1" applyBorder="1" applyAlignment="1" applyProtection="1">
      <alignment horizontal="right" vertical="center" shrinkToFit="1"/>
    </xf>
    <xf numFmtId="187" fontId="30" fillId="6" borderId="86" xfId="14" applyNumberFormat="1" applyFont="1" applyFill="1" applyBorder="1" applyAlignment="1" applyProtection="1">
      <alignment horizontal="right" vertical="center" shrinkToFit="1"/>
    </xf>
    <xf numFmtId="187" fontId="30" fillId="6" borderId="15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left" vertical="center"/>
    </xf>
    <xf numFmtId="0" fontId="30" fillId="6" borderId="12" xfId="12" applyFont="1" applyFill="1" applyBorder="1" applyAlignment="1" applyProtection="1">
      <alignment horizontal="left" vertical="center"/>
    </xf>
    <xf numFmtId="0" fontId="30" fillId="6" borderId="12" xfId="12" applyFont="1" applyFill="1" applyBorder="1" applyAlignment="1" applyProtection="1">
      <alignment horizontal="right" vertical="center"/>
    </xf>
    <xf numFmtId="0" fontId="30" fillId="6" borderId="46" xfId="12" applyFont="1" applyFill="1" applyBorder="1" applyAlignment="1" applyProtection="1">
      <alignment horizontal="right" vertical="center"/>
    </xf>
    <xf numFmtId="177" fontId="30" fillId="6" borderId="41" xfId="13" applyNumberFormat="1" applyFont="1" applyFill="1" applyBorder="1" applyAlignment="1" applyProtection="1">
      <alignment horizontal="right" vertical="center" shrinkToFit="1"/>
    </xf>
    <xf numFmtId="177" fontId="30" fillId="6" borderId="12" xfId="13" applyNumberFormat="1" applyFont="1" applyFill="1" applyBorder="1" applyAlignment="1" applyProtection="1">
      <alignment horizontal="right" vertical="center" shrinkToFit="1"/>
    </xf>
    <xf numFmtId="177" fontId="30" fillId="6" borderId="82" xfId="13" applyNumberFormat="1" applyFont="1" applyFill="1" applyBorder="1" applyAlignment="1" applyProtection="1">
      <alignment horizontal="right" vertical="center" shrinkToFit="1"/>
    </xf>
    <xf numFmtId="177" fontId="30" fillId="6" borderId="84" xfId="13" applyNumberFormat="1" applyFont="1" applyFill="1" applyBorder="1" applyAlignment="1" applyProtection="1">
      <alignment horizontal="right" vertical="center" shrinkToFit="1"/>
    </xf>
    <xf numFmtId="187" fontId="30" fillId="6" borderId="169" xfId="14" applyNumberFormat="1" applyFont="1" applyFill="1" applyBorder="1" applyAlignment="1" applyProtection="1">
      <alignment horizontal="right" vertical="center" shrinkToFit="1"/>
    </xf>
    <xf numFmtId="187" fontId="30" fillId="6" borderId="170" xfId="14" applyNumberFormat="1" applyFont="1" applyFill="1" applyBorder="1" applyAlignment="1" applyProtection="1">
      <alignment horizontal="right" vertical="center" shrinkToFit="1"/>
    </xf>
    <xf numFmtId="187" fontId="30" fillId="6" borderId="171" xfId="14" applyNumberFormat="1" applyFont="1" applyFill="1" applyBorder="1" applyAlignment="1" applyProtection="1">
      <alignment horizontal="right" vertical="center" shrinkToFit="1"/>
    </xf>
    <xf numFmtId="0" fontId="30" fillId="6" borderId="11" xfId="12" applyFont="1" applyFill="1" applyBorder="1" applyProtection="1">
      <alignment vertical="center"/>
    </xf>
    <xf numFmtId="0" fontId="30" fillId="6" borderId="12" xfId="12" applyFont="1" applyFill="1" applyBorder="1" applyProtection="1">
      <alignment vertical="center"/>
    </xf>
    <xf numFmtId="0" fontId="30" fillId="6" borderId="46" xfId="12" applyFont="1" applyFill="1" applyBorder="1" applyProtection="1">
      <alignment vertical="center"/>
    </xf>
    <xf numFmtId="176" fontId="30" fillId="6" borderId="46" xfId="14" applyNumberFormat="1" applyFont="1" applyFill="1" applyBorder="1" applyAlignment="1" applyProtection="1">
      <alignment horizontal="right" vertical="center" shrinkToFit="1"/>
    </xf>
    <xf numFmtId="0" fontId="30" fillId="6" borderId="76" xfId="12" applyFont="1" applyFill="1" applyBorder="1" applyAlignment="1" applyProtection="1">
      <alignment horizontal="center" vertical="center"/>
    </xf>
    <xf numFmtId="0" fontId="30" fillId="6" borderId="25" xfId="12" applyFont="1" applyFill="1" applyBorder="1" applyAlignment="1" applyProtection="1">
      <alignment horizontal="center" vertical="center"/>
    </xf>
    <xf numFmtId="0" fontId="30" fillId="6" borderId="77" xfId="12" applyFont="1" applyFill="1" applyBorder="1" applyAlignment="1" applyProtection="1">
      <alignment horizontal="center" vertical="center"/>
    </xf>
    <xf numFmtId="0" fontId="30" fillId="6" borderId="26" xfId="12" applyFont="1" applyFill="1" applyBorder="1" applyAlignment="1" applyProtection="1">
      <alignment horizontal="center" vertical="center"/>
    </xf>
    <xf numFmtId="0" fontId="30" fillId="6" borderId="62" xfId="12" applyFont="1" applyFill="1" applyBorder="1" applyProtection="1">
      <alignment vertical="center"/>
    </xf>
    <xf numFmtId="177" fontId="30" fillId="6" borderId="154" xfId="14" applyNumberFormat="1" applyFont="1" applyFill="1" applyBorder="1" applyAlignment="1" applyProtection="1">
      <alignment horizontal="right" vertical="center" shrinkToFit="1"/>
    </xf>
    <xf numFmtId="177" fontId="30" fillId="6" borderId="86"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textRotation="255" wrapText="1"/>
    </xf>
    <xf numFmtId="0" fontId="30" fillId="6" borderId="46" xfId="12" applyFont="1" applyFill="1" applyBorder="1" applyAlignment="1" applyProtection="1">
      <alignment horizontal="center" vertical="center" textRotation="255" wrapText="1"/>
    </xf>
    <xf numFmtId="0" fontId="30" fillId="6" borderId="7" xfId="12" applyFont="1" applyFill="1" applyBorder="1" applyAlignment="1" applyProtection="1">
      <alignment horizontal="center" vertical="center" textRotation="255" wrapText="1"/>
    </xf>
    <xf numFmtId="0" fontId="30" fillId="6" borderId="38" xfId="12" applyFont="1" applyFill="1" applyBorder="1" applyAlignment="1" applyProtection="1">
      <alignment horizontal="center" vertical="center" textRotation="255" wrapText="1"/>
    </xf>
    <xf numFmtId="0" fontId="30" fillId="6" borderId="24" xfId="12" applyFont="1" applyFill="1" applyBorder="1" applyAlignment="1" applyProtection="1">
      <alignment horizontal="center" vertical="center" textRotation="255" wrapText="1"/>
    </xf>
    <xf numFmtId="0" fontId="30" fillId="6" borderId="40" xfId="12" applyFont="1" applyFill="1" applyBorder="1" applyAlignment="1" applyProtection="1">
      <alignment horizontal="center" vertical="center" textRotation="255" wrapText="1"/>
    </xf>
    <xf numFmtId="0" fontId="30" fillId="6" borderId="62" xfId="12" applyFont="1" applyFill="1" applyBorder="1" applyAlignment="1" applyProtection="1">
      <alignment vertical="center"/>
    </xf>
    <xf numFmtId="0" fontId="30" fillId="6" borderId="0" xfId="12" applyFont="1" applyFill="1" applyBorder="1" applyAlignment="1" applyProtection="1">
      <alignment vertical="center"/>
    </xf>
    <xf numFmtId="0" fontId="30" fillId="6" borderId="38" xfId="12" applyFont="1" applyFill="1" applyBorder="1" applyAlignment="1" applyProtection="1">
      <alignment vertical="center"/>
    </xf>
    <xf numFmtId="187" fontId="30" fillId="6" borderId="88" xfId="14" applyNumberFormat="1" applyFont="1" applyFill="1" applyBorder="1" applyAlignment="1" applyProtection="1">
      <alignment horizontal="right" vertical="center" shrinkToFit="1"/>
    </xf>
    <xf numFmtId="187" fontId="30" fillId="6" borderId="0" xfId="14" applyNumberFormat="1" applyFont="1" applyFill="1" applyBorder="1" applyAlignment="1" applyProtection="1">
      <alignment horizontal="right" vertical="center" shrinkToFit="1"/>
    </xf>
    <xf numFmtId="187" fontId="30" fillId="6" borderId="64" xfId="14" applyNumberFormat="1" applyFont="1" applyFill="1" applyBorder="1" applyAlignment="1" applyProtection="1">
      <alignment horizontal="right" vertical="center" shrinkToFit="1"/>
    </xf>
    <xf numFmtId="0" fontId="30" fillId="6" borderId="17" xfId="12" applyFont="1" applyFill="1" applyBorder="1" applyAlignment="1" applyProtection="1">
      <alignment horizontal="left" vertical="center" wrapText="1"/>
    </xf>
    <xf numFmtId="0" fontId="30" fillId="6" borderId="18" xfId="12" applyFont="1" applyFill="1" applyBorder="1" applyAlignment="1" applyProtection="1">
      <alignment horizontal="left" vertical="center"/>
    </xf>
    <xf numFmtId="0" fontId="30" fillId="6" borderId="43" xfId="12" applyFont="1" applyFill="1" applyBorder="1" applyAlignment="1" applyProtection="1">
      <alignment horizontal="left" vertical="center"/>
    </xf>
    <xf numFmtId="187" fontId="30" fillId="6" borderId="128" xfId="14" applyNumberFormat="1" applyFont="1" applyFill="1" applyBorder="1" applyAlignment="1" applyProtection="1">
      <alignment horizontal="right" vertical="center" shrinkToFit="1"/>
    </xf>
    <xf numFmtId="187" fontId="30" fillId="6" borderId="129" xfId="14" applyNumberFormat="1" applyFont="1" applyFill="1" applyBorder="1" applyAlignment="1" applyProtection="1">
      <alignment horizontal="right" vertical="center" shrinkToFit="1"/>
    </xf>
    <xf numFmtId="177" fontId="30" fillId="6" borderId="164" xfId="14" applyNumberFormat="1" applyFont="1" applyFill="1" applyBorder="1" applyAlignment="1" applyProtection="1">
      <alignment horizontal="right" vertical="center" shrinkToFit="1"/>
    </xf>
    <xf numFmtId="177" fontId="30" fillId="6" borderId="165" xfId="14" applyNumberFormat="1" applyFont="1" applyFill="1" applyBorder="1" applyAlignment="1" applyProtection="1">
      <alignment horizontal="right" vertical="center" shrinkToFit="1"/>
    </xf>
    <xf numFmtId="187" fontId="30" fillId="6" borderId="162" xfId="14" applyNumberFormat="1" applyFont="1" applyFill="1" applyBorder="1" applyAlignment="1" applyProtection="1">
      <alignment horizontal="right" vertical="center" shrinkToFit="1"/>
    </xf>
    <xf numFmtId="0" fontId="30" fillId="6" borderId="62" xfId="14" applyFont="1" applyFill="1" applyBorder="1" applyAlignment="1" applyProtection="1">
      <alignment horizontal="left" vertical="center" shrinkToFit="1"/>
    </xf>
    <xf numFmtId="0" fontId="30" fillId="6" borderId="0" xfId="14" applyFont="1" applyFill="1" applyBorder="1" applyAlignment="1" applyProtection="1">
      <alignment horizontal="left" vertical="center" shrinkToFit="1"/>
    </xf>
    <xf numFmtId="0" fontId="30" fillId="6" borderId="38" xfId="14" applyFont="1" applyFill="1" applyBorder="1" applyAlignment="1" applyProtection="1">
      <alignment horizontal="left" vertical="center" shrinkToFit="1"/>
    </xf>
    <xf numFmtId="0" fontId="30" fillId="6" borderId="37" xfId="12" applyFont="1" applyFill="1" applyBorder="1" applyAlignment="1" applyProtection="1">
      <alignment vertical="center"/>
    </xf>
    <xf numFmtId="0" fontId="30" fillId="6" borderId="52" xfId="12" applyFont="1" applyFill="1" applyBorder="1" applyAlignment="1" applyProtection="1">
      <alignment vertical="center"/>
    </xf>
    <xf numFmtId="0" fontId="30" fillId="6" borderId="40" xfId="12" applyFont="1" applyFill="1" applyBorder="1" applyAlignment="1" applyProtection="1">
      <alignment vertical="center"/>
    </xf>
    <xf numFmtId="0" fontId="30" fillId="6" borderId="81" xfId="12" applyFont="1" applyFill="1" applyBorder="1" applyAlignment="1" applyProtection="1">
      <alignment horizontal="center" vertical="center"/>
    </xf>
    <xf numFmtId="177" fontId="30" fillId="6" borderId="83" xfId="14" applyNumberFormat="1" applyFont="1" applyFill="1" applyBorder="1" applyAlignment="1" applyProtection="1">
      <alignment horizontal="right" vertical="center" shrinkToFit="1"/>
    </xf>
    <xf numFmtId="187" fontId="30" fillId="6" borderId="83" xfId="14" applyNumberFormat="1" applyFont="1" applyFill="1" applyBorder="1" applyAlignment="1" applyProtection="1">
      <alignment horizontal="right" vertical="center" shrinkToFit="1"/>
    </xf>
    <xf numFmtId="187" fontId="30" fillId="6" borderId="153" xfId="14" applyNumberFormat="1" applyFont="1" applyFill="1" applyBorder="1" applyAlignment="1" applyProtection="1">
      <alignment horizontal="right" vertical="center" shrinkToFit="1"/>
    </xf>
    <xf numFmtId="177" fontId="30" fillId="6" borderId="90" xfId="14" applyNumberFormat="1" applyFont="1" applyFill="1" applyBorder="1" applyAlignment="1" applyProtection="1">
      <alignment horizontal="right" vertical="center" shrinkToFit="1"/>
    </xf>
    <xf numFmtId="187" fontId="30" fillId="6" borderId="163" xfId="14" applyNumberFormat="1" applyFont="1" applyFill="1" applyBorder="1" applyAlignment="1" applyProtection="1">
      <alignment horizontal="right" vertical="center" shrinkToFit="1"/>
    </xf>
    <xf numFmtId="187" fontId="30" fillId="6" borderId="45" xfId="14" applyNumberFormat="1" applyFont="1" applyFill="1" applyBorder="1" applyAlignment="1" applyProtection="1">
      <alignment horizontal="right" vertical="center" shrinkToFit="1"/>
    </xf>
    <xf numFmtId="187" fontId="30" fillId="6" borderId="91" xfId="14" applyNumberFormat="1" applyFont="1" applyFill="1" applyBorder="1" applyAlignment="1" applyProtection="1">
      <alignment horizontal="right" vertical="center" shrinkToFit="1"/>
    </xf>
    <xf numFmtId="187" fontId="30" fillId="6" borderId="52" xfId="14" applyNumberFormat="1" applyFont="1" applyFill="1" applyBorder="1" applyAlignment="1" applyProtection="1">
      <alignment horizontal="right" vertical="center" shrinkToFit="1"/>
    </xf>
    <xf numFmtId="187" fontId="30" fillId="6" borderId="65"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center" wrapText="1"/>
    </xf>
    <xf numFmtId="0" fontId="30" fillId="6" borderId="12" xfId="12" applyFont="1" applyFill="1" applyBorder="1" applyAlignment="1" applyProtection="1">
      <alignment horizontal="center" vertical="center" wrapText="1"/>
    </xf>
    <xf numFmtId="0" fontId="30" fillId="6" borderId="46" xfId="12" applyFont="1" applyFill="1" applyBorder="1" applyAlignment="1" applyProtection="1">
      <alignment horizontal="center" vertical="center" wrapText="1"/>
    </xf>
    <xf numFmtId="0" fontId="30" fillId="6" borderId="7" xfId="12" applyFont="1" applyFill="1" applyBorder="1" applyAlignment="1" applyProtection="1">
      <alignment horizontal="center" vertical="center" wrapText="1"/>
    </xf>
    <xf numFmtId="0" fontId="30" fillId="6" borderId="0" xfId="12" applyFont="1" applyFill="1" applyBorder="1" applyAlignment="1" applyProtection="1">
      <alignment horizontal="center" vertical="center" wrapText="1"/>
    </xf>
    <xf numFmtId="0" fontId="30" fillId="6" borderId="38" xfId="12" applyFont="1" applyFill="1" applyBorder="1" applyAlignment="1" applyProtection="1">
      <alignment horizontal="center" vertical="center" wrapText="1"/>
    </xf>
    <xf numFmtId="0" fontId="30" fillId="6" borderId="72" xfId="12" applyFont="1" applyFill="1" applyBorder="1" applyAlignment="1" applyProtection="1">
      <alignment horizontal="center" vertical="center" wrapText="1"/>
    </xf>
    <xf numFmtId="0" fontId="30" fillId="6" borderId="73" xfId="12" applyFont="1" applyFill="1" applyBorder="1" applyAlignment="1" applyProtection="1">
      <alignment horizontal="center" vertical="center" wrapText="1"/>
    </xf>
    <xf numFmtId="0" fontId="30" fillId="6" borderId="68" xfId="12" applyFont="1" applyFill="1" applyBorder="1" applyAlignment="1" applyProtection="1">
      <alignment horizontal="center" vertical="center" wrapText="1"/>
    </xf>
    <xf numFmtId="0" fontId="30" fillId="6" borderId="41" xfId="12" applyFont="1" applyFill="1" applyBorder="1" applyProtection="1">
      <alignment vertical="center"/>
    </xf>
    <xf numFmtId="177" fontId="30" fillId="6" borderId="151" xfId="14" applyNumberFormat="1" applyFont="1" applyFill="1" applyBorder="1" applyAlignment="1" applyProtection="1">
      <alignment horizontal="right" vertical="center" shrinkToFit="1"/>
    </xf>
    <xf numFmtId="187" fontId="30" fillId="6" borderId="168" xfId="14" applyNumberFormat="1" applyFont="1" applyFill="1" applyBorder="1" applyAlignment="1" applyProtection="1">
      <alignment horizontal="right" vertical="center" shrinkToFit="1"/>
    </xf>
    <xf numFmtId="0" fontId="30" fillId="6" borderId="62" xfId="12" applyFont="1" applyFill="1" applyBorder="1" applyAlignment="1" applyProtection="1">
      <alignment vertical="center" shrinkToFit="1"/>
    </xf>
    <xf numFmtId="0" fontId="30" fillId="6" borderId="0" xfId="12" applyFont="1" applyFill="1" applyBorder="1" applyAlignment="1" applyProtection="1">
      <alignment vertical="center" shrinkToFit="1"/>
    </xf>
    <xf numFmtId="0" fontId="30" fillId="6" borderId="38" xfId="12" applyFont="1" applyFill="1" applyBorder="1" applyAlignment="1" applyProtection="1">
      <alignment vertical="center" shrinkToFit="1"/>
    </xf>
    <xf numFmtId="187" fontId="30" fillId="6" borderId="152" xfId="14" applyNumberFormat="1" applyFont="1" applyFill="1" applyBorder="1" applyAlignment="1" applyProtection="1">
      <alignment horizontal="right" vertical="center" shrinkToFit="1"/>
    </xf>
    <xf numFmtId="187" fontId="30" fillId="6" borderId="15" xfId="14" applyNumberFormat="1" applyFont="1" applyFill="1" applyBorder="1" applyAlignment="1" applyProtection="1">
      <alignment horizontal="right" vertical="center" shrinkToFit="1"/>
    </xf>
    <xf numFmtId="0" fontId="30" fillId="6" borderId="41" xfId="12" applyFont="1" applyFill="1" applyBorder="1" applyAlignment="1" applyProtection="1">
      <alignment horizontal="center" vertical="center" wrapText="1"/>
    </xf>
    <xf numFmtId="0" fontId="30" fillId="6" borderId="62" xfId="12" applyFont="1" applyFill="1" applyBorder="1" applyAlignment="1" applyProtection="1">
      <alignment horizontal="center" vertical="center" wrapText="1"/>
    </xf>
    <xf numFmtId="0" fontId="30" fillId="6" borderId="52" xfId="12" applyFont="1" applyFill="1" applyBorder="1" applyAlignment="1" applyProtection="1">
      <alignment horizontal="center" vertical="center" wrapText="1"/>
    </xf>
    <xf numFmtId="0" fontId="30" fillId="6" borderId="40" xfId="12" applyFont="1" applyFill="1" applyBorder="1" applyAlignment="1" applyProtection="1">
      <alignment horizontal="center" vertical="center" wrapText="1"/>
    </xf>
    <xf numFmtId="0" fontId="30" fillId="6" borderId="41" xfId="14" applyFont="1" applyFill="1" applyBorder="1" applyAlignment="1" applyProtection="1">
      <alignment horizontal="left" vertical="center" shrinkToFit="1"/>
    </xf>
    <xf numFmtId="0" fontId="30" fillId="6" borderId="12" xfId="14" applyFont="1" applyFill="1" applyBorder="1" applyAlignment="1" applyProtection="1">
      <alignment horizontal="left" vertical="center" shrinkToFit="1"/>
    </xf>
    <xf numFmtId="0" fontId="30" fillId="6" borderId="46" xfId="14" applyFont="1" applyFill="1" applyBorder="1" applyAlignment="1" applyProtection="1">
      <alignment horizontal="left" vertical="center" shrinkToFit="1"/>
    </xf>
    <xf numFmtId="187" fontId="30" fillId="6" borderId="87" xfId="14" applyNumberFormat="1" applyFont="1" applyFill="1" applyBorder="1" applyAlignment="1" applyProtection="1">
      <alignment horizontal="right" vertical="center" shrinkToFit="1"/>
    </xf>
    <xf numFmtId="187" fontId="30" fillId="6" borderId="61" xfId="14" applyNumberFormat="1" applyFont="1" applyFill="1" applyBorder="1" applyAlignment="1" applyProtection="1">
      <alignment horizontal="right" vertical="center" shrinkToFit="1"/>
    </xf>
    <xf numFmtId="0" fontId="30" fillId="6" borderId="31" xfId="12" applyFont="1" applyFill="1" applyBorder="1" applyAlignment="1" applyProtection="1">
      <alignment horizontal="center" vertical="center" wrapText="1"/>
    </xf>
    <xf numFmtId="0" fontId="32" fillId="6" borderId="42" xfId="12" applyFont="1" applyFill="1" applyBorder="1" applyAlignment="1" applyProtection="1">
      <alignment horizontal="center" vertical="center"/>
    </xf>
    <xf numFmtId="0" fontId="30" fillId="6" borderId="37" xfId="12" applyFont="1" applyFill="1" applyBorder="1" applyProtection="1">
      <alignment vertical="center"/>
    </xf>
    <xf numFmtId="0" fontId="30" fillId="6" borderId="52" xfId="12" applyFont="1" applyFill="1" applyBorder="1" applyProtection="1">
      <alignment vertical="center"/>
    </xf>
    <xf numFmtId="0" fontId="30" fillId="6" borderId="40" xfId="12" applyFont="1" applyFill="1" applyBorder="1" applyProtection="1">
      <alignment vertical="center"/>
    </xf>
    <xf numFmtId="177" fontId="30" fillId="6" borderId="161" xfId="14" applyNumberFormat="1" applyFont="1" applyFill="1" applyBorder="1" applyAlignment="1" applyProtection="1">
      <alignment horizontal="right" vertical="center" shrinkToFit="1"/>
    </xf>
    <xf numFmtId="0" fontId="30" fillId="6" borderId="11" xfId="12" applyFont="1" applyFill="1" applyBorder="1" applyAlignment="1" applyProtection="1">
      <alignment horizontal="center" vertical="top" wrapText="1"/>
    </xf>
    <xf numFmtId="0" fontId="30" fillId="6" borderId="12" xfId="12" applyFont="1" applyFill="1" applyBorder="1" applyAlignment="1" applyProtection="1">
      <alignment horizontal="center" vertical="top" wrapText="1"/>
    </xf>
    <xf numFmtId="0" fontId="30" fillId="6" borderId="46" xfId="12" applyFont="1" applyFill="1" applyBorder="1" applyAlignment="1" applyProtection="1">
      <alignment horizontal="center" vertical="top" wrapText="1"/>
    </xf>
    <xf numFmtId="0" fontId="30" fillId="6" borderId="7" xfId="12" applyFont="1" applyFill="1" applyBorder="1" applyAlignment="1" applyProtection="1">
      <alignment horizontal="center" vertical="top" wrapText="1"/>
    </xf>
    <xf numFmtId="0" fontId="30" fillId="6" borderId="0" xfId="12" applyFont="1" applyFill="1" applyBorder="1" applyAlignment="1" applyProtection="1">
      <alignment horizontal="center" vertical="top" wrapText="1"/>
    </xf>
    <xf numFmtId="0" fontId="30" fillId="6" borderId="38" xfId="12" applyFont="1" applyFill="1" applyBorder="1" applyAlignment="1" applyProtection="1">
      <alignment horizontal="center" vertical="top" wrapText="1"/>
    </xf>
    <xf numFmtId="0" fontId="30" fillId="6" borderId="24" xfId="12" applyFont="1" applyFill="1" applyBorder="1" applyAlignment="1" applyProtection="1">
      <alignment horizontal="center" vertical="top" wrapText="1"/>
    </xf>
    <xf numFmtId="0" fontId="30" fillId="6" borderId="52" xfId="12" applyFont="1" applyFill="1" applyBorder="1" applyAlignment="1" applyProtection="1">
      <alignment horizontal="center" vertical="top" wrapText="1"/>
    </xf>
    <xf numFmtId="0" fontId="30" fillId="6" borderId="41" xfId="12" applyFont="1" applyFill="1" applyBorder="1" applyAlignment="1" applyProtection="1">
      <alignment vertical="center"/>
    </xf>
    <xf numFmtId="0" fontId="30" fillId="6" borderId="12" xfId="12" applyFont="1" applyFill="1" applyBorder="1" applyAlignment="1" applyProtection="1">
      <alignment vertical="center"/>
    </xf>
    <xf numFmtId="0" fontId="30" fillId="6" borderId="46" xfId="12" applyFont="1" applyFill="1" applyBorder="1" applyAlignment="1" applyProtection="1">
      <alignment vertical="center"/>
    </xf>
    <xf numFmtId="177" fontId="30" fillId="6" borderId="41" xfId="14" applyNumberFormat="1" applyFont="1" applyFill="1" applyBorder="1" applyAlignment="1" applyProtection="1">
      <alignment horizontal="right" vertical="center" shrinkToFit="1"/>
    </xf>
    <xf numFmtId="177" fontId="30" fillId="6" borderId="12" xfId="14" applyNumberFormat="1" applyFont="1" applyFill="1" applyBorder="1" applyAlignment="1" applyProtection="1">
      <alignment horizontal="right" vertical="center" shrinkToFit="1"/>
    </xf>
    <xf numFmtId="177" fontId="30" fillId="6" borderId="82" xfId="14" applyNumberFormat="1" applyFont="1" applyFill="1" applyBorder="1" applyAlignment="1" applyProtection="1">
      <alignment horizontal="right" vertical="center" shrinkToFit="1"/>
    </xf>
    <xf numFmtId="177" fontId="30" fillId="6" borderId="84" xfId="14" applyNumberFormat="1" applyFont="1" applyFill="1" applyBorder="1" applyAlignment="1" applyProtection="1">
      <alignment horizontal="right" vertical="center" shrinkToFit="1"/>
    </xf>
    <xf numFmtId="187" fontId="30" fillId="6" borderId="84" xfId="14" applyNumberFormat="1" applyFont="1" applyFill="1" applyBorder="1" applyAlignment="1" applyProtection="1">
      <alignment horizontal="right" vertical="center" shrinkToFit="1"/>
    </xf>
    <xf numFmtId="187" fontId="30" fillId="6" borderId="12" xfId="14" applyNumberFormat="1" applyFont="1" applyFill="1" applyBorder="1" applyAlignment="1" applyProtection="1">
      <alignment horizontal="right" vertical="center" shrinkToFit="1"/>
    </xf>
    <xf numFmtId="187" fontId="30" fillId="6" borderId="13" xfId="14" applyNumberFormat="1" applyFont="1" applyFill="1" applyBorder="1" applyAlignment="1" applyProtection="1">
      <alignment horizontal="right" vertical="center" shrinkToFit="1"/>
    </xf>
    <xf numFmtId="0" fontId="30" fillId="6" borderId="30" xfId="12" applyFont="1" applyFill="1" applyBorder="1" applyAlignment="1" applyProtection="1">
      <alignment horizontal="center" vertical="center"/>
    </xf>
    <xf numFmtId="0" fontId="30" fillId="6" borderId="31" xfId="12" applyFont="1" applyFill="1" applyBorder="1" applyAlignment="1" applyProtection="1">
      <alignment horizontal="center" vertical="center"/>
    </xf>
    <xf numFmtId="0" fontId="30" fillId="6" borderId="42" xfId="12" applyFont="1" applyFill="1" applyBorder="1" applyAlignment="1" applyProtection="1">
      <alignment horizontal="center" vertical="center"/>
    </xf>
    <xf numFmtId="0" fontId="30" fillId="6" borderId="39" xfId="12" applyFont="1" applyFill="1" applyBorder="1" applyAlignment="1" applyProtection="1">
      <alignment horizontal="center" vertical="center"/>
    </xf>
    <xf numFmtId="0" fontId="30" fillId="6" borderId="39" xfId="14" applyFont="1" applyFill="1" applyBorder="1" applyAlignment="1" applyProtection="1">
      <alignment horizontal="center" vertical="center"/>
    </xf>
    <xf numFmtId="0" fontId="30" fillId="6" borderId="31" xfId="14" applyFont="1" applyFill="1" applyBorder="1" applyAlignment="1" applyProtection="1">
      <alignment horizontal="center" vertical="center"/>
    </xf>
    <xf numFmtId="0" fontId="30" fillId="6" borderId="32" xfId="14" applyFont="1" applyFill="1" applyBorder="1" applyAlignment="1" applyProtection="1">
      <alignment horizontal="center" vertical="center"/>
    </xf>
    <xf numFmtId="177" fontId="30" fillId="6" borderId="39" xfId="14" applyNumberFormat="1" applyFont="1" applyFill="1" applyBorder="1" applyAlignment="1" applyProtection="1">
      <alignment horizontal="right" vertical="center" shrinkToFit="1"/>
    </xf>
    <xf numFmtId="177" fontId="30" fillId="6" borderId="31" xfId="14" applyNumberFormat="1" applyFont="1" applyFill="1" applyBorder="1" applyAlignment="1" applyProtection="1">
      <alignment horizontal="right" vertical="center" shrinkToFit="1"/>
    </xf>
    <xf numFmtId="177" fontId="30" fillId="6" borderId="156" xfId="14" applyNumberFormat="1" applyFont="1" applyFill="1" applyBorder="1" applyAlignment="1" applyProtection="1">
      <alignment horizontal="right" vertical="center" shrinkToFit="1"/>
    </xf>
    <xf numFmtId="177" fontId="30" fillId="6" borderId="157" xfId="14" applyNumberFormat="1" applyFont="1" applyFill="1" applyBorder="1" applyAlignment="1" applyProtection="1">
      <alignment horizontal="right" vertical="center" shrinkToFit="1"/>
    </xf>
    <xf numFmtId="177" fontId="30" fillId="6" borderId="158" xfId="14" applyNumberFormat="1" applyFont="1" applyFill="1" applyBorder="1" applyAlignment="1" applyProtection="1">
      <alignment horizontal="right" vertical="center" shrinkToFit="1"/>
    </xf>
    <xf numFmtId="177" fontId="30" fillId="6" borderId="159" xfId="14" applyNumberFormat="1" applyFont="1" applyFill="1" applyBorder="1" applyAlignment="1" applyProtection="1">
      <alignment horizontal="right" vertical="center" shrinkToFit="1"/>
    </xf>
    <xf numFmtId="177" fontId="30" fillId="6" borderId="160" xfId="14" applyNumberFormat="1" applyFont="1" applyFill="1" applyBorder="1" applyAlignment="1" applyProtection="1">
      <alignment horizontal="right" vertical="center" shrinkToFit="1"/>
    </xf>
    <xf numFmtId="0" fontId="30" fillId="6" borderId="0" xfId="12" applyFont="1" applyFill="1" applyProtection="1">
      <alignment vertical="center"/>
    </xf>
    <xf numFmtId="0" fontId="30" fillId="6" borderId="11" xfId="12" applyFont="1" applyFill="1" applyBorder="1" applyAlignment="1" applyProtection="1">
      <alignment horizontal="center" vertical="center" textRotation="255" shrinkToFit="1"/>
    </xf>
    <xf numFmtId="0" fontId="30" fillId="6" borderId="46" xfId="12" applyFont="1" applyFill="1" applyBorder="1" applyAlignment="1" applyProtection="1">
      <alignment horizontal="center" vertical="center" textRotation="255" shrinkToFit="1"/>
    </xf>
    <xf numFmtId="0" fontId="30" fillId="6" borderId="7" xfId="12" applyFont="1" applyFill="1" applyBorder="1" applyAlignment="1" applyProtection="1">
      <alignment horizontal="center" vertical="center" textRotation="255" shrinkToFit="1"/>
    </xf>
    <xf numFmtId="0" fontId="30" fillId="6" borderId="38" xfId="12" applyFont="1" applyFill="1" applyBorder="1" applyAlignment="1" applyProtection="1">
      <alignment horizontal="center" vertical="center" textRotation="255" shrinkToFit="1"/>
    </xf>
    <xf numFmtId="0" fontId="30" fillId="6" borderId="24" xfId="12" applyFont="1" applyFill="1" applyBorder="1" applyAlignment="1" applyProtection="1">
      <alignment horizontal="center" vertical="center" textRotation="255" shrinkToFit="1"/>
    </xf>
    <xf numFmtId="0" fontId="30" fillId="6" borderId="40" xfId="12" applyFont="1" applyFill="1" applyBorder="1" applyAlignment="1" applyProtection="1">
      <alignment horizontal="center" vertical="center" textRotation="255" shrinkToFit="1"/>
    </xf>
    <xf numFmtId="177" fontId="30" fillId="6" borderId="62" xfId="13" applyNumberFormat="1" applyFont="1" applyFill="1" applyBorder="1" applyAlignment="1" applyProtection="1">
      <alignment horizontal="right" vertical="center" shrinkToFit="1"/>
    </xf>
    <xf numFmtId="177" fontId="30" fillId="6" borderId="0" xfId="13" applyNumberFormat="1" applyFont="1" applyFill="1" applyBorder="1" applyAlignment="1" applyProtection="1">
      <alignment horizontal="right" vertical="center" shrinkToFit="1"/>
    </xf>
    <xf numFmtId="177" fontId="30" fillId="6" borderId="85" xfId="13" applyNumberFormat="1" applyFont="1" applyFill="1" applyBorder="1" applyAlignment="1" applyProtection="1">
      <alignment horizontal="right" vertical="center" shrinkToFit="1"/>
    </xf>
    <xf numFmtId="177" fontId="30" fillId="6" borderId="88" xfId="13" applyNumberFormat="1" applyFont="1" applyFill="1" applyBorder="1" applyAlignment="1" applyProtection="1">
      <alignment horizontal="right" vertical="center" shrinkToFit="1"/>
    </xf>
    <xf numFmtId="187" fontId="30" fillId="6" borderId="88" xfId="13" applyNumberFormat="1" applyFont="1" applyFill="1" applyBorder="1" applyAlignment="1" applyProtection="1">
      <alignment horizontal="right" vertical="center" shrinkToFit="1"/>
    </xf>
    <xf numFmtId="187" fontId="30" fillId="6" borderId="0" xfId="13" applyNumberFormat="1" applyFont="1" applyFill="1" applyBorder="1" applyAlignment="1" applyProtection="1">
      <alignment horizontal="right" vertical="center" shrinkToFit="1"/>
    </xf>
    <xf numFmtId="187" fontId="30" fillId="6" borderId="64" xfId="13" applyNumberFormat="1" applyFont="1" applyFill="1" applyBorder="1" applyAlignment="1" applyProtection="1">
      <alignment horizontal="right" vertical="center" shrinkToFit="1"/>
    </xf>
    <xf numFmtId="0" fontId="30" fillId="6" borderId="38" xfId="12" applyFont="1" applyFill="1" applyBorder="1" applyAlignment="1" applyProtection="1">
      <alignment horizontal="left" vertical="center"/>
    </xf>
    <xf numFmtId="0" fontId="30" fillId="6" borderId="41" xfId="12" applyFont="1" applyFill="1" applyBorder="1" applyAlignment="1" applyProtection="1">
      <alignment horizontal="center" vertical="center" textRotation="255" wrapText="1"/>
    </xf>
    <xf numFmtId="0" fontId="30" fillId="6" borderId="62" xfId="12" applyFont="1" applyFill="1" applyBorder="1" applyAlignment="1" applyProtection="1">
      <alignment horizontal="center" vertical="center" textRotation="255" wrapText="1"/>
    </xf>
    <xf numFmtId="0" fontId="30" fillId="6" borderId="37" xfId="12" applyFont="1" applyFill="1" applyBorder="1" applyAlignment="1" applyProtection="1">
      <alignment horizontal="center" vertical="center" textRotation="255" wrapText="1"/>
    </xf>
    <xf numFmtId="0" fontId="30" fillId="6" borderId="32" xfId="12" applyFont="1" applyFill="1" applyBorder="1" applyAlignment="1" applyProtection="1">
      <alignment horizontal="center" vertical="center"/>
    </xf>
    <xf numFmtId="0" fontId="30" fillId="6" borderId="11" xfId="12" applyFont="1" applyFill="1" applyBorder="1" applyAlignment="1" applyProtection="1">
      <alignment horizontal="center" vertical="top"/>
    </xf>
    <xf numFmtId="0" fontId="30" fillId="6" borderId="12" xfId="12" applyFont="1" applyFill="1" applyBorder="1" applyAlignment="1" applyProtection="1">
      <alignment horizontal="center" vertical="top"/>
    </xf>
    <xf numFmtId="0" fontId="30" fillId="6" borderId="7" xfId="12" applyFont="1" applyFill="1" applyBorder="1" applyAlignment="1" applyProtection="1">
      <alignment horizontal="center" vertical="top"/>
    </xf>
    <xf numFmtId="0" fontId="30" fillId="6" borderId="0" xfId="12" applyFont="1" applyFill="1" applyBorder="1" applyAlignment="1" applyProtection="1">
      <alignment horizontal="center" vertical="top"/>
    </xf>
    <xf numFmtId="0" fontId="30" fillId="6" borderId="24" xfId="12" applyFont="1" applyFill="1" applyBorder="1" applyAlignment="1" applyProtection="1">
      <alignment horizontal="center" vertical="top"/>
    </xf>
    <xf numFmtId="0" fontId="30" fillId="6" borderId="52" xfId="12" applyFont="1" applyFill="1" applyBorder="1" applyAlignment="1" applyProtection="1">
      <alignment horizontal="center" vertical="top"/>
    </xf>
    <xf numFmtId="0" fontId="30" fillId="6" borderId="34" xfId="12" applyFont="1" applyFill="1" applyBorder="1" applyAlignment="1" applyProtection="1">
      <alignment horizontal="center" vertical="center"/>
    </xf>
    <xf numFmtId="0" fontId="30" fillId="8" borderId="44" xfId="12" applyNumberFormat="1" applyFont="1" applyFill="1" applyBorder="1" applyAlignment="1" applyProtection="1">
      <alignment horizontal="left" vertical="center" shrinkToFit="1"/>
      <protection locked="0"/>
    </xf>
    <xf numFmtId="0" fontId="30" fillId="8" borderId="18" xfId="12" applyNumberFormat="1" applyFont="1" applyFill="1" applyBorder="1" applyAlignment="1" applyProtection="1">
      <alignment horizontal="left" vertical="center" shrinkToFit="1"/>
      <protection locked="0"/>
    </xf>
    <xf numFmtId="0" fontId="30" fillId="8" borderId="19" xfId="12" applyNumberFormat="1" applyFont="1" applyFill="1" applyBorder="1" applyAlignment="1" applyProtection="1">
      <alignment horizontal="left" vertical="center" shrinkToFit="1"/>
      <protection locked="0"/>
    </xf>
    <xf numFmtId="0" fontId="30" fillId="6" borderId="8" xfId="12" applyFont="1" applyFill="1" applyBorder="1" applyAlignment="1" applyProtection="1">
      <alignment horizontal="left" vertical="center" wrapText="1"/>
    </xf>
    <xf numFmtId="0" fontId="30" fillId="6" borderId="0" xfId="13" applyFont="1" applyFill="1" applyAlignment="1" applyProtection="1">
      <alignment horizontal="left" vertical="center"/>
    </xf>
    <xf numFmtId="0" fontId="30" fillId="6" borderId="24" xfId="12" applyFont="1" applyFill="1" applyBorder="1" applyAlignment="1" applyProtection="1">
      <alignment horizontal="center" vertical="center"/>
    </xf>
    <xf numFmtId="0" fontId="30" fillId="6" borderId="52" xfId="12" applyFont="1" applyFill="1" applyBorder="1" applyAlignment="1" applyProtection="1">
      <alignment horizontal="center" vertical="center"/>
    </xf>
    <xf numFmtId="0" fontId="30" fillId="6" borderId="65" xfId="12" applyFont="1" applyFill="1" applyBorder="1" applyAlignment="1" applyProtection="1">
      <alignment horizontal="center" vertical="center"/>
    </xf>
    <xf numFmtId="0" fontId="30" fillId="6" borderId="112" xfId="12" applyNumberFormat="1" applyFont="1" applyFill="1" applyBorder="1" applyAlignment="1" applyProtection="1">
      <alignment horizontal="left" vertical="center" shrinkToFit="1"/>
      <protection locked="0"/>
    </xf>
    <xf numFmtId="0" fontId="30" fillId="6" borderId="113" xfId="12" applyNumberFormat="1" applyFont="1" applyFill="1" applyBorder="1" applyAlignment="1" applyProtection="1">
      <alignment horizontal="left" vertical="center" shrinkToFit="1"/>
      <protection locked="0"/>
    </xf>
    <xf numFmtId="0" fontId="30" fillId="6" borderId="119" xfId="12" applyNumberFormat="1" applyFont="1" applyFill="1" applyBorder="1" applyAlignment="1" applyProtection="1">
      <alignment horizontal="left" vertical="center" shrinkToFit="1"/>
      <protection locked="0"/>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149" xfId="12" applyNumberFormat="1" applyFont="1" applyFill="1" applyBorder="1" applyAlignment="1" applyProtection="1">
      <alignment horizontal="right" vertical="center" shrinkToFit="1"/>
      <protection locked="0"/>
    </xf>
    <xf numFmtId="177" fontId="30" fillId="8" borderId="150"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12" xfId="12" applyFont="1" applyFill="1" applyBorder="1" applyAlignment="1" applyProtection="1">
      <alignment horizontal="left" vertical="center" shrinkToFit="1"/>
      <protection locked="0"/>
    </xf>
    <xf numFmtId="0" fontId="30" fillId="6" borderId="113"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177" fontId="30" fillId="6" borderId="112" xfId="12" applyNumberFormat="1" applyFont="1" applyFill="1" applyBorder="1" applyAlignment="1" applyProtection="1">
      <alignment horizontal="right" vertical="center" shrinkToFit="1"/>
      <protection locked="0"/>
    </xf>
    <xf numFmtId="177" fontId="30" fillId="6" borderId="113" xfId="12" applyNumberFormat="1" applyFont="1" applyFill="1" applyBorder="1" applyAlignment="1" applyProtection="1">
      <alignment horizontal="right" vertical="center" shrinkToFit="1"/>
      <protection locked="0"/>
    </xf>
    <xf numFmtId="177" fontId="30" fillId="6" borderId="114"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NumberFormat="1" applyFont="1" applyFill="1" applyBorder="1" applyAlignment="1" applyProtection="1">
      <alignment horizontal="left" vertical="center" shrinkToFit="1"/>
      <protection locked="0"/>
    </xf>
    <xf numFmtId="0" fontId="30" fillId="8" borderId="132" xfId="12" applyNumberFormat="1" applyFont="1" applyFill="1" applyBorder="1" applyAlignment="1" applyProtection="1">
      <alignment horizontal="left" vertical="center" shrinkToFit="1"/>
      <protection locked="0"/>
    </xf>
    <xf numFmtId="177" fontId="30" fillId="8" borderId="142"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45" xfId="12" applyFont="1" applyFill="1" applyBorder="1" applyAlignment="1" applyProtection="1">
      <alignment horizontal="left" vertical="center" shrinkToFit="1"/>
      <protection locked="0"/>
    </xf>
    <xf numFmtId="0" fontId="30" fillId="6" borderId="146" xfId="12" applyFont="1" applyFill="1" applyBorder="1" applyAlignment="1" applyProtection="1">
      <alignment horizontal="left" vertical="center" shrinkToFit="1"/>
      <protection locked="0"/>
    </xf>
    <xf numFmtId="0" fontId="30" fillId="6" borderId="147" xfId="12" applyFont="1" applyFill="1" applyBorder="1" applyAlignment="1" applyProtection="1">
      <alignment horizontal="left" vertical="center" shrinkToFit="1"/>
      <protection locked="0"/>
    </xf>
    <xf numFmtId="177" fontId="30" fillId="6" borderId="123" xfId="12" applyNumberFormat="1" applyFont="1" applyFill="1" applyBorder="1" applyAlignment="1" applyProtection="1">
      <alignment horizontal="right" vertical="center" shrinkToFit="1"/>
      <protection locked="0"/>
    </xf>
    <xf numFmtId="177" fontId="30" fillId="6" borderId="124" xfId="12" applyNumberFormat="1" applyFont="1" applyFill="1" applyBorder="1" applyAlignment="1" applyProtection="1">
      <alignment horizontal="right" vertical="center" shrinkToFit="1"/>
      <protection locked="0"/>
    </xf>
    <xf numFmtId="0" fontId="30" fillId="6" borderId="124" xfId="12" applyNumberFormat="1" applyFont="1" applyFill="1" applyBorder="1" applyAlignment="1" applyProtection="1">
      <alignment horizontal="left" vertical="center" shrinkToFit="1"/>
      <protection locked="0"/>
    </xf>
    <xf numFmtId="0" fontId="30" fillId="6" borderId="127" xfId="12" applyNumberFormat="1" applyFont="1" applyFill="1" applyBorder="1" applyAlignment="1" applyProtection="1">
      <alignment horizontal="left" vertical="center" shrinkToFit="1"/>
      <protection locked="0"/>
    </xf>
    <xf numFmtId="177" fontId="30" fillId="0" borderId="116" xfId="12" applyNumberFormat="1" applyFont="1" applyBorder="1" applyAlignment="1" applyProtection="1">
      <alignment horizontal="right" vertical="center" shrinkToFit="1"/>
      <protection locked="0"/>
    </xf>
    <xf numFmtId="0" fontId="30" fillId="0" borderId="116" xfId="12" applyNumberFormat="1" applyFont="1" applyBorder="1" applyAlignment="1" applyProtection="1">
      <alignment horizontal="left" vertical="center" shrinkToFit="1"/>
      <protection locked="0"/>
    </xf>
    <xf numFmtId="0" fontId="30" fillId="0" borderId="121" xfId="12" applyNumberFormat="1" applyFont="1" applyBorder="1" applyAlignment="1" applyProtection="1">
      <alignment horizontal="left" vertical="center" shrinkToFit="1"/>
      <protection locked="0"/>
    </xf>
    <xf numFmtId="0" fontId="30" fillId="0" borderId="112" xfId="12" applyFont="1" applyBorder="1" applyAlignment="1" applyProtection="1">
      <alignment horizontal="left" vertical="center" shrinkToFit="1"/>
      <protection locked="0"/>
    </xf>
    <xf numFmtId="0" fontId="30" fillId="0" borderId="113" xfId="12" applyFont="1" applyBorder="1" applyAlignment="1" applyProtection="1">
      <alignment horizontal="left" vertical="center" shrinkToFit="1"/>
      <protection locked="0"/>
    </xf>
    <xf numFmtId="0" fontId="30" fillId="0" borderId="114" xfId="12" applyFont="1" applyBorder="1" applyAlignment="1" applyProtection="1">
      <alignment horizontal="lef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113" xfId="12" applyNumberFormat="1" applyFont="1" applyBorder="1" applyAlignment="1" applyProtection="1">
      <alignment horizontal="right" vertical="center" shrinkToFit="1"/>
      <protection locked="0"/>
    </xf>
    <xf numFmtId="177" fontId="30" fillId="0" borderId="120" xfId="12" applyNumberFormat="1" applyFont="1" applyBorder="1" applyAlignment="1" applyProtection="1">
      <alignment horizontal="right" vertical="center" shrinkToFit="1"/>
      <protection locked="0"/>
    </xf>
    <xf numFmtId="177" fontId="30" fillId="0" borderId="117" xfId="12" applyNumberFormat="1" applyFont="1" applyBorder="1" applyAlignment="1" applyProtection="1">
      <alignment horizontal="right" vertical="center" shrinkToFit="1"/>
      <protection locked="0"/>
    </xf>
    <xf numFmtId="177" fontId="30" fillId="0" borderId="102" xfId="12" applyNumberFormat="1" applyFont="1" applyBorder="1" applyAlignment="1" applyProtection="1">
      <alignment horizontal="right" vertical="center" shrinkToFit="1"/>
      <protection locked="0"/>
    </xf>
    <xf numFmtId="0" fontId="30" fillId="0" borderId="102" xfId="12" applyNumberFormat="1" applyFont="1" applyBorder="1" applyAlignment="1" applyProtection="1">
      <alignment horizontal="left" vertical="center" shrinkToFit="1"/>
      <protection locked="0"/>
    </xf>
    <xf numFmtId="0" fontId="30" fillId="0" borderId="108" xfId="12" applyNumberFormat="1" applyFont="1" applyBorder="1" applyAlignment="1" applyProtection="1">
      <alignment horizontal="left" vertical="center" shrinkToFit="1"/>
      <protection locked="0"/>
    </xf>
    <xf numFmtId="0" fontId="30" fillId="0" borderId="98" xfId="12" applyFont="1" applyBorder="1" applyAlignment="1" applyProtection="1">
      <alignment horizontal="left" vertical="center" shrinkToFit="1"/>
      <protection locked="0"/>
    </xf>
    <xf numFmtId="0" fontId="30" fillId="0" borderId="99" xfId="12" applyFont="1" applyBorder="1" applyAlignment="1" applyProtection="1">
      <alignment horizontal="left" vertical="center" shrinkToFit="1"/>
      <protection locked="0"/>
    </xf>
    <xf numFmtId="0" fontId="30" fillId="0" borderId="100" xfId="12" applyFont="1" applyBorder="1" applyAlignment="1" applyProtection="1">
      <alignment horizontal="left" vertical="center" shrinkToFit="1"/>
      <protection locked="0"/>
    </xf>
    <xf numFmtId="177" fontId="30" fillId="0" borderId="101" xfId="12"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4" xfId="15" applyNumberFormat="1" applyFont="1" applyBorder="1" applyAlignment="1" applyProtection="1">
      <alignment horizontal="right" vertical="center" shrinkToFit="1"/>
      <protection locked="0"/>
    </xf>
    <xf numFmtId="0" fontId="30" fillId="0" borderId="112" xfId="15" applyNumberFormat="1" applyFont="1" applyBorder="1" applyAlignment="1" applyProtection="1">
      <alignment horizontal="left" vertical="center" shrinkToFit="1"/>
      <protection locked="0"/>
    </xf>
    <xf numFmtId="0" fontId="30" fillId="0" borderId="113" xfId="15" applyNumberFormat="1" applyFont="1" applyBorder="1" applyAlignment="1" applyProtection="1">
      <alignment horizontal="left" vertical="center" shrinkToFit="1"/>
      <protection locked="0"/>
    </xf>
    <xf numFmtId="0" fontId="30" fillId="0" borderId="119" xfId="15" applyNumberFormat="1"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92" xfId="12" applyFont="1" applyFill="1" applyBorder="1" applyAlignment="1" applyProtection="1">
      <alignment horizontal="center" vertical="center"/>
      <protection locked="0"/>
    </xf>
    <xf numFmtId="0" fontId="30" fillId="7" borderId="93" xfId="12" applyFont="1" applyFill="1" applyBorder="1" applyAlignment="1" applyProtection="1">
      <alignment horizontal="center" vertical="center"/>
      <protection locked="0"/>
    </xf>
    <xf numFmtId="0" fontId="30" fillId="7" borderId="94" xfId="12" applyFont="1" applyFill="1" applyBorder="1" applyAlignment="1" applyProtection="1">
      <alignment horizontal="center" vertical="center"/>
      <protection locked="0"/>
    </xf>
    <xf numFmtId="0" fontId="30" fillId="7" borderId="60"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5" xfId="12" applyFont="1" applyFill="1" applyBorder="1" applyAlignment="1" applyProtection="1">
      <alignment horizontal="center" vertical="center" wrapText="1"/>
      <protection locked="0"/>
    </xf>
    <xf numFmtId="0" fontId="30" fillId="7" borderId="93" xfId="12" applyFont="1" applyFill="1" applyBorder="1" applyAlignment="1" applyProtection="1">
      <alignment horizontal="center" vertical="center" wrapText="1"/>
      <protection locked="0"/>
    </xf>
    <xf numFmtId="0" fontId="30" fillId="7" borderId="94" xfId="12" applyFont="1" applyFill="1" applyBorder="1" applyAlignment="1" applyProtection="1">
      <alignment horizontal="center" vertical="center" wrapText="1"/>
      <protection locked="0"/>
    </xf>
    <xf numFmtId="0" fontId="30" fillId="7" borderId="60"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shrinkToFit="1"/>
      <protection locked="0"/>
    </xf>
    <xf numFmtId="0" fontId="30" fillId="7" borderId="93" xfId="12" applyFont="1" applyFill="1" applyBorder="1" applyAlignment="1" applyProtection="1">
      <alignment horizontal="center" vertical="center" shrinkToFit="1"/>
      <protection locked="0"/>
    </xf>
    <xf numFmtId="0" fontId="30" fillId="7" borderId="94" xfId="12" applyFont="1" applyFill="1" applyBorder="1" applyAlignment="1" applyProtection="1">
      <alignment horizontal="center" vertical="center" shrinkToFit="1"/>
      <protection locked="0"/>
    </xf>
    <xf numFmtId="0" fontId="30" fillId="7" borderId="95" xfId="12" applyFont="1" applyFill="1" applyBorder="1" applyAlignment="1" applyProtection="1">
      <alignment horizontal="center" vertical="center"/>
      <protection locked="0"/>
    </xf>
    <xf numFmtId="0" fontId="30" fillId="0" borderId="112" xfId="15" applyFont="1" applyBorder="1" applyAlignment="1" applyProtection="1">
      <alignment horizontal="left" vertical="center" shrinkToFit="1"/>
      <protection locked="0"/>
    </xf>
    <xf numFmtId="0" fontId="30" fillId="0" borderId="113"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6" xfId="12" applyFont="1" applyFill="1" applyBorder="1" applyAlignment="1" applyProtection="1">
      <alignment horizontal="center" vertical="center" wrapText="1"/>
      <protection locked="0"/>
    </xf>
    <xf numFmtId="177" fontId="30" fillId="0" borderId="118" xfId="14" applyNumberFormat="1" applyFont="1" applyBorder="1" applyAlignment="1" applyProtection="1">
      <alignment horizontal="righ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6" borderId="120"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187" fontId="30" fillId="6" borderId="116" xfId="13" applyNumberFormat="1" applyFont="1" applyFill="1" applyBorder="1" applyAlignment="1" applyProtection="1">
      <alignment horizontal="right" vertical="center" shrinkToFit="1"/>
      <protection locked="0"/>
    </xf>
    <xf numFmtId="187"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0" fontId="30" fillId="0" borderId="116" xfId="12" applyFont="1" applyBorder="1" applyAlignment="1" applyProtection="1">
      <alignment horizontal="left" vertical="center" shrinkToFit="1"/>
      <protection locked="0"/>
    </xf>
    <xf numFmtId="0" fontId="30" fillId="0" borderId="121" xfId="12" applyFont="1" applyBorder="1" applyAlignment="1" applyProtection="1">
      <alignment horizontal="left" vertical="center" shrinkToFit="1"/>
      <protection locked="0"/>
    </xf>
    <xf numFmtId="0" fontId="30" fillId="0" borderId="81"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0" borderId="112" xfId="14" applyFont="1" applyBorder="1" applyAlignment="1" applyProtection="1">
      <alignment horizontal="left" vertical="center" shrinkToFit="1"/>
      <protection locked="0"/>
    </xf>
    <xf numFmtId="0" fontId="30" fillId="0" borderId="113" xfId="14" applyFont="1" applyBorder="1" applyAlignment="1" applyProtection="1">
      <alignment horizontal="left" vertical="center" shrinkToFit="1"/>
      <protection locked="0"/>
    </xf>
    <xf numFmtId="0" fontId="30" fillId="0" borderId="114" xfId="14" applyFont="1" applyBorder="1" applyAlignment="1" applyProtection="1">
      <alignment horizontal="lef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7" xfId="13" applyNumberFormat="1" applyFont="1" applyFill="1" applyBorder="1" applyAlignment="1" applyProtection="1">
      <alignment horizontal="right" vertical="center" shrinkToFit="1"/>
      <protection locked="0"/>
    </xf>
    <xf numFmtId="187" fontId="30" fillId="0" borderId="116" xfId="12" applyNumberFormat="1" applyFont="1" applyBorder="1" applyAlignment="1" applyProtection="1">
      <alignment horizontal="right" vertical="center" shrinkToFit="1"/>
      <protection locked="0"/>
    </xf>
    <xf numFmtId="177" fontId="30" fillId="0" borderId="115"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7" xfId="14"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7"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8" xfId="14" applyFont="1" applyBorder="1" applyAlignment="1" applyProtection="1">
      <alignment horizontal="left" vertical="center" shrinkToFit="1"/>
      <protection locked="0"/>
    </xf>
    <xf numFmtId="0" fontId="30" fillId="0" borderId="99" xfId="14" applyFont="1" applyBorder="1" applyAlignment="1" applyProtection="1">
      <alignment horizontal="left" vertical="center" shrinkToFit="1"/>
      <protection locked="0"/>
    </xf>
    <xf numFmtId="0" fontId="30" fillId="0" borderId="100"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92" xfId="12" applyFont="1" applyFill="1" applyBorder="1" applyAlignment="1" applyProtection="1">
      <alignment horizontal="center" vertical="center" shrinkToFit="1"/>
      <protection locked="0"/>
    </xf>
    <xf numFmtId="0" fontId="30" fillId="7" borderId="96" xfId="12" applyFont="1" applyFill="1" applyBorder="1" applyAlignment="1" applyProtection="1">
      <alignment horizontal="center" vertical="center" shrinkToFit="1"/>
      <protection locked="0"/>
    </xf>
    <xf numFmtId="0" fontId="30" fillId="6" borderId="73" xfId="12" applyFont="1" applyFill="1" applyBorder="1" applyAlignment="1" applyProtection="1">
      <alignment horizontal="left" vertical="center"/>
    </xf>
    <xf numFmtId="0" fontId="30" fillId="6" borderId="8" xfId="12" applyFont="1" applyFill="1" applyBorder="1" applyAlignment="1" applyProtection="1">
      <alignment horizontal="left" vertical="center"/>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29"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8" borderId="129" xfId="15" applyNumberFormat="1" applyFont="1" applyFill="1" applyBorder="1" applyAlignment="1" applyProtection="1">
      <alignment horizontal="left" vertical="center" shrinkToFit="1"/>
      <protection locked="0"/>
    </xf>
    <xf numFmtId="0" fontId="30" fillId="8" borderId="132" xfId="15" applyNumberFormat="1" applyFont="1" applyFill="1" applyBorder="1" applyAlignment="1" applyProtection="1">
      <alignment horizontal="lef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4" xfId="15" applyNumberFormat="1" applyFont="1" applyBorder="1" applyAlignment="1" applyProtection="1">
      <alignment horizontal="right" vertical="center" shrinkToFit="1"/>
      <protection locked="0"/>
    </xf>
    <xf numFmtId="0" fontId="30" fillId="0" borderId="124" xfId="15" applyNumberFormat="1" applyFont="1" applyBorder="1" applyAlignment="1" applyProtection="1">
      <alignment horizontal="left" vertical="center" shrinkToFit="1"/>
      <protection locked="0"/>
    </xf>
    <xf numFmtId="0" fontId="30" fillId="0" borderId="127" xfId="15" applyNumberFormat="1" applyFont="1" applyBorder="1" applyAlignment="1" applyProtection="1">
      <alignment horizontal="lef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0" fontId="30" fillId="0" borderId="116" xfId="15" applyNumberFormat="1" applyFont="1" applyBorder="1" applyAlignment="1" applyProtection="1">
      <alignment horizontal="left" vertical="center" shrinkToFit="1"/>
      <protection locked="0"/>
    </xf>
    <xf numFmtId="0" fontId="30" fillId="0" borderId="121" xfId="15" applyNumberFormat="1" applyFont="1" applyBorder="1" applyAlignment="1" applyProtection="1">
      <alignment horizontal="left" vertical="center" shrinkToFit="1"/>
      <protection locked="0"/>
    </xf>
    <xf numFmtId="177" fontId="30" fillId="0" borderId="120" xfId="15" applyNumberFormat="1" applyFont="1" applyBorder="1" applyAlignment="1" applyProtection="1">
      <alignment horizontal="right" vertical="center" shrinkToFit="1"/>
      <protection locked="0"/>
    </xf>
    <xf numFmtId="177" fontId="30" fillId="0" borderId="116" xfId="15" applyNumberFormat="1" applyFont="1" applyBorder="1" applyAlignment="1" applyProtection="1">
      <alignment horizontal="right" vertical="center" shrinkToFit="1"/>
      <protection locked="0"/>
    </xf>
    <xf numFmtId="0" fontId="29" fillId="6" borderId="1" xfId="12" applyFont="1" applyFill="1" applyBorder="1" applyAlignment="1" applyProtection="1">
      <alignment horizontal="center" vertical="center"/>
    </xf>
    <xf numFmtId="0" fontId="29" fillId="6" borderId="2" xfId="12" applyFont="1" applyFill="1" applyBorder="1" applyAlignment="1" applyProtection="1">
      <alignment horizontal="center" vertical="center"/>
    </xf>
    <xf numFmtId="0" fontId="29" fillId="6" borderId="3" xfId="12" applyFont="1" applyFill="1" applyBorder="1" applyAlignment="1" applyProtection="1">
      <alignment horizontal="center" vertical="center"/>
    </xf>
    <xf numFmtId="0" fontId="30" fillId="7" borderId="36" xfId="12" applyFont="1" applyFill="1" applyBorder="1" applyAlignment="1" applyProtection="1">
      <alignment horizontal="center" vertical="center" wrapText="1"/>
      <protection locked="0"/>
    </xf>
    <xf numFmtId="0" fontId="30" fillId="7" borderId="92" xfId="12" applyFont="1" applyFill="1" applyBorder="1" applyAlignment="1" applyProtection="1">
      <alignment horizontal="center" vertical="center" wrapText="1"/>
      <protection locked="0"/>
    </xf>
    <xf numFmtId="0" fontId="30" fillId="0" borderId="98" xfId="15" applyNumberFormat="1" applyFont="1" applyBorder="1" applyAlignment="1" applyProtection="1">
      <alignment horizontal="left" vertical="center" shrinkToFit="1"/>
      <protection locked="0"/>
    </xf>
    <xf numFmtId="0" fontId="30" fillId="0" borderId="99" xfId="15" applyNumberFormat="1" applyFont="1" applyBorder="1" applyAlignment="1" applyProtection="1">
      <alignment horizontal="left" vertical="center" shrinkToFit="1"/>
      <protection locked="0"/>
    </xf>
    <xf numFmtId="0" fontId="30" fillId="0" borderId="110" xfId="15" applyNumberFormat="1" applyFont="1" applyBorder="1" applyAlignment="1" applyProtection="1">
      <alignment horizontal="left" vertical="center" shrinkToFit="1"/>
      <protection locked="0"/>
    </xf>
    <xf numFmtId="177" fontId="30" fillId="0" borderId="98" xfId="15" applyNumberFormat="1" applyFont="1" applyBorder="1" applyAlignment="1" applyProtection="1">
      <alignment horizontal="right" vertical="center" shrinkToFit="1"/>
      <protection locked="0"/>
    </xf>
    <xf numFmtId="177" fontId="30" fillId="0" borderId="99" xfId="15" applyNumberFormat="1" applyFont="1" applyBorder="1" applyAlignment="1" applyProtection="1">
      <alignment horizontal="right" vertical="center" shrinkToFit="1"/>
      <protection locked="0"/>
    </xf>
    <xf numFmtId="177" fontId="30" fillId="0" borderId="100" xfId="15"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0" fontId="30" fillId="0" borderId="102" xfId="15" applyNumberFormat="1" applyFont="1" applyBorder="1" applyAlignment="1" applyProtection="1">
      <alignment horizontal="left" vertical="center" shrinkToFit="1"/>
      <protection locked="0"/>
    </xf>
    <xf numFmtId="0" fontId="30" fillId="0" borderId="108" xfId="15" applyNumberFormat="1" applyFont="1" applyBorder="1" applyAlignment="1" applyProtection="1">
      <alignment horizontal="left" vertical="center" shrinkToFit="1"/>
      <protection locked="0"/>
    </xf>
    <xf numFmtId="0" fontId="30" fillId="0" borderId="98" xfId="15" applyFont="1" applyBorder="1" applyAlignment="1" applyProtection="1">
      <alignment horizontal="left" vertical="center" shrinkToFit="1"/>
      <protection locked="0"/>
    </xf>
    <xf numFmtId="0" fontId="30" fillId="0" borderId="99" xfId="15" applyFont="1" applyBorder="1" applyAlignment="1" applyProtection="1">
      <alignment horizontal="left" vertical="center" shrinkToFit="1"/>
      <protection locked="0"/>
    </xf>
    <xf numFmtId="0" fontId="30" fillId="0" borderId="100" xfId="15" applyFont="1" applyBorder="1" applyAlignment="1" applyProtection="1">
      <alignment horizontal="left" vertical="center" shrinkToFit="1"/>
      <protection locked="0"/>
    </xf>
    <xf numFmtId="0" fontId="2" fillId="7" borderId="60" xfId="12" applyFont="1" applyFill="1" applyBorder="1" applyAlignment="1" applyProtection="1">
      <alignment horizontal="center" vertical="center" wrapText="1"/>
      <protection locked="0"/>
    </xf>
    <xf numFmtId="0" fontId="2" fillId="7" borderId="8" xfId="12" applyFont="1" applyFill="1" applyBorder="1" applyAlignment="1" applyProtection="1">
      <alignment horizontal="center" vertical="center" wrapText="1"/>
      <protection locked="0"/>
    </xf>
    <xf numFmtId="0" fontId="2" fillId="7" borderId="23" xfId="12" applyFont="1" applyFill="1" applyBorder="1" applyAlignment="1" applyProtection="1">
      <alignment horizontal="center" vertical="center" wrapText="1"/>
      <protection locked="0"/>
    </xf>
    <xf numFmtId="0" fontId="2" fillId="7" borderId="95" xfId="12" applyFont="1" applyFill="1" applyBorder="1" applyAlignment="1" applyProtection="1">
      <alignment horizontal="center" vertical="center" wrapText="1"/>
      <protection locked="0"/>
    </xf>
    <xf numFmtId="0" fontId="2" fillId="7" borderId="93" xfId="12" applyFont="1" applyFill="1" applyBorder="1" applyAlignment="1" applyProtection="1">
      <alignment horizontal="center" vertical="center" wrapText="1"/>
      <protection locked="0"/>
    </xf>
    <xf numFmtId="0" fontId="2" fillId="7" borderId="94" xfId="12" applyFont="1" applyFill="1" applyBorder="1" applyAlignment="1" applyProtection="1">
      <alignment horizontal="center" vertical="center" wrapText="1"/>
      <protection locked="0"/>
    </xf>
    <xf numFmtId="177" fontId="30" fillId="0" borderId="101" xfId="14" applyNumberFormat="1" applyFont="1" applyBorder="1" applyAlignment="1" applyProtection="1">
      <alignment horizontal="right" vertical="center" shrinkToFit="1"/>
      <protection locked="0"/>
    </xf>
    <xf numFmtId="177" fontId="30" fillId="0" borderId="102" xfId="14" applyNumberFormat="1" applyFont="1" applyBorder="1" applyAlignment="1" applyProtection="1">
      <alignment horizontal="right" vertical="center" shrinkToFit="1"/>
      <protection locked="0"/>
    </xf>
    <xf numFmtId="177" fontId="30" fillId="0" borderId="103" xfId="14" applyNumberFormat="1" applyFont="1" applyBorder="1" applyAlignment="1" applyProtection="1">
      <alignment horizontal="right" vertical="center" shrinkToFit="1"/>
      <protection locked="0"/>
    </xf>
    <xf numFmtId="177" fontId="30" fillId="0" borderId="104" xfId="14" applyNumberFormat="1" applyFont="1" applyBorder="1" applyAlignment="1" applyProtection="1">
      <alignment horizontal="right" vertical="center" shrinkToFit="1"/>
      <protection locked="0"/>
    </xf>
    <xf numFmtId="177" fontId="30" fillId="0" borderId="105" xfId="14" applyNumberFormat="1" applyFont="1" applyBorder="1" applyAlignment="1" applyProtection="1">
      <alignment horizontal="right" vertical="center" shrinkToFit="1"/>
      <protection locked="0"/>
    </xf>
    <xf numFmtId="177" fontId="30" fillId="0" borderId="106" xfId="14" applyNumberFormat="1" applyFont="1" applyBorder="1" applyAlignment="1" applyProtection="1">
      <alignment horizontal="right" vertical="center" shrinkToFit="1"/>
      <protection locked="0"/>
    </xf>
    <xf numFmtId="178" fontId="14" fillId="0" borderId="15" xfId="18" applyNumberFormat="1" applyFont="1" applyBorder="1" applyAlignment="1">
      <alignment horizontal="center" vertical="center" wrapText="1"/>
    </xf>
    <xf numFmtId="178" fontId="14" fillId="0" borderId="45"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2" fillId="6" borderId="34" xfId="16" applyFont="1" applyFill="1" applyBorder="1" applyAlignment="1">
      <alignment horizontal="center" vertical="center" wrapText="1"/>
    </xf>
    <xf numFmtId="0" fontId="2" fillId="6" borderId="34" xfId="16" applyFont="1" applyFill="1" applyBorder="1" applyAlignment="1">
      <alignment horizontal="center" vertical="center"/>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9" fontId="4" fillId="6" borderId="39" xfId="17" applyNumberFormat="1" applyFont="1" applyFill="1" applyBorder="1" applyAlignment="1">
      <alignment horizontal="left" vertical="center" wrapText="1"/>
    </xf>
    <xf numFmtId="179" fontId="4" fillId="6" borderId="31" xfId="17" applyNumberFormat="1" applyFont="1" applyFill="1" applyBorder="1" applyAlignment="1">
      <alignment horizontal="left" vertical="center" wrapText="1"/>
    </xf>
    <xf numFmtId="179" fontId="4" fillId="6" borderId="42" xfId="17" applyNumberFormat="1" applyFont="1" applyFill="1" applyBorder="1" applyAlignment="1">
      <alignment horizontal="left" vertical="center" wrapText="1"/>
    </xf>
    <xf numFmtId="0" fontId="4" fillId="6" borderId="39" xfId="17" applyFont="1" applyFill="1" applyBorder="1" applyAlignment="1">
      <alignment horizontal="left" vertical="center"/>
    </xf>
    <xf numFmtId="0" fontId="4" fillId="6" borderId="31" xfId="17" applyFont="1" applyFill="1" applyBorder="1" applyAlignment="1">
      <alignment horizontal="left" vertical="center"/>
    </xf>
    <xf numFmtId="0" fontId="4" fillId="6" borderId="42" xfId="17" applyFont="1" applyFill="1" applyBorder="1" applyAlignment="1">
      <alignment horizontal="left" vertical="center"/>
    </xf>
    <xf numFmtId="0" fontId="7" fillId="0" borderId="8" xfId="1" applyFont="1" applyFill="1" applyBorder="1" applyAlignment="1" applyProtection="1">
      <alignment horizontal="left" vertical="center" wrapText="1"/>
    </xf>
    <xf numFmtId="0" fontId="7" fillId="0" borderId="9" xfId="1" applyFont="1" applyFill="1" applyBorder="1" applyAlignment="1" applyProtection="1">
      <alignment horizontal="left" vertical="center" wrapText="1"/>
    </xf>
    <xf numFmtId="0" fontId="7" fillId="0" borderId="12" xfId="1" applyFont="1" applyFill="1" applyBorder="1" applyAlignment="1" applyProtection="1">
      <alignment horizontal="left" vertical="center"/>
    </xf>
    <xf numFmtId="0" fontId="7" fillId="0" borderId="13" xfId="1" applyFont="1" applyFill="1" applyBorder="1" applyAlignment="1" applyProtection="1">
      <alignment horizontal="left" vertical="center"/>
    </xf>
    <xf numFmtId="0" fontId="7" fillId="0" borderId="18" xfId="1" applyFont="1" applyFill="1" applyBorder="1" applyAlignment="1" applyProtection="1">
      <alignment horizontal="left" vertical="center"/>
    </xf>
    <xf numFmtId="0" fontId="7" fillId="0" borderId="19" xfId="1" applyFont="1" applyFill="1" applyBorder="1" applyAlignment="1" applyProtection="1">
      <alignment horizontal="left" vertical="center"/>
    </xf>
    <xf numFmtId="0" fontId="8" fillId="0" borderId="31" xfId="2" applyFont="1" applyFill="1" applyBorder="1" applyAlignment="1">
      <alignment horizontal="left" vertical="center" wrapText="1"/>
    </xf>
    <xf numFmtId="0" fontId="8" fillId="0" borderId="31" xfId="2" applyFont="1" applyBorder="1" applyAlignment="1">
      <alignment horizontal="left" vertical="center" wrapText="1"/>
    </xf>
    <xf numFmtId="0" fontId="8" fillId="0" borderId="32" xfId="2" applyFont="1" applyBorder="1" applyAlignment="1">
      <alignment horizontal="left" vertical="center" wrapText="1"/>
    </xf>
    <xf numFmtId="0" fontId="8" fillId="0" borderId="18" xfId="2" applyFont="1" applyFill="1" applyBorder="1" applyAlignment="1">
      <alignment horizontal="left" vertical="center" wrapText="1"/>
    </xf>
    <xf numFmtId="0" fontId="8" fillId="0" borderId="18" xfId="2" applyFont="1" applyBorder="1" applyAlignment="1">
      <alignment horizontal="left" vertical="center" wrapText="1"/>
    </xf>
    <xf numFmtId="0" fontId="8" fillId="0" borderId="19" xfId="2" applyFont="1" applyBorder="1" applyAlignment="1">
      <alignment horizontal="left" vertical="center" wrapText="1"/>
    </xf>
    <xf numFmtId="0" fontId="8" fillId="0" borderId="25" xfId="2" applyFont="1" applyFill="1" applyBorder="1" applyAlignment="1">
      <alignment horizontal="left" vertical="center" wrapText="1"/>
    </xf>
    <xf numFmtId="0" fontId="8" fillId="0" borderId="26" xfId="2" applyFont="1" applyFill="1" applyBorder="1" applyAlignment="1">
      <alignment horizontal="left" vertical="center" wrapText="1"/>
    </xf>
    <xf numFmtId="0" fontId="8" fillId="0" borderId="30" xfId="3" applyFont="1" applyFill="1" applyBorder="1" applyAlignment="1">
      <alignment vertical="center" wrapText="1"/>
    </xf>
    <xf numFmtId="0" fontId="8" fillId="0" borderId="42" xfId="3" applyFont="1" applyFill="1" applyBorder="1" applyAlignment="1">
      <alignment vertical="center" wrapText="1"/>
    </xf>
    <xf numFmtId="0" fontId="8" fillId="0" borderId="31" xfId="3" applyFont="1" applyFill="1" applyBorder="1" applyAlignment="1">
      <alignment vertical="center"/>
    </xf>
    <xf numFmtId="0" fontId="8" fillId="0" borderId="32" xfId="3" applyFont="1" applyFill="1" applyBorder="1" applyAlignment="1">
      <alignment vertical="center"/>
    </xf>
    <xf numFmtId="0" fontId="8" fillId="0" borderId="17" xfId="3" applyFont="1" applyFill="1" applyBorder="1" applyAlignment="1">
      <alignment vertical="center"/>
    </xf>
    <xf numFmtId="0" fontId="8" fillId="0" borderId="43" xfId="3" applyFont="1" applyFill="1" applyBorder="1" applyAlignment="1">
      <alignment vertical="center"/>
    </xf>
    <xf numFmtId="0" fontId="8" fillId="0" borderId="18" xfId="3" applyFont="1" applyFill="1" applyBorder="1" applyAlignment="1">
      <alignment vertical="center"/>
    </xf>
    <xf numFmtId="0" fontId="8" fillId="0" borderId="19" xfId="3" applyFont="1" applyFill="1" applyBorder="1" applyAlignment="1">
      <alignment vertical="center"/>
    </xf>
    <xf numFmtId="0" fontId="8" fillId="0" borderId="36" xfId="3" applyFont="1" applyFill="1" applyBorder="1" applyAlignment="1">
      <alignment vertical="center" wrapText="1"/>
    </xf>
    <xf numFmtId="0" fontId="8" fillId="0" borderId="23" xfId="3" applyFont="1" applyFill="1" applyBorder="1" applyAlignment="1">
      <alignment vertical="center" wrapText="1"/>
    </xf>
    <xf numFmtId="0" fontId="8" fillId="0" borderId="7" xfId="3" applyFont="1" applyFill="1" applyBorder="1" applyAlignment="1">
      <alignment vertical="center" wrapText="1"/>
    </xf>
    <xf numFmtId="0" fontId="8" fillId="0" borderId="38" xfId="3" applyFont="1" applyFill="1" applyBorder="1" applyAlignment="1">
      <alignment vertical="center" wrapText="1"/>
    </xf>
    <xf numFmtId="0" fontId="8" fillId="0" borderId="24" xfId="3" applyFont="1" applyFill="1" applyBorder="1" applyAlignment="1">
      <alignment vertical="center" wrapText="1"/>
    </xf>
    <xf numFmtId="0" fontId="8" fillId="0" borderId="40" xfId="3" applyFont="1" applyFill="1" applyBorder="1" applyAlignment="1">
      <alignment vertical="center" wrapText="1"/>
    </xf>
    <xf numFmtId="0" fontId="8" fillId="0" borderId="25" xfId="3" applyFont="1" applyFill="1" applyBorder="1" applyAlignment="1">
      <alignment vertical="center"/>
    </xf>
    <xf numFmtId="0" fontId="8" fillId="0" borderId="26" xfId="3" applyFont="1" applyFill="1" applyBorder="1" applyAlignment="1">
      <alignment vertical="center"/>
    </xf>
    <xf numFmtId="0" fontId="8" fillId="0" borderId="11" xfId="4" applyFont="1" applyFill="1" applyBorder="1" applyAlignment="1">
      <alignment vertical="center" wrapText="1"/>
    </xf>
    <xf numFmtId="0" fontId="8" fillId="0" borderId="46" xfId="4" applyFont="1" applyFill="1" applyBorder="1" applyAlignment="1">
      <alignment vertical="center" wrapText="1"/>
    </xf>
    <xf numFmtId="0" fontId="8" fillId="0" borderId="7" xfId="4" applyFont="1" applyFill="1" applyBorder="1" applyAlignment="1">
      <alignment vertical="center" wrapText="1"/>
    </xf>
    <xf numFmtId="0" fontId="8" fillId="0" borderId="38" xfId="4" applyFont="1" applyFill="1" applyBorder="1" applyAlignment="1">
      <alignment vertical="center" wrapText="1"/>
    </xf>
    <xf numFmtId="0" fontId="8" fillId="0" borderId="24" xfId="4" applyFont="1" applyFill="1" applyBorder="1" applyAlignment="1">
      <alignment vertical="center" wrapText="1"/>
    </xf>
    <xf numFmtId="0" fontId="8" fillId="0" borderId="40" xfId="4" applyFont="1" applyFill="1" applyBorder="1" applyAlignment="1">
      <alignment vertical="center" wrapText="1"/>
    </xf>
    <xf numFmtId="0" fontId="8" fillId="0" borderId="31" xfId="4" applyFont="1" applyFill="1" applyBorder="1" applyAlignment="1">
      <alignment horizontal="left" vertical="center"/>
    </xf>
    <xf numFmtId="0" fontId="8" fillId="0" borderId="32" xfId="4" applyFont="1" applyFill="1" applyBorder="1" applyAlignment="1">
      <alignment horizontal="left" vertical="center"/>
    </xf>
    <xf numFmtId="0" fontId="8" fillId="0" borderId="17" xfId="4" applyFont="1" applyFill="1" applyBorder="1" applyAlignment="1">
      <alignment vertical="center"/>
    </xf>
    <xf numFmtId="0" fontId="8" fillId="0" borderId="43" xfId="4" applyFont="1" applyFill="1" applyBorder="1" applyAlignment="1">
      <alignment vertical="center"/>
    </xf>
    <xf numFmtId="0" fontId="8" fillId="0" borderId="18" xfId="4" applyFont="1" applyFill="1" applyBorder="1" applyAlignment="1">
      <alignment horizontal="left" vertical="center"/>
    </xf>
    <xf numFmtId="0" fontId="8" fillId="0" borderId="19" xfId="4" applyFont="1" applyFill="1" applyBorder="1" applyAlignment="1">
      <alignment horizontal="left" vertical="center"/>
    </xf>
    <xf numFmtId="0" fontId="8" fillId="0" borderId="36" xfId="4" applyFont="1" applyFill="1" applyBorder="1" applyAlignment="1">
      <alignment vertical="center" wrapText="1"/>
    </xf>
    <xf numFmtId="0" fontId="8" fillId="0" borderId="23" xfId="4" applyFont="1" applyFill="1" applyBorder="1" applyAlignment="1">
      <alignment vertical="center" wrapText="1"/>
    </xf>
    <xf numFmtId="0" fontId="8" fillId="0" borderId="25" xfId="4" applyFont="1" applyFill="1" applyBorder="1" applyAlignment="1">
      <alignment horizontal="left" vertical="center"/>
    </xf>
    <xf numFmtId="0" fontId="8" fillId="0" borderId="26" xfId="4" applyFont="1" applyFill="1" applyBorder="1" applyAlignment="1">
      <alignment horizontal="left" vertical="center"/>
    </xf>
    <xf numFmtId="0" fontId="8" fillId="0" borderId="39" xfId="4" applyFont="1" applyFill="1" applyBorder="1" applyAlignment="1">
      <alignment horizontal="center" vertical="center" shrinkToFit="1"/>
    </xf>
    <xf numFmtId="0" fontId="8" fillId="0" borderId="31" xfId="4" applyFont="1" applyFill="1" applyBorder="1" applyAlignment="1">
      <alignment horizontal="center" vertical="center" shrinkToFit="1"/>
    </xf>
    <xf numFmtId="0" fontId="8" fillId="0" borderId="32" xfId="4" applyFont="1" applyFill="1" applyBorder="1" applyAlignment="1">
      <alignment horizontal="center" vertical="center" shrinkToFit="1"/>
    </xf>
    <xf numFmtId="0" fontId="9" fillId="0" borderId="39" xfId="1" applyFont="1" applyFill="1" applyBorder="1" applyAlignment="1" applyProtection="1">
      <alignment horizontal="left" vertical="center" wrapText="1"/>
      <protection locked="0"/>
    </xf>
    <xf numFmtId="0" fontId="9" fillId="0" borderId="31" xfId="1" applyFont="1" applyFill="1" applyBorder="1" applyAlignment="1" applyProtection="1">
      <alignment horizontal="left" vertical="center" wrapText="1"/>
      <protection locked="0"/>
    </xf>
    <xf numFmtId="0" fontId="9" fillId="0" borderId="32" xfId="1" applyFont="1" applyFill="1" applyBorder="1" applyAlignment="1" applyProtection="1">
      <alignment horizontal="left" vertical="center" wrapText="1"/>
      <protection locked="0"/>
    </xf>
    <xf numFmtId="0" fontId="9" fillId="0" borderId="44" xfId="1" applyFont="1" applyFill="1" applyBorder="1" applyAlignment="1" applyProtection="1">
      <alignment horizontal="left" vertical="center" wrapText="1"/>
      <protection locked="0"/>
    </xf>
    <xf numFmtId="0" fontId="9" fillId="0" borderId="18" xfId="1" applyFont="1" applyFill="1" applyBorder="1" applyAlignment="1" applyProtection="1">
      <alignment horizontal="left" vertical="center" wrapText="1"/>
      <protection locked="0"/>
    </xf>
    <xf numFmtId="0" fontId="9" fillId="0" borderId="19" xfId="1" applyFont="1" applyFill="1" applyBorder="1" applyAlignment="1" applyProtection="1">
      <alignment horizontal="left" vertical="center" wrapText="1"/>
      <protection locked="0"/>
    </xf>
    <xf numFmtId="0" fontId="9" fillId="0" borderId="2" xfId="1" applyFont="1" applyFill="1" applyBorder="1" applyAlignment="1" applyProtection="1">
      <alignment horizontal="left" vertical="center"/>
    </xf>
    <xf numFmtId="0" fontId="9" fillId="0" borderId="3" xfId="1" applyFont="1" applyFill="1" applyBorder="1" applyAlignment="1" applyProtection="1">
      <alignment horizontal="left" vertical="center"/>
    </xf>
    <xf numFmtId="0" fontId="9" fillId="0" borderId="8" xfId="1" applyFont="1" applyFill="1" applyBorder="1" applyAlignment="1" applyProtection="1">
      <alignment horizontal="left" vertical="center" wrapText="1"/>
    </xf>
    <xf numFmtId="0" fontId="9" fillId="0" borderId="9" xfId="1" applyFont="1" applyFill="1" applyBorder="1" applyAlignment="1" applyProtection="1">
      <alignment horizontal="left" vertical="center" wrapText="1"/>
    </xf>
    <xf numFmtId="0" fontId="9" fillId="0" borderId="12" xfId="1" applyFont="1" applyFill="1" applyBorder="1" applyAlignment="1" applyProtection="1">
      <alignment horizontal="left" vertical="center"/>
    </xf>
    <xf numFmtId="0" fontId="9" fillId="0" borderId="13" xfId="1" applyFont="1" applyFill="1" applyBorder="1" applyAlignment="1" applyProtection="1">
      <alignment horizontal="left" vertical="center"/>
    </xf>
    <xf numFmtId="0" fontId="9" fillId="0" borderId="31" xfId="1" applyFont="1" applyFill="1" applyBorder="1" applyAlignment="1" applyProtection="1">
      <alignment horizontal="left" vertical="center"/>
    </xf>
    <xf numFmtId="0" fontId="9" fillId="0" borderId="32" xfId="1" applyFont="1" applyFill="1" applyBorder="1" applyAlignment="1" applyProtection="1">
      <alignment horizontal="left" vertical="center"/>
    </xf>
    <xf numFmtId="0" fontId="2" fillId="0" borderId="0" xfId="16" applyFont="1" applyAlignment="1">
      <alignment horizontal="center" vertical="center"/>
    </xf>
    <xf numFmtId="187" fontId="2" fillId="6" borderId="0" xfId="17" applyNumberFormat="1" applyFont="1" applyFill="1" applyAlignment="1">
      <alignment horizontal="center" vertical="center" wrapText="1"/>
    </xf>
    <xf numFmtId="187" fontId="2" fillId="6" borderId="34" xfId="17" applyNumberFormat="1" applyFont="1" applyFill="1" applyBorder="1" applyAlignment="1">
      <alignment horizontal="center" vertical="center"/>
    </xf>
    <xf numFmtId="178" fontId="13" fillId="0" borderId="0" xfId="16" applyNumberFormat="1" applyAlignment="1">
      <alignment horizontal="center" vertical="center"/>
    </xf>
    <xf numFmtId="187" fontId="2" fillId="0" borderId="0" xfId="16" applyNumberFormat="1" applyFont="1" applyAlignment="1">
      <alignment horizontal="center" vertical="center"/>
    </xf>
    <xf numFmtId="179" fontId="2" fillId="6" borderId="34" xfId="17" applyNumberFormat="1" applyFont="1" applyFill="1" applyBorder="1" applyAlignment="1">
      <alignment horizontal="center" vertical="center" wrapText="1"/>
    </xf>
    <xf numFmtId="0" fontId="2" fillId="0" borderId="34" xfId="16" applyFont="1" applyBorder="1" applyAlignment="1">
      <alignment horizontal="center" vertical="center"/>
    </xf>
    <xf numFmtId="187" fontId="2" fillId="6" borderId="0" xfId="17" applyNumberFormat="1" applyFont="1" applyFill="1" applyAlignment="1">
      <alignment horizontal="center" vertical="center"/>
    </xf>
    <xf numFmtId="0" fontId="2" fillId="0" borderId="41" xfId="16" applyFont="1" applyBorder="1" applyAlignment="1" applyProtection="1">
      <alignment horizontal="left" vertical="top" wrapText="1"/>
      <protection locked="0"/>
    </xf>
    <xf numFmtId="0" fontId="2" fillId="0" borderId="12" xfId="16" applyFont="1" applyBorder="1" applyAlignment="1" applyProtection="1">
      <alignment horizontal="left" vertical="top" wrapText="1"/>
      <protection locked="0"/>
    </xf>
    <xf numFmtId="0" fontId="2" fillId="0" borderId="46" xfId="16" applyFont="1" applyBorder="1" applyAlignment="1" applyProtection="1">
      <alignment horizontal="left" vertical="top" wrapText="1"/>
      <protection locked="0"/>
    </xf>
    <xf numFmtId="0" fontId="2" fillId="0" borderId="62" xfId="16" applyFont="1" applyBorder="1" applyAlignment="1" applyProtection="1">
      <alignment horizontal="left" vertical="top" wrapText="1"/>
      <protection locked="0"/>
    </xf>
    <xf numFmtId="0" fontId="2" fillId="0" borderId="0" xfId="16" applyFont="1" applyAlignment="1" applyProtection="1">
      <alignment horizontal="left" vertical="top" wrapText="1"/>
      <protection locked="0"/>
    </xf>
    <xf numFmtId="0" fontId="2" fillId="0" borderId="38" xfId="16" applyFont="1" applyBorder="1" applyAlignment="1" applyProtection="1">
      <alignment horizontal="left" vertical="top" wrapText="1"/>
      <protection locked="0"/>
    </xf>
    <xf numFmtId="0" fontId="2" fillId="0" borderId="37" xfId="16" applyFont="1" applyBorder="1" applyAlignment="1" applyProtection="1">
      <alignment horizontal="left" vertical="top" wrapText="1"/>
      <protection locked="0"/>
    </xf>
    <xf numFmtId="0" fontId="2" fillId="0" borderId="52" xfId="16" applyFont="1" applyBorder="1" applyAlignment="1" applyProtection="1">
      <alignment horizontal="left" vertical="top" wrapText="1"/>
      <protection locked="0"/>
    </xf>
    <xf numFmtId="0" fontId="2" fillId="0" borderId="40" xfId="16" applyFont="1" applyBorder="1" applyAlignment="1" applyProtection="1">
      <alignment horizontal="left" vertical="top" wrapText="1"/>
      <protection locked="0"/>
    </xf>
    <xf numFmtId="187" fontId="2" fillId="6" borderId="188" xfId="17" applyNumberFormat="1" applyFont="1" applyFill="1" applyBorder="1" applyAlignment="1">
      <alignment horizontal="center" vertical="center"/>
    </xf>
    <xf numFmtId="179" fontId="2" fillId="6" borderId="0" xfId="17" applyNumberFormat="1" applyFont="1" applyFill="1" applyAlignment="1">
      <alignment horizontal="center" vertical="center" wrapText="1"/>
    </xf>
    <xf numFmtId="0" fontId="2" fillId="0" borderId="39" xfId="16" applyFont="1" applyBorder="1" applyAlignment="1">
      <alignment horizontal="center" vertical="center"/>
    </xf>
    <xf numFmtId="0" fontId="2" fillId="0" borderId="31" xfId="16" applyFont="1" applyBorder="1" applyAlignment="1">
      <alignment horizontal="center" vertical="center"/>
    </xf>
    <xf numFmtId="0" fontId="2" fillId="0" borderId="42" xfId="16" applyFont="1" applyBorder="1" applyAlignment="1">
      <alignment horizontal="center" vertical="center"/>
    </xf>
    <xf numFmtId="179" fontId="2" fillId="0" borderId="0" xfId="17" applyNumberFormat="1" applyFont="1" applyAlignment="1">
      <alignment horizontal="center" vertical="center" wrapText="1"/>
    </xf>
  </cellXfs>
  <cellStyles count="44">
    <cellStyle name="パーセント 2" xfId="22"/>
    <cellStyle name="桁区切り 2" xfId="23"/>
    <cellStyle name="桁区切り 2 2" xfId="24"/>
    <cellStyle name="桁区切り 2 3" xfId="25"/>
    <cellStyle name="桁区切り 3" xfId="26"/>
    <cellStyle name="桁区切り 4" xfId="27"/>
    <cellStyle name="桁区切り 5" xfId="28"/>
    <cellStyle name="通貨 2" xfId="29"/>
    <cellStyle name="通貨 3" xfId="30"/>
    <cellStyle name="標準" xfId="0" builtinId="0"/>
    <cellStyle name="標準 2" xfId="6"/>
    <cellStyle name="標準 2 2" xfId="7"/>
    <cellStyle name="標準 2 3" xfId="10"/>
    <cellStyle name="標準 2 3 2" xfId="31"/>
    <cellStyle name="標準 2 4" xfId="41"/>
    <cellStyle name="標準 2_2007AJAHO401600" xfId="32"/>
    <cellStyle name="標準 3" xfId="11"/>
    <cellStyle name="標準 3 2" xfId="34"/>
    <cellStyle name="標準 3 3" xfId="42"/>
    <cellStyle name="標準 3 4" xfId="33"/>
    <cellStyle name="標準 3_APAHO401000" xfId="35"/>
    <cellStyle name="標準 4" xfId="5"/>
    <cellStyle name="標準 4 2" xfId="36"/>
    <cellStyle name="標準 4_APAHO401000" xfId="37"/>
    <cellStyle name="標準 4_APAHO401600" xfId="1"/>
    <cellStyle name="標準 4_APAHO4019001" xfId="4"/>
    <cellStyle name="標準 4_ZJ08_022012_青森市_2010" xfId="3"/>
    <cellStyle name="標準 5" xfId="38"/>
    <cellStyle name="標準 6" xfId="8"/>
    <cellStyle name="標準 6 2" xfId="40"/>
    <cellStyle name="標準 6 3" xfId="39"/>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3"/>
    <cellStyle name="標準 8" xfId="20"/>
    <cellStyle name="標準 9"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85459</c:v>
                </c:pt>
                <c:pt idx="3">
                  <c:v>83280</c:v>
                </c:pt>
                <c:pt idx="4">
                  <c:v>88968</c:v>
                </c:pt>
              </c:numCache>
            </c:numRef>
          </c:val>
          <c:smooth val="0"/>
          <c:extLst xmlns:c16r2="http://schemas.microsoft.com/office/drawing/2015/06/chart">
            <c:ext xmlns:c16="http://schemas.microsoft.com/office/drawing/2014/chart" uri="{C3380CC4-5D6E-409C-BE32-E72D297353CC}">
              <c16:uniqueId val="{00000000-6CD2-454E-A601-A6BCFEC3AE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124122</c:v>
                </c:pt>
                <c:pt idx="1">
                  <c:v>146426</c:v>
                </c:pt>
                <c:pt idx="2">
                  <c:v>202124</c:v>
                </c:pt>
                <c:pt idx="3">
                  <c:v>127656</c:v>
                </c:pt>
                <c:pt idx="4">
                  <c:v>91265</c:v>
                </c:pt>
              </c:numCache>
            </c:numRef>
          </c:val>
          <c:smooth val="0"/>
          <c:extLst xmlns:c16r2="http://schemas.microsoft.com/office/drawing/2015/06/chart">
            <c:ext xmlns:c16="http://schemas.microsoft.com/office/drawing/2014/chart" uri="{C3380CC4-5D6E-409C-BE32-E72D297353CC}">
              <c16:uniqueId val="{00000001-6CD2-454E-A601-A6BCFEC3AEB8}"/>
            </c:ext>
          </c:extLst>
        </c:ser>
        <c:dLbls>
          <c:showLegendKey val="0"/>
          <c:showVal val="0"/>
          <c:showCatName val="0"/>
          <c:showSerName val="0"/>
          <c:showPercent val="0"/>
          <c:showBubbleSize val="0"/>
        </c:dLbls>
        <c:marker val="1"/>
        <c:smooth val="0"/>
        <c:axId val="365784216"/>
        <c:axId val="365782256"/>
      </c:lineChart>
      <c:catAx>
        <c:axId val="365784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782256"/>
        <c:crosses val="autoZero"/>
        <c:auto val="1"/>
        <c:lblAlgn val="ctr"/>
        <c:lblOffset val="100"/>
        <c:tickLblSkip val="1"/>
        <c:tickMarkSkip val="1"/>
        <c:noMultiLvlLbl val="0"/>
      </c:catAx>
      <c:valAx>
        <c:axId val="36578225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65784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3.02</c:v>
                </c:pt>
                <c:pt idx="1">
                  <c:v>2.66</c:v>
                </c:pt>
                <c:pt idx="2">
                  <c:v>4.47</c:v>
                </c:pt>
                <c:pt idx="3">
                  <c:v>1.71</c:v>
                </c:pt>
                <c:pt idx="4">
                  <c:v>2.39</c:v>
                </c:pt>
              </c:numCache>
            </c:numRef>
          </c:val>
          <c:extLst xmlns:c16r2="http://schemas.microsoft.com/office/drawing/2015/06/chart">
            <c:ext xmlns:c16="http://schemas.microsoft.com/office/drawing/2014/chart" uri="{C3380CC4-5D6E-409C-BE32-E72D297353CC}">
              <c16:uniqueId val="{00000000-6E36-451D-ABAC-5914A9BA26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30.08</c:v>
                </c:pt>
                <c:pt idx="1">
                  <c:v>31.9</c:v>
                </c:pt>
                <c:pt idx="2">
                  <c:v>32.630000000000003</c:v>
                </c:pt>
                <c:pt idx="3">
                  <c:v>35.729999999999997</c:v>
                </c:pt>
                <c:pt idx="4">
                  <c:v>37.340000000000003</c:v>
                </c:pt>
              </c:numCache>
            </c:numRef>
          </c:val>
          <c:extLst xmlns:c16r2="http://schemas.microsoft.com/office/drawing/2015/06/chart">
            <c:ext xmlns:c16="http://schemas.microsoft.com/office/drawing/2014/chart" uri="{C3380CC4-5D6E-409C-BE32-E72D297353CC}">
              <c16:uniqueId val="{00000001-6E36-451D-ABAC-5914A9BA26ED}"/>
            </c:ext>
          </c:extLst>
        </c:ser>
        <c:dLbls>
          <c:showLegendKey val="0"/>
          <c:showVal val="0"/>
          <c:showCatName val="0"/>
          <c:showSerName val="0"/>
          <c:showPercent val="0"/>
          <c:showBubbleSize val="0"/>
        </c:dLbls>
        <c:gapWidth val="250"/>
        <c:overlap val="100"/>
        <c:axId val="365782648"/>
        <c:axId val="3657834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-2.33</c:v>
                </c:pt>
                <c:pt idx="1">
                  <c:v>-0.25</c:v>
                </c:pt>
                <c:pt idx="2">
                  <c:v>1.94</c:v>
                </c:pt>
                <c:pt idx="3">
                  <c:v>-2.79</c:v>
                </c:pt>
                <c:pt idx="4">
                  <c:v>0.73</c:v>
                </c:pt>
              </c:numCache>
            </c:numRef>
          </c:val>
          <c:smooth val="0"/>
          <c:extLst xmlns:c16r2="http://schemas.microsoft.com/office/drawing/2015/06/chart">
            <c:ext xmlns:c16="http://schemas.microsoft.com/office/drawing/2014/chart" uri="{C3380CC4-5D6E-409C-BE32-E72D297353CC}">
              <c16:uniqueId val="{00000002-6E36-451D-ABAC-5914A9BA26ED}"/>
            </c:ext>
          </c:extLst>
        </c:ser>
        <c:dLbls>
          <c:showLegendKey val="0"/>
          <c:showVal val="0"/>
          <c:showCatName val="0"/>
          <c:showSerName val="0"/>
          <c:showPercent val="0"/>
          <c:showBubbleSize val="0"/>
        </c:dLbls>
        <c:marker val="1"/>
        <c:smooth val="0"/>
        <c:axId val="365782648"/>
        <c:axId val="365783432"/>
      </c:lineChart>
      <c:catAx>
        <c:axId val="36578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65783432"/>
        <c:crosses val="autoZero"/>
        <c:auto val="1"/>
        <c:lblAlgn val="ctr"/>
        <c:lblOffset val="100"/>
        <c:tickLblSkip val="1"/>
        <c:tickMarkSkip val="1"/>
        <c:noMultiLvlLbl val="0"/>
      </c:catAx>
      <c:valAx>
        <c:axId val="3657834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82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B8A-4C2B-9630-6DD3AAA2E9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B8A-4C2B-9630-6DD3AAA2E90B}"/>
            </c:ext>
          </c:extLst>
        </c:ser>
        <c:ser>
          <c:idx val="2"/>
          <c:order val="2"/>
          <c:tx>
            <c:strRef>
              <c:f>データシート!$A$29</c:f>
              <c:strCache>
                <c:ptCount val="1"/>
                <c:pt idx="0">
                  <c:v>珠洲市下水道事業特別会計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B8A-4C2B-9630-6DD3AAA2E90B}"/>
            </c:ext>
          </c:extLst>
        </c:ser>
        <c:ser>
          <c:idx val="3"/>
          <c:order val="3"/>
          <c:tx>
            <c:strRef>
              <c:f>データシート!$A$30</c:f>
              <c:strCache>
                <c:ptCount val="1"/>
                <c:pt idx="0">
                  <c:v>珠洲市後期高齢者医療特別会計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5B8A-4C2B-9630-6DD3AAA2E90B}"/>
            </c:ext>
          </c:extLst>
        </c:ser>
        <c:ser>
          <c:idx val="4"/>
          <c:order val="4"/>
          <c:tx>
            <c:strRef>
              <c:f>データシート!$A$31</c:f>
              <c:strCache>
                <c:ptCount val="1"/>
                <c:pt idx="0">
                  <c:v>珠洲市国民健康保険特別会計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0.2</c:v>
                </c:pt>
                <c:pt idx="4">
                  <c:v>#N/A</c:v>
                </c:pt>
                <c:pt idx="5">
                  <c:v>0.77</c:v>
                </c:pt>
                <c:pt idx="6">
                  <c:v>#N/A</c:v>
                </c:pt>
                <c:pt idx="7">
                  <c:v>0.84</c:v>
                </c:pt>
                <c:pt idx="8">
                  <c:v>#N/A</c:v>
                </c:pt>
                <c:pt idx="9">
                  <c:v>0</c:v>
                </c:pt>
              </c:numCache>
            </c:numRef>
          </c:val>
          <c:extLst xmlns:c16r2="http://schemas.microsoft.com/office/drawing/2015/06/chart">
            <c:ext xmlns:c16="http://schemas.microsoft.com/office/drawing/2014/chart" uri="{C3380CC4-5D6E-409C-BE32-E72D297353CC}">
              <c16:uniqueId val="{00000004-5B8A-4C2B-9630-6DD3AAA2E90B}"/>
            </c:ext>
          </c:extLst>
        </c:ser>
        <c:ser>
          <c:idx val="5"/>
          <c:order val="5"/>
          <c:tx>
            <c:strRef>
              <c:f>データシート!$A$32</c:f>
              <c:strCache>
                <c:ptCount val="1"/>
                <c:pt idx="0">
                  <c:v>珠洲市賃貸住宅事業特別会計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5B8A-4C2B-9630-6DD3AAA2E90B}"/>
            </c:ext>
          </c:extLst>
        </c:ser>
        <c:ser>
          <c:idx val="6"/>
          <c:order val="6"/>
          <c:tx>
            <c:strRef>
              <c:f>データシート!$A$33</c:f>
              <c:strCache>
                <c:ptCount val="1"/>
                <c:pt idx="0">
                  <c:v>珠洲市介護保険特別会計（保険勘定・サービス勘定）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0.06</c:v>
                </c:pt>
                <c:pt idx="2">
                  <c:v>#N/A</c:v>
                </c:pt>
                <c:pt idx="3">
                  <c:v>0.09</c:v>
                </c:pt>
                <c:pt idx="4">
                  <c:v>#N/A</c:v>
                </c:pt>
                <c:pt idx="5">
                  <c:v>0.09</c:v>
                </c:pt>
                <c:pt idx="6">
                  <c:v>#N/A</c:v>
                </c:pt>
                <c:pt idx="7">
                  <c:v>0.09</c:v>
                </c:pt>
                <c:pt idx="8">
                  <c:v>#N/A</c:v>
                </c:pt>
                <c:pt idx="9">
                  <c:v>0.47</c:v>
                </c:pt>
              </c:numCache>
            </c:numRef>
          </c:val>
          <c:extLst xmlns:c16r2="http://schemas.microsoft.com/office/drawing/2015/06/chart">
            <c:ext xmlns:c16="http://schemas.microsoft.com/office/drawing/2014/chart" uri="{C3380CC4-5D6E-409C-BE32-E72D297353CC}">
              <c16:uniqueId val="{00000006-5B8A-4C2B-9630-6DD3AAA2E90B}"/>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3.09</c:v>
                </c:pt>
                <c:pt idx="2">
                  <c:v>#N/A</c:v>
                </c:pt>
                <c:pt idx="3">
                  <c:v>2.66</c:v>
                </c:pt>
                <c:pt idx="4">
                  <c:v>#N/A</c:v>
                </c:pt>
                <c:pt idx="5">
                  <c:v>4.47</c:v>
                </c:pt>
                <c:pt idx="6">
                  <c:v>#N/A</c:v>
                </c:pt>
                <c:pt idx="7">
                  <c:v>1.71</c:v>
                </c:pt>
                <c:pt idx="8">
                  <c:v>#N/A</c:v>
                </c:pt>
                <c:pt idx="9">
                  <c:v>2.39</c:v>
                </c:pt>
              </c:numCache>
            </c:numRef>
          </c:val>
          <c:extLst xmlns:c16r2="http://schemas.microsoft.com/office/drawing/2015/06/chart">
            <c:ext xmlns:c16="http://schemas.microsoft.com/office/drawing/2014/chart" uri="{C3380CC4-5D6E-409C-BE32-E72D297353CC}">
              <c16:uniqueId val="{00000007-5B8A-4C2B-9630-6DD3AAA2E90B}"/>
            </c:ext>
          </c:extLst>
        </c:ser>
        <c:ser>
          <c:idx val="8"/>
          <c:order val="8"/>
          <c:tx>
            <c:strRef>
              <c:f>データシート!$A$35</c:f>
              <c:strCache>
                <c:ptCount val="1"/>
                <c:pt idx="0">
                  <c:v>珠洲市水道事業会計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17.96</c:v>
                </c:pt>
                <c:pt idx="2">
                  <c:v>#N/A</c:v>
                </c:pt>
                <c:pt idx="3">
                  <c:v>20.22</c:v>
                </c:pt>
                <c:pt idx="4">
                  <c:v>#N/A</c:v>
                </c:pt>
                <c:pt idx="5">
                  <c:v>20.5</c:v>
                </c:pt>
                <c:pt idx="6">
                  <c:v>#N/A</c:v>
                </c:pt>
                <c:pt idx="7">
                  <c:v>22.36</c:v>
                </c:pt>
                <c:pt idx="8">
                  <c:v>#N/A</c:v>
                </c:pt>
                <c:pt idx="9">
                  <c:v>23.74</c:v>
                </c:pt>
              </c:numCache>
            </c:numRef>
          </c:val>
          <c:extLst xmlns:c16r2="http://schemas.microsoft.com/office/drawing/2015/06/chart">
            <c:ext xmlns:c16="http://schemas.microsoft.com/office/drawing/2014/chart" uri="{C3380CC4-5D6E-409C-BE32-E72D297353CC}">
              <c16:uniqueId val="{00000008-5B8A-4C2B-9630-6DD3AAA2E90B}"/>
            </c:ext>
          </c:extLst>
        </c:ser>
        <c:ser>
          <c:idx val="9"/>
          <c:order val="9"/>
          <c:tx>
            <c:strRef>
              <c:f>データシート!$A$36</c:f>
              <c:strCache>
                <c:ptCount val="1"/>
                <c:pt idx="0">
                  <c:v>珠洲市病院事業会計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27.9</c:v>
                </c:pt>
                <c:pt idx="2">
                  <c:v>#N/A</c:v>
                </c:pt>
                <c:pt idx="3">
                  <c:v>27.95</c:v>
                </c:pt>
                <c:pt idx="4">
                  <c:v>#N/A</c:v>
                </c:pt>
                <c:pt idx="5">
                  <c:v>26.62</c:v>
                </c:pt>
                <c:pt idx="6">
                  <c:v>#N/A</c:v>
                </c:pt>
                <c:pt idx="7">
                  <c:v>28.38</c:v>
                </c:pt>
                <c:pt idx="8">
                  <c:v>#N/A</c:v>
                </c:pt>
                <c:pt idx="9">
                  <c:v>26.81</c:v>
                </c:pt>
              </c:numCache>
            </c:numRef>
          </c:val>
          <c:extLst xmlns:c16r2="http://schemas.microsoft.com/office/drawing/2015/06/chart">
            <c:ext xmlns:c16="http://schemas.microsoft.com/office/drawing/2014/chart" uri="{C3380CC4-5D6E-409C-BE32-E72D297353CC}">
              <c16:uniqueId val="{00000009-5B8A-4C2B-9630-6DD3AAA2E90B}"/>
            </c:ext>
          </c:extLst>
        </c:ser>
        <c:dLbls>
          <c:showLegendKey val="0"/>
          <c:showVal val="0"/>
          <c:showCatName val="0"/>
          <c:showSerName val="0"/>
          <c:showPercent val="0"/>
          <c:showBubbleSize val="0"/>
        </c:dLbls>
        <c:gapWidth val="150"/>
        <c:overlap val="100"/>
        <c:axId val="365781472"/>
        <c:axId val="365781864"/>
      </c:barChart>
      <c:catAx>
        <c:axId val="3657814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5781864"/>
        <c:crosses val="autoZero"/>
        <c:auto val="1"/>
        <c:lblAlgn val="ctr"/>
        <c:lblOffset val="100"/>
        <c:tickLblSkip val="1"/>
        <c:tickMarkSkip val="1"/>
        <c:noMultiLvlLbl val="0"/>
      </c:catAx>
      <c:valAx>
        <c:axId val="3657818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7814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1844</c:v>
                </c:pt>
                <c:pt idx="5">
                  <c:v>1868</c:v>
                </c:pt>
                <c:pt idx="8">
                  <c:v>1856</c:v>
                </c:pt>
                <c:pt idx="11">
                  <c:v>1909</c:v>
                </c:pt>
                <c:pt idx="14">
                  <c:v>1755</c:v>
                </c:pt>
              </c:numCache>
            </c:numRef>
          </c:val>
          <c:extLst xmlns:c16r2="http://schemas.microsoft.com/office/drawing/2015/06/chart">
            <c:ext xmlns:c16="http://schemas.microsoft.com/office/drawing/2014/chart" uri="{C3380CC4-5D6E-409C-BE32-E72D297353CC}">
              <c16:uniqueId val="{00000000-31B3-47D9-834B-ACA3EEE067B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1</c:v>
                </c:pt>
                <c:pt idx="3">
                  <c:v>1</c:v>
                </c:pt>
                <c:pt idx="6">
                  <c:v>1</c:v>
                </c:pt>
                <c:pt idx="9">
                  <c:v>0</c:v>
                </c:pt>
                <c:pt idx="12">
                  <c:v>0</c:v>
                </c:pt>
              </c:numCache>
            </c:numRef>
          </c:val>
          <c:extLst xmlns:c16r2="http://schemas.microsoft.com/office/drawing/2015/06/chart">
            <c:ext xmlns:c16="http://schemas.microsoft.com/office/drawing/2014/chart" uri="{C3380CC4-5D6E-409C-BE32-E72D297353CC}">
              <c16:uniqueId val="{00000001-31B3-47D9-834B-ACA3EEE067B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31B3-47D9-834B-ACA3EEE067B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196</c:v>
                </c:pt>
                <c:pt idx="3">
                  <c:v>193</c:v>
                </c:pt>
                <c:pt idx="6">
                  <c:v>207</c:v>
                </c:pt>
                <c:pt idx="9">
                  <c:v>207</c:v>
                </c:pt>
                <c:pt idx="12">
                  <c:v>168</c:v>
                </c:pt>
              </c:numCache>
            </c:numRef>
          </c:val>
          <c:extLst xmlns:c16r2="http://schemas.microsoft.com/office/drawing/2015/06/chart">
            <c:ext xmlns:c16="http://schemas.microsoft.com/office/drawing/2014/chart" uri="{C3380CC4-5D6E-409C-BE32-E72D297353CC}">
              <c16:uniqueId val="{00000003-31B3-47D9-834B-ACA3EEE067B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818</c:v>
                </c:pt>
                <c:pt idx="3">
                  <c:v>848</c:v>
                </c:pt>
                <c:pt idx="6">
                  <c:v>860</c:v>
                </c:pt>
                <c:pt idx="9">
                  <c:v>895</c:v>
                </c:pt>
                <c:pt idx="12">
                  <c:v>899</c:v>
                </c:pt>
              </c:numCache>
            </c:numRef>
          </c:val>
          <c:extLst xmlns:c16r2="http://schemas.microsoft.com/office/drawing/2015/06/chart">
            <c:ext xmlns:c16="http://schemas.microsoft.com/office/drawing/2014/chart" uri="{C3380CC4-5D6E-409C-BE32-E72D297353CC}">
              <c16:uniqueId val="{00000004-31B3-47D9-834B-ACA3EEE067B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4</c:v>
                </c:pt>
                <c:pt idx="6">
                  <c:v>4</c:v>
                </c:pt>
                <c:pt idx="9">
                  <c:v>4</c:v>
                </c:pt>
                <c:pt idx="12">
                  <c:v>5</c:v>
                </c:pt>
              </c:numCache>
            </c:numRef>
          </c:val>
          <c:extLst xmlns:c16r2="http://schemas.microsoft.com/office/drawing/2015/06/chart">
            <c:ext xmlns:c16="http://schemas.microsoft.com/office/drawing/2014/chart" uri="{C3380CC4-5D6E-409C-BE32-E72D297353CC}">
              <c16:uniqueId val="{00000005-31B3-47D9-834B-ACA3EEE067B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31B3-47D9-834B-ACA3EEE067B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1542</c:v>
                </c:pt>
                <c:pt idx="3">
                  <c:v>1498</c:v>
                </c:pt>
                <c:pt idx="6">
                  <c:v>1484</c:v>
                </c:pt>
                <c:pt idx="9">
                  <c:v>1466</c:v>
                </c:pt>
                <c:pt idx="12">
                  <c:v>1439</c:v>
                </c:pt>
              </c:numCache>
            </c:numRef>
          </c:val>
          <c:extLst xmlns:c16r2="http://schemas.microsoft.com/office/drawing/2015/06/chart">
            <c:ext xmlns:c16="http://schemas.microsoft.com/office/drawing/2014/chart" uri="{C3380CC4-5D6E-409C-BE32-E72D297353CC}">
              <c16:uniqueId val="{00000007-31B3-47D9-834B-ACA3EEE067B8}"/>
            </c:ext>
          </c:extLst>
        </c:ser>
        <c:dLbls>
          <c:showLegendKey val="0"/>
          <c:showVal val="0"/>
          <c:showCatName val="0"/>
          <c:showSerName val="0"/>
          <c:showPercent val="0"/>
          <c:showBubbleSize val="0"/>
        </c:dLbls>
        <c:gapWidth val="100"/>
        <c:overlap val="100"/>
        <c:axId val="422967880"/>
        <c:axId val="422967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715</c:v>
                </c:pt>
                <c:pt idx="2">
                  <c:v>#N/A</c:v>
                </c:pt>
                <c:pt idx="3">
                  <c:v>#N/A</c:v>
                </c:pt>
                <c:pt idx="4">
                  <c:v>676</c:v>
                </c:pt>
                <c:pt idx="5">
                  <c:v>#N/A</c:v>
                </c:pt>
                <c:pt idx="6">
                  <c:v>#N/A</c:v>
                </c:pt>
                <c:pt idx="7">
                  <c:v>700</c:v>
                </c:pt>
                <c:pt idx="8">
                  <c:v>#N/A</c:v>
                </c:pt>
                <c:pt idx="9">
                  <c:v>#N/A</c:v>
                </c:pt>
                <c:pt idx="10">
                  <c:v>663</c:v>
                </c:pt>
                <c:pt idx="11">
                  <c:v>#N/A</c:v>
                </c:pt>
                <c:pt idx="12">
                  <c:v>#N/A</c:v>
                </c:pt>
                <c:pt idx="13">
                  <c:v>756</c:v>
                </c:pt>
                <c:pt idx="14">
                  <c:v>#N/A</c:v>
                </c:pt>
              </c:numCache>
            </c:numRef>
          </c:val>
          <c:smooth val="0"/>
          <c:extLst xmlns:c16r2="http://schemas.microsoft.com/office/drawing/2015/06/chart">
            <c:ext xmlns:c16="http://schemas.microsoft.com/office/drawing/2014/chart" uri="{C3380CC4-5D6E-409C-BE32-E72D297353CC}">
              <c16:uniqueId val="{00000008-31B3-47D9-834B-ACA3EEE067B8}"/>
            </c:ext>
          </c:extLst>
        </c:ser>
        <c:dLbls>
          <c:showLegendKey val="0"/>
          <c:showVal val="0"/>
          <c:showCatName val="0"/>
          <c:showSerName val="0"/>
          <c:showPercent val="0"/>
          <c:showBubbleSize val="0"/>
        </c:dLbls>
        <c:marker val="1"/>
        <c:smooth val="0"/>
        <c:axId val="422967880"/>
        <c:axId val="422967488"/>
      </c:lineChart>
      <c:catAx>
        <c:axId val="4229678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22967488"/>
        <c:crosses val="autoZero"/>
        <c:auto val="1"/>
        <c:lblAlgn val="ctr"/>
        <c:lblOffset val="100"/>
        <c:tickLblSkip val="1"/>
        <c:tickMarkSkip val="1"/>
        <c:noMultiLvlLbl val="0"/>
      </c:catAx>
      <c:valAx>
        <c:axId val="422967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678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15603</c:v>
                </c:pt>
                <c:pt idx="5">
                  <c:v>15528</c:v>
                </c:pt>
                <c:pt idx="8">
                  <c:v>15571</c:v>
                </c:pt>
                <c:pt idx="11">
                  <c:v>15537</c:v>
                </c:pt>
                <c:pt idx="14">
                  <c:v>14822</c:v>
                </c:pt>
              </c:numCache>
            </c:numRef>
          </c:val>
          <c:extLst xmlns:c16r2="http://schemas.microsoft.com/office/drawing/2015/06/chart">
            <c:ext xmlns:c16="http://schemas.microsoft.com/office/drawing/2014/chart" uri="{C3380CC4-5D6E-409C-BE32-E72D297353CC}">
              <c16:uniqueId val="{00000000-C4E4-4FD3-ADB0-C64786400A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1792</c:v>
                </c:pt>
                <c:pt idx="5">
                  <c:v>1632</c:v>
                </c:pt>
                <c:pt idx="8">
                  <c:v>1431</c:v>
                </c:pt>
                <c:pt idx="11">
                  <c:v>1359</c:v>
                </c:pt>
                <c:pt idx="14">
                  <c:v>1304</c:v>
                </c:pt>
              </c:numCache>
            </c:numRef>
          </c:val>
          <c:extLst xmlns:c16r2="http://schemas.microsoft.com/office/drawing/2015/06/chart">
            <c:ext xmlns:c16="http://schemas.microsoft.com/office/drawing/2014/chart" uri="{C3380CC4-5D6E-409C-BE32-E72D297353CC}">
              <c16:uniqueId val="{00000001-C4E4-4FD3-ADB0-C64786400A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6448</c:v>
                </c:pt>
                <c:pt idx="5">
                  <c:v>5834</c:v>
                </c:pt>
                <c:pt idx="8">
                  <c:v>5799</c:v>
                </c:pt>
                <c:pt idx="11">
                  <c:v>6152</c:v>
                </c:pt>
                <c:pt idx="14">
                  <c:v>6111</c:v>
                </c:pt>
              </c:numCache>
            </c:numRef>
          </c:val>
          <c:extLst xmlns:c16r2="http://schemas.microsoft.com/office/drawing/2015/06/chart">
            <c:ext xmlns:c16="http://schemas.microsoft.com/office/drawing/2014/chart" uri="{C3380CC4-5D6E-409C-BE32-E72D297353CC}">
              <c16:uniqueId val="{00000002-C4E4-4FD3-ADB0-C64786400A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E4-4FD3-ADB0-C64786400A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E4-4FD3-ADB0-C64786400A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4E4-4FD3-ADB0-C64786400A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1680</c:v>
                </c:pt>
                <c:pt idx="3">
                  <c:v>1430</c:v>
                </c:pt>
                <c:pt idx="6">
                  <c:v>1412</c:v>
                </c:pt>
                <c:pt idx="9">
                  <c:v>1407</c:v>
                </c:pt>
                <c:pt idx="12">
                  <c:v>1409</c:v>
                </c:pt>
              </c:numCache>
            </c:numRef>
          </c:val>
          <c:extLst xmlns:c16r2="http://schemas.microsoft.com/office/drawing/2015/06/chart">
            <c:ext xmlns:c16="http://schemas.microsoft.com/office/drawing/2014/chart" uri="{C3380CC4-5D6E-409C-BE32-E72D297353CC}">
              <c16:uniqueId val="{00000006-C4E4-4FD3-ADB0-C64786400A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848</c:v>
                </c:pt>
                <c:pt idx="3">
                  <c:v>807</c:v>
                </c:pt>
                <c:pt idx="6">
                  <c:v>734</c:v>
                </c:pt>
                <c:pt idx="9">
                  <c:v>528</c:v>
                </c:pt>
                <c:pt idx="12">
                  <c:v>362</c:v>
                </c:pt>
              </c:numCache>
            </c:numRef>
          </c:val>
          <c:extLst xmlns:c16r2="http://schemas.microsoft.com/office/drawing/2015/06/chart">
            <c:ext xmlns:c16="http://schemas.microsoft.com/office/drawing/2014/chart" uri="{C3380CC4-5D6E-409C-BE32-E72D297353CC}">
              <c16:uniqueId val="{00000007-C4E4-4FD3-ADB0-C64786400A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11874</c:v>
                </c:pt>
                <c:pt idx="3">
                  <c:v>11555</c:v>
                </c:pt>
                <c:pt idx="6">
                  <c:v>11228</c:v>
                </c:pt>
                <c:pt idx="9">
                  <c:v>10966</c:v>
                </c:pt>
                <c:pt idx="12">
                  <c:v>10669</c:v>
                </c:pt>
              </c:numCache>
            </c:numRef>
          </c:val>
          <c:extLst xmlns:c16r2="http://schemas.microsoft.com/office/drawing/2015/06/chart">
            <c:ext xmlns:c16="http://schemas.microsoft.com/office/drawing/2014/chart" uri="{C3380CC4-5D6E-409C-BE32-E72D297353CC}">
              <c16:uniqueId val="{00000008-C4E4-4FD3-ADB0-C64786400A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4E4-4FD3-ADB0-C64786400A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12004</c:v>
                </c:pt>
                <c:pt idx="3">
                  <c:v>12083</c:v>
                </c:pt>
                <c:pt idx="6">
                  <c:v>12835</c:v>
                </c:pt>
                <c:pt idx="9">
                  <c:v>12816</c:v>
                </c:pt>
                <c:pt idx="12">
                  <c:v>12483</c:v>
                </c:pt>
              </c:numCache>
            </c:numRef>
          </c:val>
          <c:extLst xmlns:c16r2="http://schemas.microsoft.com/office/drawing/2015/06/chart">
            <c:ext xmlns:c16="http://schemas.microsoft.com/office/drawing/2014/chart" uri="{C3380CC4-5D6E-409C-BE32-E72D297353CC}">
              <c16:uniqueId val="{0000000A-C4E4-4FD3-ADB0-C64786400A3B}"/>
            </c:ext>
          </c:extLst>
        </c:ser>
        <c:dLbls>
          <c:showLegendKey val="0"/>
          <c:showVal val="0"/>
          <c:showCatName val="0"/>
          <c:showSerName val="0"/>
          <c:showPercent val="0"/>
          <c:showBubbleSize val="0"/>
        </c:dLbls>
        <c:gapWidth val="100"/>
        <c:overlap val="100"/>
        <c:axId val="422968664"/>
        <c:axId val="4229647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2562</c:v>
                </c:pt>
                <c:pt idx="2">
                  <c:v>#N/A</c:v>
                </c:pt>
                <c:pt idx="3">
                  <c:v>#N/A</c:v>
                </c:pt>
                <c:pt idx="4">
                  <c:v>2881</c:v>
                </c:pt>
                <c:pt idx="5">
                  <c:v>#N/A</c:v>
                </c:pt>
                <c:pt idx="6">
                  <c:v>#N/A</c:v>
                </c:pt>
                <c:pt idx="7">
                  <c:v>3409</c:v>
                </c:pt>
                <c:pt idx="8">
                  <c:v>#N/A</c:v>
                </c:pt>
                <c:pt idx="9">
                  <c:v>#N/A</c:v>
                </c:pt>
                <c:pt idx="10">
                  <c:v>2669</c:v>
                </c:pt>
                <c:pt idx="11">
                  <c:v>#N/A</c:v>
                </c:pt>
                <c:pt idx="12">
                  <c:v>#N/A</c:v>
                </c:pt>
                <c:pt idx="13">
                  <c:v>2687</c:v>
                </c:pt>
                <c:pt idx="14">
                  <c:v>#N/A</c:v>
                </c:pt>
              </c:numCache>
            </c:numRef>
          </c:val>
          <c:smooth val="0"/>
          <c:extLst xmlns:c16r2="http://schemas.microsoft.com/office/drawing/2015/06/chart">
            <c:ext xmlns:c16="http://schemas.microsoft.com/office/drawing/2014/chart" uri="{C3380CC4-5D6E-409C-BE32-E72D297353CC}">
              <c16:uniqueId val="{0000000B-C4E4-4FD3-ADB0-C64786400A3B}"/>
            </c:ext>
          </c:extLst>
        </c:ser>
        <c:dLbls>
          <c:showLegendKey val="0"/>
          <c:showVal val="0"/>
          <c:showCatName val="0"/>
          <c:showSerName val="0"/>
          <c:showPercent val="0"/>
          <c:showBubbleSize val="0"/>
        </c:dLbls>
        <c:marker val="1"/>
        <c:smooth val="0"/>
        <c:axId val="422968664"/>
        <c:axId val="422964744"/>
      </c:lineChart>
      <c:catAx>
        <c:axId val="42296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22964744"/>
        <c:crosses val="autoZero"/>
        <c:auto val="1"/>
        <c:lblAlgn val="ctr"/>
        <c:lblOffset val="100"/>
        <c:tickLblSkip val="1"/>
        <c:tickMarkSkip val="1"/>
        <c:noMultiLvlLbl val="0"/>
      </c:catAx>
      <c:valAx>
        <c:axId val="4229647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22968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2310</c:v>
                </c:pt>
                <c:pt idx="1">
                  <c:v>2475</c:v>
                </c:pt>
                <c:pt idx="2">
                  <c:v>2541</c:v>
                </c:pt>
              </c:numCache>
            </c:numRef>
          </c:val>
          <c:extLst xmlns:c16r2="http://schemas.microsoft.com/office/drawing/2015/06/chart">
            <c:ext xmlns:c16="http://schemas.microsoft.com/office/drawing/2014/chart" uri="{C3380CC4-5D6E-409C-BE32-E72D297353CC}">
              <c16:uniqueId val="{00000000-2CF3-4A11-8043-81082DEDF1C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67</c:v>
                </c:pt>
                <c:pt idx="1">
                  <c:v>49</c:v>
                </c:pt>
                <c:pt idx="2">
                  <c:v>49</c:v>
                </c:pt>
              </c:numCache>
            </c:numRef>
          </c:val>
          <c:extLst xmlns:c16r2="http://schemas.microsoft.com/office/drawing/2015/06/chart">
            <c:ext xmlns:c16="http://schemas.microsoft.com/office/drawing/2014/chart" uri="{C3380CC4-5D6E-409C-BE32-E72D297353CC}">
              <c16:uniqueId val="{00000001-2CF3-4A11-8043-81082DEDF1C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2619</c:v>
                </c:pt>
                <c:pt idx="1">
                  <c:v>2804</c:v>
                </c:pt>
                <c:pt idx="2">
                  <c:v>2732</c:v>
                </c:pt>
              </c:numCache>
            </c:numRef>
          </c:val>
          <c:extLst xmlns:c16r2="http://schemas.microsoft.com/office/drawing/2015/06/chart">
            <c:ext xmlns:c16="http://schemas.microsoft.com/office/drawing/2014/chart" uri="{C3380CC4-5D6E-409C-BE32-E72D297353CC}">
              <c16:uniqueId val="{00000002-2CF3-4A11-8043-81082DEDF1C1}"/>
            </c:ext>
          </c:extLst>
        </c:ser>
        <c:dLbls>
          <c:showLegendKey val="0"/>
          <c:showVal val="0"/>
          <c:showCatName val="0"/>
          <c:showSerName val="0"/>
          <c:showPercent val="0"/>
          <c:showBubbleSize val="0"/>
        </c:dLbls>
        <c:gapWidth val="120"/>
        <c:overlap val="100"/>
        <c:axId val="422962000"/>
        <c:axId val="422965136"/>
      </c:barChart>
      <c:catAx>
        <c:axId val="422962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22965136"/>
        <c:crosses val="autoZero"/>
        <c:auto val="1"/>
        <c:lblAlgn val="ctr"/>
        <c:lblOffset val="100"/>
        <c:tickLblSkip val="1"/>
        <c:tickMarkSkip val="1"/>
        <c:noMultiLvlLbl val="0"/>
      </c:catAx>
      <c:valAx>
        <c:axId val="4229651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22962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89-4D3D-99D1-2BE5797FB647}"/>
                </c:ext>
                <c:ext xmlns:c15="http://schemas.microsoft.com/office/drawing/2012/chart" uri="{CE6537A1-D6FC-4f65-9D91-7224C49458BB}">
                  <c15:dlblFieldTable>
                    <c15:dlblFTEntry>
                      <c15:txfldGUID>{D26E99EA-8E5B-45FB-A14D-3E6246CBA5E2}</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89-4D3D-99D1-2BE5797FB647}"/>
                </c:ext>
                <c:ext xmlns:c15="http://schemas.microsoft.com/office/drawing/2012/chart" uri="{CE6537A1-D6FC-4f65-9D91-7224C49458BB}">
                  <c15:dlblFieldTable>
                    <c15:dlblFTEntry>
                      <c15:txfldGUID>{5C5260D4-45BF-43D2-9BBC-4242AEEEB661}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A789-4D3D-99D1-2BE5797FB647}"/>
                </c:ext>
                <c:ext xmlns:c15="http://schemas.microsoft.com/office/drawing/2012/chart" uri="{CE6537A1-D6FC-4f65-9D91-7224C49458BB}">
                  <c15:dlblFieldTable>
                    <c15:dlblFTEntry>
                      <c15:txfldGUID>{800D733E-672A-4C9E-AD1E-7D0969006D11}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789-4D3D-99D1-2BE5797FB647}"/>
                </c:ext>
                <c:ext xmlns:c15="http://schemas.microsoft.com/office/drawing/2012/chart" uri="{CE6537A1-D6FC-4f65-9D91-7224C49458BB}">
                  <c15:dlblFieldTable>
                    <c15:dlblFTEntry>
                      <c15:txfldGUID>{B457B318-D10A-4BA3-B6C9-C48439602A6A}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789-4D3D-99D1-2BE5797FB647}"/>
                </c:ext>
                <c:ext xmlns:c15="http://schemas.microsoft.com/office/drawing/2012/chart" uri="{CE6537A1-D6FC-4f65-9D91-7224C49458BB}">
                  <c15:dlblFieldTable>
                    <c15:dlblFTEntry>
                      <c15:txfldGUID>{6FBA8F38-ABD8-47A5-993A-704D24F3ACC7}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A789-4D3D-99D1-2BE5797FB647}"/>
                </c:ext>
                <c:ext xmlns:c15="http://schemas.microsoft.com/office/drawing/2012/chart" uri="{CE6537A1-D6FC-4f65-9D91-7224C49458BB}">
                  <c15:dlblFieldTable>
                    <c15:dlblFTEntry>
                      <c15:txfldGUID>{AEFE508E-A96E-4C81-905D-468033297E64}</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A789-4D3D-99D1-2BE5797FB647}"/>
                </c:ext>
                <c:ext xmlns:c15="http://schemas.microsoft.com/office/drawing/2012/chart" uri="{CE6537A1-D6FC-4f65-9D91-7224C49458BB}">
                  <c15:dlblFieldTable>
                    <c15:dlblFTEntry>
                      <c15:txfldGUID>{76D5A276-20F8-4BBC-991C-7ED4B92B0A77}</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A789-4D3D-99D1-2BE5797FB647}"/>
                </c:ext>
                <c:ext xmlns:c15="http://schemas.microsoft.com/office/drawing/2012/chart" uri="{CE6537A1-D6FC-4f65-9D91-7224C49458BB}">
                  <c15:dlblFieldTable>
                    <c15:dlblFTEntry>
                      <c15:txfldGUID>{EE22C4DF-C366-49E6-83AA-931D8A56AB1B}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A789-4D3D-99D1-2BE5797FB647}"/>
                </c:ext>
                <c:ext xmlns:c15="http://schemas.microsoft.com/office/drawing/2012/chart" uri="{CE6537A1-D6FC-4f65-9D91-7224C49458BB}">
                  <c15:dlblFieldTable>
                    <c15:dlblFTEntry>
                      <c15:txfldGUID>{ED44C0CB-C16E-4FC9-B7FB-EEBA6A672B39}</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51.4</c:v>
                </c:pt>
                <c:pt idx="24">
                  <c:v>54.3</c:v>
                </c:pt>
              </c:numCache>
            </c:numRef>
          </c:xVal>
          <c:yVal>
            <c:numRef>
              <c:f>公会計指標分析・財政指標組合せ分析表!$BP$51:$DC$51</c:f>
              <c:numCache>
                <c:formatCode>#,##0.0;"▲ "#,##0.0</c:formatCode>
                <c:ptCount val="40"/>
                <c:pt idx="16">
                  <c:v>63.7</c:v>
                </c:pt>
                <c:pt idx="24">
                  <c:v>50.8</c:v>
                </c:pt>
              </c:numCache>
            </c:numRef>
          </c:yVal>
          <c:smooth val="0"/>
          <c:extLst xmlns:c16r2="http://schemas.microsoft.com/office/drawing/2015/06/chart">
            <c:ext xmlns:c16="http://schemas.microsoft.com/office/drawing/2014/chart" uri="{C3380CC4-5D6E-409C-BE32-E72D297353CC}">
              <c16:uniqueId val="{00000009-A789-4D3D-99D1-2BE5797FB64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A789-4D3D-99D1-2BE5797FB647}"/>
                </c:ext>
                <c:ext xmlns:c15="http://schemas.microsoft.com/office/drawing/2012/chart" uri="{CE6537A1-D6FC-4f65-9D91-7224C49458BB}">
                  <c15:dlblFieldTable>
                    <c15:dlblFTEntry>
                      <c15:txfldGUID>{5035F878-1021-450D-9518-3DAED5C21029}</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A789-4D3D-99D1-2BE5797FB647}"/>
                </c:ext>
                <c:ext xmlns:c15="http://schemas.microsoft.com/office/drawing/2012/chart" uri="{CE6537A1-D6FC-4f65-9D91-7224C49458BB}">
                  <c15:dlblFieldTable>
                    <c15:dlblFTEntry>
                      <c15:txfldGUID>{1FA4E448-5261-46DA-9911-F24B4A4DA54C}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A789-4D3D-99D1-2BE5797FB647}"/>
                </c:ext>
                <c:ext xmlns:c15="http://schemas.microsoft.com/office/drawing/2012/chart" uri="{CE6537A1-D6FC-4f65-9D91-7224C49458BB}">
                  <c15:dlblFieldTable>
                    <c15:dlblFTEntry>
                      <c15:txfldGUID>{C481CD71-87C9-45E1-95D9-CDD5D34776AF}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A789-4D3D-99D1-2BE5797FB647}"/>
                </c:ext>
                <c:ext xmlns:c15="http://schemas.microsoft.com/office/drawing/2012/chart" uri="{CE6537A1-D6FC-4f65-9D91-7224C49458BB}">
                  <c15:dlblFieldTable>
                    <c15:dlblFTEntry>
                      <c15:txfldGUID>{3837EFE5-173A-4065-ABDE-41D7D2B4C603}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A789-4D3D-99D1-2BE5797FB647}"/>
                </c:ext>
                <c:ext xmlns:c15="http://schemas.microsoft.com/office/drawing/2012/chart" uri="{CE6537A1-D6FC-4f65-9D91-7224C49458BB}">
                  <c15:dlblFieldTable>
                    <c15:dlblFTEntry>
                      <c15:txfldGUID>{ECB82254-C8DD-4792-8E19-EAAF0119E4B8}</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A789-4D3D-99D1-2BE5797FB647}"/>
                </c:ext>
                <c:ext xmlns:c15="http://schemas.microsoft.com/office/drawing/2012/chart" uri="{CE6537A1-D6FC-4f65-9D91-7224C49458BB}">
                  <c15:dlblFieldTable>
                    <c15:dlblFTEntry>
                      <c15:txfldGUID>{73ED2D73-D208-40C8-9ADC-A1A5C5B009BE}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A789-4D3D-99D1-2BE5797FB647}"/>
                </c:ext>
                <c:ext xmlns:c15="http://schemas.microsoft.com/office/drawing/2012/chart" uri="{CE6537A1-D6FC-4f65-9D91-7224C49458BB}">
                  <c15:dlblFieldTable>
                    <c15:dlblFTEntry>
                      <c15:txfldGUID>{32FE2403-0423-4C38-8984-4B9120E18E53}</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A789-4D3D-99D1-2BE5797FB647}"/>
                </c:ext>
                <c:ext xmlns:c15="http://schemas.microsoft.com/office/drawing/2012/chart" uri="{CE6537A1-D6FC-4f65-9D91-7224C49458BB}">
                  <c15:dlblFieldTable>
                    <c15:dlblFTEntry>
                      <c15:txfldGUID>{1790840B-3526-4749-B973-9075B42C6429}</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A789-4D3D-99D1-2BE5797FB647}"/>
                </c:ext>
                <c:ext xmlns:c15="http://schemas.microsoft.com/office/drawing/2012/chart" uri="{CE6537A1-D6FC-4f65-9D91-7224C49458BB}">
                  <c15:dlblFieldTable>
                    <c15:dlblFTEntry>
                      <c15:txfldGUID>{8E1F0A92-D115-4295-A651-7A89D7A47F55}</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52.9</c:v>
                </c:pt>
                <c:pt idx="24">
                  <c:v>58.3</c:v>
                </c:pt>
              </c:numCache>
            </c:numRef>
          </c:xVal>
          <c:yVal>
            <c:numRef>
              <c:f>公会計指標分析・財政指標組合せ分析表!$BP$55:$DC$55</c:f>
              <c:numCache>
                <c:formatCode>#,##0.0;"▲ "#,##0.0</c:formatCode>
                <c:ptCount val="40"/>
                <c:pt idx="16">
                  <c:v>58.5</c:v>
                </c:pt>
                <c:pt idx="24">
                  <c:v>54.6</c:v>
                </c:pt>
              </c:numCache>
            </c:numRef>
          </c:yVal>
          <c:smooth val="0"/>
          <c:extLst xmlns:c16r2="http://schemas.microsoft.com/office/drawing/2015/06/chart">
            <c:ext xmlns:c16="http://schemas.microsoft.com/office/drawing/2014/chart" uri="{C3380CC4-5D6E-409C-BE32-E72D297353CC}">
              <c16:uniqueId val="{00000013-A789-4D3D-99D1-2BE5797FB647}"/>
            </c:ext>
          </c:extLst>
        </c:ser>
        <c:dLbls>
          <c:showLegendKey val="0"/>
          <c:showVal val="1"/>
          <c:showCatName val="0"/>
          <c:showSerName val="0"/>
          <c:showPercent val="0"/>
          <c:showBubbleSize val="0"/>
        </c:dLbls>
        <c:axId val="422964352"/>
        <c:axId val="422966312"/>
      </c:scatterChart>
      <c:valAx>
        <c:axId val="422964352"/>
        <c:scaling>
          <c:orientation val="minMax"/>
          <c:max val="58.9"/>
          <c:min val="50.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66312"/>
        <c:crosses val="autoZero"/>
        <c:crossBetween val="midCat"/>
      </c:valAx>
      <c:valAx>
        <c:axId val="422966312"/>
        <c:scaling>
          <c:orientation val="minMax"/>
          <c:max val="66"/>
          <c:min val="4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6435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FBF-4B98-806C-ED2DB1B14562}"/>
                </c:ext>
                <c:ext xmlns:c15="http://schemas.microsoft.com/office/drawing/2012/chart" uri="{CE6537A1-D6FC-4f65-9D91-7224C49458BB}">
                  <c15:dlblFieldTable>
                    <c15:dlblFTEntry>
                      <c15:txfldGUID>{EEB820B7-86FD-44FF-9E58-D5CB648FCA2D}</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FBF-4B98-806C-ED2DB1B14562}"/>
                </c:ext>
                <c:ext xmlns:c15="http://schemas.microsoft.com/office/drawing/2012/chart" uri="{CE6537A1-D6FC-4f65-9D91-7224C49458BB}">
                  <c15:dlblFieldTable>
                    <c15:dlblFTEntry>
                      <c15:txfldGUID>{98AE1F02-1D57-4300-980A-94F0F89AEE29}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FBF-4B98-806C-ED2DB1B14562}"/>
                </c:ext>
                <c:ext xmlns:c15="http://schemas.microsoft.com/office/drawing/2012/chart" uri="{CE6537A1-D6FC-4f65-9D91-7224C49458BB}">
                  <c15:dlblFieldTable>
                    <c15:dlblFTEntry>
                      <c15:txfldGUID>{6D6A10EC-85A0-4606-877E-75C77ED525C3}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FBF-4B98-806C-ED2DB1B14562}"/>
                </c:ext>
                <c:ext xmlns:c15="http://schemas.microsoft.com/office/drawing/2012/chart" uri="{CE6537A1-D6FC-4f65-9D91-7224C49458BB}">
                  <c15:dlblFieldTable>
                    <c15:dlblFTEntry>
                      <c15:txfldGUID>{34174E3C-4B21-4852-8D86-BE8C7807761E}</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FBF-4B98-806C-ED2DB1B14562}"/>
                </c:ext>
                <c:ext xmlns:c15="http://schemas.microsoft.com/office/drawing/2012/chart" uri="{CE6537A1-D6FC-4f65-9D91-7224C49458BB}">
                  <c15:dlblFieldTable>
                    <c15:dlblFTEntry>
                      <c15:txfldGUID>{C650BB1B-A897-4CD4-9FBE-0028BC615169}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FBF-4B98-806C-ED2DB1B14562}"/>
                </c:ext>
                <c:ext xmlns:c15="http://schemas.microsoft.com/office/drawing/2012/chart" uri="{CE6537A1-D6FC-4f65-9D91-7224C49458BB}">
                  <c15:dlblFieldTable>
                    <c15:dlblFTEntry>
                      <c15:txfldGUID>{207C384E-8462-4BE6-908F-02488D6CD53B}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FBF-4B98-806C-ED2DB1B14562}"/>
                </c:ext>
                <c:ext xmlns:c15="http://schemas.microsoft.com/office/drawing/2012/chart" uri="{CE6537A1-D6FC-4f65-9D91-7224C49458BB}">
                  <c15:dlblFieldTable>
                    <c15:dlblFTEntry>
                      <c15:txfldGUID>{844C4503-72AF-4B31-956A-237B0DF9A58F}</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FBF-4B98-806C-ED2DB1B14562}"/>
                </c:ext>
                <c:ext xmlns:c15="http://schemas.microsoft.com/office/drawing/2012/chart" uri="{CE6537A1-D6FC-4f65-9D91-7224C49458BB}">
                  <c15:dlblFieldTable>
                    <c15:dlblFTEntry>
                      <c15:txfldGUID>{1338E109-9855-42D4-8A36-1AAEE5A297B3}</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FBF-4B98-806C-ED2DB1B14562}"/>
                </c:ext>
                <c:ext xmlns:c15="http://schemas.microsoft.com/office/drawing/2012/chart" uri="{CE6537A1-D6FC-4f65-9D91-7224C49458BB}">
                  <c15:dlblFieldTable>
                    <c15:dlblFTEntry>
                      <c15:txfldGUID>{92157422-9B3E-4AE2-8D23-186E558AE785}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14.3</c:v>
                </c:pt>
                <c:pt idx="8">
                  <c:v>13.4</c:v>
                </c:pt>
                <c:pt idx="16">
                  <c:v>13.2</c:v>
                </c:pt>
                <c:pt idx="24">
                  <c:v>12.9</c:v>
                </c:pt>
                <c:pt idx="32">
                  <c:v>13.4</c:v>
                </c:pt>
              </c:numCache>
            </c:numRef>
          </c:xVal>
          <c:yVal>
            <c:numRef>
              <c:f>公会計指標分析・財政指標組合せ分析表!$BP$73:$DC$73</c:f>
              <c:numCache>
                <c:formatCode>#,##0.0;"▲ "#,##0.0</c:formatCode>
                <c:ptCount val="40"/>
                <c:pt idx="0">
                  <c:v>48.6</c:v>
                </c:pt>
                <c:pt idx="8">
                  <c:v>55.3</c:v>
                </c:pt>
                <c:pt idx="16">
                  <c:v>63.7</c:v>
                </c:pt>
                <c:pt idx="24">
                  <c:v>50.8</c:v>
                </c:pt>
                <c:pt idx="32">
                  <c:v>52</c:v>
                </c:pt>
              </c:numCache>
            </c:numRef>
          </c:yVal>
          <c:smooth val="0"/>
          <c:extLst xmlns:c16r2="http://schemas.microsoft.com/office/drawing/2015/06/chart">
            <c:ext xmlns:c16="http://schemas.microsoft.com/office/drawing/2014/chart" uri="{C3380CC4-5D6E-409C-BE32-E72D297353CC}">
              <c16:uniqueId val="{00000009-FFBF-4B98-806C-ED2DB1B14562}"/>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FBF-4B98-806C-ED2DB1B14562}"/>
                </c:ext>
                <c:ext xmlns:c15="http://schemas.microsoft.com/office/drawing/2012/chart" uri="{CE6537A1-D6FC-4f65-9D91-7224C49458BB}">
                  <c15:dlblFieldTable>
                    <c15:dlblFTEntry>
                      <c15:txfldGUID>{A25EECBE-D223-4DB0-B485-D78D1EEFE3EF}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FBF-4B98-806C-ED2DB1B14562}"/>
                </c:ext>
                <c:ext xmlns:c15="http://schemas.microsoft.com/office/drawing/2012/chart" uri="{CE6537A1-D6FC-4f65-9D91-7224C49458BB}">
                  <c15:dlblFieldTable>
                    <c15:dlblFTEntry>
                      <c15:txfldGUID>{C4B7EE90-5495-4EA7-899F-227017029AAC}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FBF-4B98-806C-ED2DB1B14562}"/>
                </c:ext>
                <c:ext xmlns:c15="http://schemas.microsoft.com/office/drawing/2012/chart" uri="{CE6537A1-D6FC-4f65-9D91-7224C49458BB}">
                  <c15:dlblFieldTable>
                    <c15:dlblFTEntry>
                      <c15:txfldGUID>{B03FEB6C-127D-4BF8-A32A-673A9F4EDAAA}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FBF-4B98-806C-ED2DB1B14562}"/>
                </c:ext>
                <c:ext xmlns:c15="http://schemas.microsoft.com/office/drawing/2012/chart" uri="{CE6537A1-D6FC-4f65-9D91-7224C49458BB}">
                  <c15:dlblFieldTable>
                    <c15:dlblFTEntry>
                      <c15:txfldGUID>{B16DD753-2864-4ADD-9AB7-7033DF15D93F}</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FBF-4B98-806C-ED2DB1B14562}"/>
                </c:ext>
                <c:ext xmlns:c15="http://schemas.microsoft.com/office/drawing/2012/chart" uri="{CE6537A1-D6FC-4f65-9D91-7224C49458BB}">
                  <c15:dlblFieldTable>
                    <c15:dlblFTEntry>
                      <c15:txfldGUID>{3AD4E12A-2E6D-40E3-9CF2-48831CE930D9}</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FBF-4B98-806C-ED2DB1B14562}"/>
                </c:ext>
                <c:ext xmlns:c15="http://schemas.microsoft.com/office/drawing/2012/chart" uri="{CE6537A1-D6FC-4f65-9D91-7224C49458BB}">
                  <c15:dlblFieldTable>
                    <c15:dlblFTEntry>
                      <c15:txfldGUID>{A69CDD7C-25CF-413C-BF0F-0666E5B466CD}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FBF-4B98-806C-ED2DB1B14562}"/>
                </c:ext>
                <c:ext xmlns:c15="http://schemas.microsoft.com/office/drawing/2012/chart" uri="{CE6537A1-D6FC-4f65-9D91-7224C49458BB}">
                  <c15:dlblFieldTable>
                    <c15:dlblFTEntry>
                      <c15:txfldGUID>{A0B4D072-9600-4D5D-81BC-BAE2D29E0EC3}</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FBF-4B98-806C-ED2DB1B14562}"/>
                </c:ext>
                <c:ext xmlns:c15="http://schemas.microsoft.com/office/drawing/2012/chart" uri="{CE6537A1-D6FC-4f65-9D91-7224C49458BB}">
                  <c15:dlblFieldTable>
                    <c15:dlblFTEntry>
                      <c15:txfldGUID>{AB16BBE0-1FAE-41FB-B130-96BA0C78FA12}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FBF-4B98-806C-ED2DB1B14562}"/>
                </c:ext>
                <c:ext xmlns:c15="http://schemas.microsoft.com/office/drawing/2012/chart" uri="{CE6537A1-D6FC-4f65-9D91-7224C49458BB}">
                  <c15:dlblFieldTable>
                    <c15:dlblFTEntry>
                      <c15:txfldGUID>{8BF8F461-C727-45D4-84B8-D5D6DA15AE8D}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10.7</c:v>
                </c:pt>
                <c:pt idx="24">
                  <c:v>10</c:v>
                </c:pt>
                <c:pt idx="32">
                  <c:v>9.8000000000000007</c:v>
                </c:pt>
              </c:numCache>
            </c:numRef>
          </c:xVal>
          <c:yVal>
            <c:numRef>
              <c:f>公会計指標分析・財政指標組合せ分析表!$BP$77:$DC$77</c:f>
              <c:numCache>
                <c:formatCode>#,##0.0;"▲ "#,##0.0</c:formatCode>
                <c:ptCount val="40"/>
                <c:pt idx="0">
                  <c:v>65.3</c:v>
                </c:pt>
                <c:pt idx="8">
                  <c:v>60.8</c:v>
                </c:pt>
                <c:pt idx="16">
                  <c:v>58.5</c:v>
                </c:pt>
                <c:pt idx="24">
                  <c:v>54.6</c:v>
                </c:pt>
                <c:pt idx="32">
                  <c:v>53.2</c:v>
                </c:pt>
              </c:numCache>
            </c:numRef>
          </c:yVal>
          <c:smooth val="0"/>
          <c:extLst xmlns:c16r2="http://schemas.microsoft.com/office/drawing/2015/06/chart">
            <c:ext xmlns:c16="http://schemas.microsoft.com/office/drawing/2014/chart" uri="{C3380CC4-5D6E-409C-BE32-E72D297353CC}">
              <c16:uniqueId val="{00000013-FFBF-4B98-806C-ED2DB1B14562}"/>
            </c:ext>
          </c:extLst>
        </c:ser>
        <c:dLbls>
          <c:showLegendKey val="0"/>
          <c:showVal val="1"/>
          <c:showCatName val="0"/>
          <c:showSerName val="0"/>
          <c:showPercent val="0"/>
          <c:showBubbleSize val="0"/>
        </c:dLbls>
        <c:axId val="422968272"/>
        <c:axId val="422961608"/>
      </c:scatterChart>
      <c:valAx>
        <c:axId val="422968272"/>
        <c:scaling>
          <c:orientation val="minMax"/>
          <c:max val="14.7"/>
          <c:min val="9.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22961608"/>
        <c:crosses val="autoZero"/>
        <c:crossBetween val="midCat"/>
      </c:valAx>
      <c:valAx>
        <c:axId val="422961608"/>
        <c:scaling>
          <c:orientation val="minMax"/>
          <c:max val="69"/>
          <c:min val="4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22968272"/>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類似団体内順位では下位で推移している。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過疎地・少子高齢化の影響により、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を確保することが非常に困難であり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、財源を地方交付税等に依存している。歳入に占める交付税の割合は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％と大半を占めており、国の動向に左右されやすい財源構造となっている。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「珠洲市まちづくり総合指針」、「珠洲市まち・ひと・しごと創生総合戦略」及び「珠洲市人口ビジョン」を踏まえた施策を実施</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「ＳＤＧ</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s</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未来都市」として地域経済の活性化を図りながら</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自主財源の確保に努める。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17992</xdr:rowOff>
    </xdr:from>
    <xdr:to>
      <xdr:col>23</xdr:col>
      <xdr:colOff>133350</xdr:colOff>
      <xdr:row>45</xdr:row>
      <xdr:rowOff>94192</xdr:rowOff>
    </xdr:to>
    <xdr:cxnSp macro="">
      <xdr:nvCxnSpPr>
        <xdr:cNvPr id="64" name="直線コネクタ 63"/>
        <xdr:cNvCxnSpPr/>
      </xdr:nvCxnSpPr>
      <xdr:spPr>
        <a:xfrm flipV="1">
          <a:off x="4953000" y="6361642"/>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104369</xdr:rowOff>
    </xdr:from>
    <xdr:ext cx="762000" cy="259045"/>
    <xdr:sp macro="" textlink="">
      <xdr:nvSpPr>
        <xdr:cNvPr id="67" name="財政力最大値テキスト"/>
        <xdr:cNvSpPr txBox="1"/>
      </xdr:nvSpPr>
      <xdr:spPr>
        <a:xfrm>
          <a:off x="5041900" y="61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17992</xdr:rowOff>
    </xdr:from>
    <xdr:to>
      <xdr:col>24</xdr:col>
      <xdr:colOff>12700</xdr:colOff>
      <xdr:row>37</xdr:row>
      <xdr:rowOff>17992</xdr:rowOff>
    </xdr:to>
    <xdr:cxnSp macro="">
      <xdr:nvCxnSpPr>
        <xdr:cNvPr id="68" name="直線コネクタ 67"/>
        <xdr:cNvCxnSpPr/>
      </xdr:nvCxnSpPr>
      <xdr:spPr>
        <a:xfrm>
          <a:off x="4864100" y="636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13758</xdr:rowOff>
    </xdr:from>
    <xdr:to>
      <xdr:col>23</xdr:col>
      <xdr:colOff>133350</xdr:colOff>
      <xdr:row>45</xdr:row>
      <xdr:rowOff>13758</xdr:rowOff>
    </xdr:to>
    <xdr:cxnSp macro="">
      <xdr:nvCxnSpPr>
        <xdr:cNvPr id="69" name="直線コネクタ 68"/>
        <xdr:cNvCxnSpPr/>
      </xdr:nvCxnSpPr>
      <xdr:spPr>
        <a:xfrm>
          <a:off x="4114800" y="77290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13758</xdr:rowOff>
    </xdr:from>
    <xdr:to>
      <xdr:col>19</xdr:col>
      <xdr:colOff>133350</xdr:colOff>
      <xdr:row>45</xdr:row>
      <xdr:rowOff>13758</xdr:rowOff>
    </xdr:to>
    <xdr:cxnSp macro="">
      <xdr:nvCxnSpPr>
        <xdr:cNvPr id="72" name="直線コネクタ 71"/>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13758</xdr:rowOff>
    </xdr:from>
    <xdr:to>
      <xdr:col>15</xdr:col>
      <xdr:colOff>82550</xdr:colOff>
      <xdr:row>45</xdr:row>
      <xdr:rowOff>13758</xdr:rowOff>
    </xdr:to>
    <xdr:cxnSp macro="">
      <xdr:nvCxnSpPr>
        <xdr:cNvPr id="75" name="直線コネクタ 74"/>
        <xdr:cNvCxnSpPr/>
      </xdr:nvCxnSpPr>
      <xdr:spPr>
        <a:xfrm>
          <a:off x="2336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13758</xdr:rowOff>
    </xdr:from>
    <xdr:to>
      <xdr:col>11</xdr:col>
      <xdr:colOff>31750</xdr:colOff>
      <xdr:row>45</xdr:row>
      <xdr:rowOff>13758</xdr:rowOff>
    </xdr:to>
    <xdr:cxnSp macro="">
      <xdr:nvCxnSpPr>
        <xdr:cNvPr id="78" name="直線コネクタ 77"/>
        <xdr:cNvCxnSpPr/>
      </xdr:nvCxnSpPr>
      <xdr:spPr>
        <a:xfrm>
          <a:off x="1447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55685</xdr:rowOff>
    </xdr:from>
    <xdr:ext cx="762000" cy="259045"/>
    <xdr:sp macro="" textlink="">
      <xdr:nvSpPr>
        <xdr:cNvPr id="80" name="テキスト ボックス 79"/>
        <xdr:cNvSpPr txBox="1"/>
      </xdr:nvSpPr>
      <xdr:spPr>
        <a:xfrm>
          <a:off x="1955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134408</xdr:rowOff>
    </xdr:from>
    <xdr:to>
      <xdr:col>23</xdr:col>
      <xdr:colOff>184150</xdr:colOff>
      <xdr:row>45</xdr:row>
      <xdr:rowOff>64558</xdr:rowOff>
    </xdr:to>
    <xdr:sp macro="" textlink="">
      <xdr:nvSpPr>
        <xdr:cNvPr id="88" name="楕円 87"/>
        <xdr:cNvSpPr/>
      </xdr:nvSpPr>
      <xdr:spPr>
        <a:xfrm>
          <a:off x="49022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30285</xdr:rowOff>
    </xdr:from>
    <xdr:ext cx="762000" cy="259045"/>
    <xdr:sp macro="" textlink="">
      <xdr:nvSpPr>
        <xdr:cNvPr id="89" name="財政力該当値テキスト"/>
        <xdr:cNvSpPr txBox="1"/>
      </xdr:nvSpPr>
      <xdr:spPr>
        <a:xfrm>
          <a:off x="5041900" y="757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134408</xdr:rowOff>
    </xdr:from>
    <xdr:to>
      <xdr:col>19</xdr:col>
      <xdr:colOff>184150</xdr:colOff>
      <xdr:row>45</xdr:row>
      <xdr:rowOff>64558</xdr:rowOff>
    </xdr:to>
    <xdr:sp macro="" textlink="">
      <xdr:nvSpPr>
        <xdr:cNvPr id="90" name="楕円 89"/>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49335</xdr:rowOff>
    </xdr:from>
    <xdr:ext cx="736600" cy="259045"/>
    <xdr:sp macro="" textlink="">
      <xdr:nvSpPr>
        <xdr:cNvPr id="91" name="テキスト ボックス 90"/>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134408</xdr:rowOff>
    </xdr:from>
    <xdr:to>
      <xdr:col>15</xdr:col>
      <xdr:colOff>133350</xdr:colOff>
      <xdr:row>45</xdr:row>
      <xdr:rowOff>64558</xdr:rowOff>
    </xdr:to>
    <xdr:sp macro="" textlink="">
      <xdr:nvSpPr>
        <xdr:cNvPr id="92" name="楕円 91"/>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49335</xdr:rowOff>
    </xdr:from>
    <xdr:ext cx="762000" cy="259045"/>
    <xdr:sp macro="" textlink="">
      <xdr:nvSpPr>
        <xdr:cNvPr id="93" name="テキスト ボックス 92"/>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134408</xdr:rowOff>
    </xdr:from>
    <xdr:to>
      <xdr:col>11</xdr:col>
      <xdr:colOff>82550</xdr:colOff>
      <xdr:row>45</xdr:row>
      <xdr:rowOff>64558</xdr:rowOff>
    </xdr:to>
    <xdr:sp macro="" textlink="">
      <xdr:nvSpPr>
        <xdr:cNvPr id="94" name="楕円 93"/>
        <xdr:cNvSpPr/>
      </xdr:nvSpPr>
      <xdr:spPr>
        <a:xfrm>
          <a:off x="2286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49335</xdr:rowOff>
    </xdr:from>
    <xdr:ext cx="762000" cy="259045"/>
    <xdr:sp macro="" textlink="">
      <xdr:nvSpPr>
        <xdr:cNvPr id="95" name="テキスト ボックス 94"/>
        <xdr:cNvSpPr txBox="1"/>
      </xdr:nvSpPr>
      <xdr:spPr>
        <a:xfrm>
          <a:off x="1955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134408</xdr:rowOff>
    </xdr:from>
    <xdr:to>
      <xdr:col>7</xdr:col>
      <xdr:colOff>31750</xdr:colOff>
      <xdr:row>45</xdr:row>
      <xdr:rowOff>64558</xdr:rowOff>
    </xdr:to>
    <xdr:sp macro="" textlink="">
      <xdr:nvSpPr>
        <xdr:cNvPr id="96" name="楕円 95"/>
        <xdr:cNvSpPr/>
      </xdr:nvSpPr>
      <xdr:spPr>
        <a:xfrm>
          <a:off x="1397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49335</xdr:rowOff>
    </xdr:from>
    <xdr:ext cx="762000" cy="259045"/>
    <xdr:sp macro="" textlink="">
      <xdr:nvSpPr>
        <xdr:cNvPr id="97" name="テキスト ボックス 96"/>
        <xdr:cNvSpPr txBox="1"/>
      </xdr:nvSpPr>
      <xdr:spPr>
        <a:xfrm>
          <a:off x="1066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６年度には１００％を超えていたものの、１７年度から実施した行財政改革により減少し、一定の効果を示した。２１年度には９７．３％まで上昇したが、２２年度に新たな行財政改革プランを策定し、適正な予算執行に努め、補助費等の削減を行った。また、公債費においては新規借入の抑制、繰上償還等を行い、地方債残高の減少を図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年度においては、普通交付税や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市税収入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などの経常一般財源が減少し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、大寒波による除雪経費が増額となった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．７ポイント上昇した。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依然として交付税の動向に左右される状況から脱出することはできておらず、今後も公債費等の義務的経費の着実な改善に努める。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15875</xdr:rowOff>
    </xdr:from>
    <xdr:to>
      <xdr:col>23</xdr:col>
      <xdr:colOff>133350</xdr:colOff>
      <xdr:row>68</xdr:row>
      <xdr:rowOff>13123</xdr:rowOff>
    </xdr:to>
    <xdr:cxnSp macro="">
      <xdr:nvCxnSpPr>
        <xdr:cNvPr id="127" name="直線コネクタ 126"/>
        <xdr:cNvCxnSpPr/>
      </xdr:nvCxnSpPr>
      <xdr:spPr>
        <a:xfrm flipV="1">
          <a:off x="4953000" y="10131425"/>
          <a:ext cx="0" cy="15402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156650</xdr:rowOff>
    </xdr:from>
    <xdr:ext cx="762000" cy="259045"/>
    <xdr:sp macro="" textlink="">
      <xdr:nvSpPr>
        <xdr:cNvPr id="128" name="財政構造の弾力性最小値テキスト"/>
        <xdr:cNvSpPr txBox="1"/>
      </xdr:nvSpPr>
      <xdr:spPr>
        <a:xfrm>
          <a:off x="5041900" y="1164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13123</xdr:rowOff>
    </xdr:from>
    <xdr:to>
      <xdr:col>24</xdr:col>
      <xdr:colOff>12700</xdr:colOff>
      <xdr:row>68</xdr:row>
      <xdr:rowOff>13123</xdr:rowOff>
    </xdr:to>
    <xdr:cxnSp macro="">
      <xdr:nvCxnSpPr>
        <xdr:cNvPr id="129" name="直線コネクタ 128"/>
        <xdr:cNvCxnSpPr/>
      </xdr:nvCxnSpPr>
      <xdr:spPr>
        <a:xfrm>
          <a:off x="4864100" y="11671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102252</xdr:rowOff>
    </xdr:from>
    <xdr:ext cx="762000" cy="259045"/>
    <xdr:sp macro="" textlink="">
      <xdr:nvSpPr>
        <xdr:cNvPr id="130" name="財政構造の弾力性最大値テキスト"/>
        <xdr:cNvSpPr txBox="1"/>
      </xdr:nvSpPr>
      <xdr:spPr>
        <a:xfrm>
          <a:off x="5041900" y="9874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15875</xdr:rowOff>
    </xdr:from>
    <xdr:to>
      <xdr:col>24</xdr:col>
      <xdr:colOff>12700</xdr:colOff>
      <xdr:row>59</xdr:row>
      <xdr:rowOff>15875</xdr:rowOff>
    </xdr:to>
    <xdr:cxnSp macro="">
      <xdr:nvCxnSpPr>
        <xdr:cNvPr id="131" name="直線コネクタ 130"/>
        <xdr:cNvCxnSpPr/>
      </xdr:nvCxnSpPr>
      <xdr:spPr>
        <a:xfrm>
          <a:off x="4864100" y="1013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34925</xdr:rowOff>
    </xdr:from>
    <xdr:to>
      <xdr:col>23</xdr:col>
      <xdr:colOff>133350</xdr:colOff>
      <xdr:row>61</xdr:row>
      <xdr:rowOff>103294</xdr:rowOff>
    </xdr:to>
    <xdr:cxnSp macro="">
      <xdr:nvCxnSpPr>
        <xdr:cNvPr id="132" name="直線コネクタ 131"/>
        <xdr:cNvCxnSpPr/>
      </xdr:nvCxnSpPr>
      <xdr:spPr>
        <a:xfrm>
          <a:off x="4114800" y="10493375"/>
          <a:ext cx="8382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160037</xdr:rowOff>
    </xdr:from>
    <xdr:ext cx="762000" cy="259045"/>
    <xdr:sp macro="" textlink="">
      <xdr:nvSpPr>
        <xdr:cNvPr id="133" name="財政構造の弾力性平均値テキスト"/>
        <xdr:cNvSpPr txBox="1"/>
      </xdr:nvSpPr>
      <xdr:spPr>
        <a:xfrm>
          <a:off x="5041900" y="10275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34" name="フローチャート: 判断 133"/>
        <xdr:cNvSpPr/>
      </xdr:nvSpPr>
      <xdr:spPr>
        <a:xfrm>
          <a:off x="49022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97790</xdr:rowOff>
    </xdr:from>
    <xdr:to>
      <xdr:col>19</xdr:col>
      <xdr:colOff>133350</xdr:colOff>
      <xdr:row>61</xdr:row>
      <xdr:rowOff>34925</xdr:rowOff>
    </xdr:to>
    <xdr:cxnSp macro="">
      <xdr:nvCxnSpPr>
        <xdr:cNvPr id="135" name="直線コネクタ 134"/>
        <xdr:cNvCxnSpPr/>
      </xdr:nvCxnSpPr>
      <xdr:spPr>
        <a:xfrm>
          <a:off x="3225800" y="1038479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95250</xdr:rowOff>
    </xdr:from>
    <xdr:to>
      <xdr:col>19</xdr:col>
      <xdr:colOff>184150</xdr:colOff>
      <xdr:row>61</xdr:row>
      <xdr:rowOff>25400</xdr:rowOff>
    </xdr:to>
    <xdr:sp macro="" textlink="">
      <xdr:nvSpPr>
        <xdr:cNvPr id="136" name="フローチャート: 判断 135"/>
        <xdr:cNvSpPr/>
      </xdr:nvSpPr>
      <xdr:spPr>
        <a:xfrm>
          <a:off x="4064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35577</xdr:rowOff>
    </xdr:from>
    <xdr:ext cx="736600" cy="259045"/>
    <xdr:sp macro="" textlink="">
      <xdr:nvSpPr>
        <xdr:cNvPr id="137" name="テキスト ボックス 136"/>
        <xdr:cNvSpPr txBox="1"/>
      </xdr:nvSpPr>
      <xdr:spPr>
        <a:xfrm>
          <a:off x="3733800" y="10151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97790</xdr:rowOff>
    </xdr:from>
    <xdr:to>
      <xdr:col>15</xdr:col>
      <xdr:colOff>82550</xdr:colOff>
      <xdr:row>60</xdr:row>
      <xdr:rowOff>138006</xdr:rowOff>
    </xdr:to>
    <xdr:cxnSp macro="">
      <xdr:nvCxnSpPr>
        <xdr:cNvPr id="138" name="直線コネクタ 137"/>
        <xdr:cNvCxnSpPr/>
      </xdr:nvCxnSpPr>
      <xdr:spPr>
        <a:xfrm flipV="1">
          <a:off x="2336800" y="1038479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10795</xdr:rowOff>
    </xdr:from>
    <xdr:to>
      <xdr:col>15</xdr:col>
      <xdr:colOff>133350</xdr:colOff>
      <xdr:row>60</xdr:row>
      <xdr:rowOff>112395</xdr:rowOff>
    </xdr:to>
    <xdr:sp macro="" textlink="">
      <xdr:nvSpPr>
        <xdr:cNvPr id="139" name="フローチャート: 判断 138"/>
        <xdr:cNvSpPr/>
      </xdr:nvSpPr>
      <xdr:spPr>
        <a:xfrm>
          <a:off x="3175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122572</xdr:rowOff>
    </xdr:from>
    <xdr:ext cx="762000" cy="259045"/>
    <xdr:sp macro="" textlink="">
      <xdr:nvSpPr>
        <xdr:cNvPr id="140" name="テキスト ボックス 139"/>
        <xdr:cNvSpPr txBox="1"/>
      </xdr:nvSpPr>
      <xdr:spPr>
        <a:xfrm>
          <a:off x="2844800" y="10066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93769</xdr:rowOff>
    </xdr:from>
    <xdr:to>
      <xdr:col>11</xdr:col>
      <xdr:colOff>31750</xdr:colOff>
      <xdr:row>60</xdr:row>
      <xdr:rowOff>138006</xdr:rowOff>
    </xdr:to>
    <xdr:cxnSp macro="">
      <xdr:nvCxnSpPr>
        <xdr:cNvPr id="141" name="直線コネクタ 140"/>
        <xdr:cNvCxnSpPr/>
      </xdr:nvCxnSpPr>
      <xdr:spPr>
        <a:xfrm>
          <a:off x="1447800" y="10380769"/>
          <a:ext cx="8890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59055</xdr:rowOff>
    </xdr:from>
    <xdr:to>
      <xdr:col>11</xdr:col>
      <xdr:colOff>82550</xdr:colOff>
      <xdr:row>60</xdr:row>
      <xdr:rowOff>160655</xdr:rowOff>
    </xdr:to>
    <xdr:sp macro="" textlink="">
      <xdr:nvSpPr>
        <xdr:cNvPr id="142" name="フローチャート: 判断 141"/>
        <xdr:cNvSpPr/>
      </xdr:nvSpPr>
      <xdr:spPr>
        <a:xfrm>
          <a:off x="2286000" y="1034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43" name="テキスト ボックス 142"/>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2752</xdr:rowOff>
    </xdr:from>
    <xdr:to>
      <xdr:col>7</xdr:col>
      <xdr:colOff>31750</xdr:colOff>
      <xdr:row>60</xdr:row>
      <xdr:rowOff>104352</xdr:rowOff>
    </xdr:to>
    <xdr:sp macro="" textlink="">
      <xdr:nvSpPr>
        <xdr:cNvPr id="144" name="フローチャート: 判断 143"/>
        <xdr:cNvSpPr/>
      </xdr:nvSpPr>
      <xdr:spPr>
        <a:xfrm>
          <a:off x="1397000" y="1028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114529</xdr:rowOff>
    </xdr:from>
    <xdr:ext cx="762000" cy="259045"/>
    <xdr:sp macro="" textlink="">
      <xdr:nvSpPr>
        <xdr:cNvPr id="145" name="テキスト ボックス 144"/>
        <xdr:cNvSpPr txBox="1"/>
      </xdr:nvSpPr>
      <xdr:spPr>
        <a:xfrm>
          <a:off x="1066800" y="100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52494</xdr:rowOff>
    </xdr:from>
    <xdr:to>
      <xdr:col>23</xdr:col>
      <xdr:colOff>184150</xdr:colOff>
      <xdr:row>61</xdr:row>
      <xdr:rowOff>154094</xdr:rowOff>
    </xdr:to>
    <xdr:sp macro="" textlink="">
      <xdr:nvSpPr>
        <xdr:cNvPr id="151" name="楕円 150"/>
        <xdr:cNvSpPr/>
      </xdr:nvSpPr>
      <xdr:spPr>
        <a:xfrm>
          <a:off x="49022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24571</xdr:rowOff>
    </xdr:from>
    <xdr:ext cx="762000" cy="259045"/>
    <xdr:sp macro="" textlink="">
      <xdr:nvSpPr>
        <xdr:cNvPr id="152" name="財政構造の弾力性該当値テキスト"/>
        <xdr:cNvSpPr txBox="1"/>
      </xdr:nvSpPr>
      <xdr:spPr>
        <a:xfrm>
          <a:off x="5041900" y="104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155575</xdr:rowOff>
    </xdr:from>
    <xdr:to>
      <xdr:col>19</xdr:col>
      <xdr:colOff>184150</xdr:colOff>
      <xdr:row>61</xdr:row>
      <xdr:rowOff>85725</xdr:rowOff>
    </xdr:to>
    <xdr:sp macro="" textlink="">
      <xdr:nvSpPr>
        <xdr:cNvPr id="153" name="楕円 152"/>
        <xdr:cNvSpPr/>
      </xdr:nvSpPr>
      <xdr:spPr>
        <a:xfrm>
          <a:off x="4064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70502</xdr:rowOff>
    </xdr:from>
    <xdr:ext cx="736600" cy="259045"/>
    <xdr:sp macro="" textlink="">
      <xdr:nvSpPr>
        <xdr:cNvPr id="154" name="テキスト ボックス 153"/>
        <xdr:cNvSpPr txBox="1"/>
      </xdr:nvSpPr>
      <xdr:spPr>
        <a:xfrm>
          <a:off x="3733800" y="10528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46990</xdr:rowOff>
    </xdr:from>
    <xdr:to>
      <xdr:col>15</xdr:col>
      <xdr:colOff>133350</xdr:colOff>
      <xdr:row>60</xdr:row>
      <xdr:rowOff>148590</xdr:rowOff>
    </xdr:to>
    <xdr:sp macro="" textlink="">
      <xdr:nvSpPr>
        <xdr:cNvPr id="155" name="楕円 154"/>
        <xdr:cNvSpPr/>
      </xdr:nvSpPr>
      <xdr:spPr>
        <a:xfrm>
          <a:off x="3175000" y="1033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133367</xdr:rowOff>
    </xdr:from>
    <xdr:ext cx="762000" cy="259045"/>
    <xdr:sp macro="" textlink="">
      <xdr:nvSpPr>
        <xdr:cNvPr id="156" name="テキスト ボックス 155"/>
        <xdr:cNvSpPr txBox="1"/>
      </xdr:nvSpPr>
      <xdr:spPr>
        <a:xfrm>
          <a:off x="2844800" y="1042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87206</xdr:rowOff>
    </xdr:from>
    <xdr:to>
      <xdr:col>11</xdr:col>
      <xdr:colOff>82550</xdr:colOff>
      <xdr:row>61</xdr:row>
      <xdr:rowOff>17356</xdr:rowOff>
    </xdr:to>
    <xdr:sp macro="" textlink="">
      <xdr:nvSpPr>
        <xdr:cNvPr id="157" name="楕円 156"/>
        <xdr:cNvSpPr/>
      </xdr:nvSpPr>
      <xdr:spPr>
        <a:xfrm>
          <a:off x="2286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2133</xdr:rowOff>
    </xdr:from>
    <xdr:ext cx="762000" cy="259045"/>
    <xdr:sp macro="" textlink="">
      <xdr:nvSpPr>
        <xdr:cNvPr id="158" name="テキスト ボックス 157"/>
        <xdr:cNvSpPr txBox="1"/>
      </xdr:nvSpPr>
      <xdr:spPr>
        <a:xfrm>
          <a:off x="1955800" y="1046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42969</xdr:rowOff>
    </xdr:from>
    <xdr:to>
      <xdr:col>7</xdr:col>
      <xdr:colOff>31750</xdr:colOff>
      <xdr:row>60</xdr:row>
      <xdr:rowOff>144569</xdr:rowOff>
    </xdr:to>
    <xdr:sp macro="" textlink="">
      <xdr:nvSpPr>
        <xdr:cNvPr id="159" name="楕円 158"/>
        <xdr:cNvSpPr/>
      </xdr:nvSpPr>
      <xdr:spPr>
        <a:xfrm>
          <a:off x="1397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129346</xdr:rowOff>
    </xdr:from>
    <xdr:ext cx="762000" cy="259045"/>
    <xdr:sp macro="" textlink="">
      <xdr:nvSpPr>
        <xdr:cNvPr id="160" name="テキスト ボックス 159"/>
        <xdr:cNvSpPr txBox="1"/>
      </xdr:nvSpPr>
      <xdr:spPr>
        <a:xfrm>
          <a:off x="10668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[206,207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年度における人口一人当たりの人件費は９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６８７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６４０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円）となった。人件費総額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の増加と人口が減少（前年度比△４６７人）</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したため一人当たりの金額は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となった。引き続き適正な職員数、職員構成の管理に努める。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また、一人当たりの物件費・維持補修費等については１１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５２０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８０７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除雪経費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都市公園の樹木管理費</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の増加等によるものである。適正な管理のもとコスト削減に努める。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30752</xdr:rowOff>
    </xdr:from>
    <xdr:to>
      <xdr:col>23</xdr:col>
      <xdr:colOff>133350</xdr:colOff>
      <xdr:row>89</xdr:row>
      <xdr:rowOff>83403</xdr:rowOff>
    </xdr:to>
    <xdr:cxnSp macro="">
      <xdr:nvCxnSpPr>
        <xdr:cNvPr id="190" name="直線コネクタ 189"/>
        <xdr:cNvCxnSpPr/>
      </xdr:nvCxnSpPr>
      <xdr:spPr>
        <a:xfrm flipV="1">
          <a:off x="4953000" y="13746752"/>
          <a:ext cx="0" cy="1595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55480</xdr:rowOff>
    </xdr:from>
    <xdr:ext cx="762000" cy="259045"/>
    <xdr:sp macro="" textlink="">
      <xdr:nvSpPr>
        <xdr:cNvPr id="191" name="人件費・物件費等の状況最小値テキスト"/>
        <xdr:cNvSpPr txBox="1"/>
      </xdr:nvSpPr>
      <xdr:spPr>
        <a:xfrm>
          <a:off x="5041900" y="1531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83403</xdr:rowOff>
    </xdr:from>
    <xdr:to>
      <xdr:col>24</xdr:col>
      <xdr:colOff>12700</xdr:colOff>
      <xdr:row>89</xdr:row>
      <xdr:rowOff>83403</xdr:rowOff>
    </xdr:to>
    <xdr:cxnSp macro="">
      <xdr:nvCxnSpPr>
        <xdr:cNvPr id="192" name="直線コネクタ 191"/>
        <xdr:cNvCxnSpPr/>
      </xdr:nvCxnSpPr>
      <xdr:spPr>
        <a:xfrm>
          <a:off x="4864100" y="15342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117129</xdr:rowOff>
    </xdr:from>
    <xdr:ext cx="762000" cy="259045"/>
    <xdr:sp macro="" textlink="">
      <xdr:nvSpPr>
        <xdr:cNvPr id="193" name="人件費・物件費等の状況最大値テキスト"/>
        <xdr:cNvSpPr txBox="1"/>
      </xdr:nvSpPr>
      <xdr:spPr>
        <a:xfrm>
          <a:off x="5041900" y="1349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30752</xdr:rowOff>
    </xdr:from>
    <xdr:to>
      <xdr:col>24</xdr:col>
      <xdr:colOff>12700</xdr:colOff>
      <xdr:row>80</xdr:row>
      <xdr:rowOff>30752</xdr:rowOff>
    </xdr:to>
    <xdr:cxnSp macro="">
      <xdr:nvCxnSpPr>
        <xdr:cNvPr id="194" name="直線コネクタ 193"/>
        <xdr:cNvCxnSpPr/>
      </xdr:nvCxnSpPr>
      <xdr:spPr>
        <a:xfrm>
          <a:off x="4864100" y="13746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144966</xdr:rowOff>
    </xdr:from>
    <xdr:to>
      <xdr:col>23</xdr:col>
      <xdr:colOff>133350</xdr:colOff>
      <xdr:row>85</xdr:row>
      <xdr:rowOff>81676</xdr:rowOff>
    </xdr:to>
    <xdr:cxnSp macro="">
      <xdr:nvCxnSpPr>
        <xdr:cNvPr id="195" name="直線コネクタ 194"/>
        <xdr:cNvCxnSpPr/>
      </xdr:nvCxnSpPr>
      <xdr:spPr>
        <a:xfrm>
          <a:off x="4114800" y="14546766"/>
          <a:ext cx="838200" cy="10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83577</xdr:rowOff>
    </xdr:from>
    <xdr:ext cx="762000" cy="259045"/>
    <xdr:sp macro="" textlink="">
      <xdr:nvSpPr>
        <xdr:cNvPr id="196" name="人件費・物件費等の状況平均値テキスト"/>
        <xdr:cNvSpPr txBox="1"/>
      </xdr:nvSpPr>
      <xdr:spPr>
        <a:xfrm>
          <a:off x="5041900" y="1414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67050</xdr:rowOff>
    </xdr:from>
    <xdr:to>
      <xdr:col>23</xdr:col>
      <xdr:colOff>184150</xdr:colOff>
      <xdr:row>83</xdr:row>
      <xdr:rowOff>168650</xdr:rowOff>
    </xdr:to>
    <xdr:sp macro="" textlink="">
      <xdr:nvSpPr>
        <xdr:cNvPr id="197" name="フローチャート: 判断 196"/>
        <xdr:cNvSpPr/>
      </xdr:nvSpPr>
      <xdr:spPr>
        <a:xfrm>
          <a:off x="4902200" y="1429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115374</xdr:rowOff>
    </xdr:from>
    <xdr:to>
      <xdr:col>19</xdr:col>
      <xdr:colOff>133350</xdr:colOff>
      <xdr:row>84</xdr:row>
      <xdr:rowOff>144966</xdr:rowOff>
    </xdr:to>
    <xdr:cxnSp macro="">
      <xdr:nvCxnSpPr>
        <xdr:cNvPr id="198" name="直線コネクタ 197"/>
        <xdr:cNvCxnSpPr/>
      </xdr:nvCxnSpPr>
      <xdr:spPr>
        <a:xfrm>
          <a:off x="3225800" y="14517174"/>
          <a:ext cx="889000" cy="29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34483</xdr:rowOff>
    </xdr:from>
    <xdr:to>
      <xdr:col>19</xdr:col>
      <xdr:colOff>184150</xdr:colOff>
      <xdr:row>83</xdr:row>
      <xdr:rowOff>136083</xdr:rowOff>
    </xdr:to>
    <xdr:sp macro="" textlink="">
      <xdr:nvSpPr>
        <xdr:cNvPr id="199" name="フローチャート: 判断 198"/>
        <xdr:cNvSpPr/>
      </xdr:nvSpPr>
      <xdr:spPr>
        <a:xfrm>
          <a:off x="4064000" y="14264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146260</xdr:rowOff>
    </xdr:from>
    <xdr:ext cx="736600" cy="259045"/>
    <xdr:sp macro="" textlink="">
      <xdr:nvSpPr>
        <xdr:cNvPr id="200" name="テキスト ボックス 199"/>
        <xdr:cNvSpPr txBox="1"/>
      </xdr:nvSpPr>
      <xdr:spPr>
        <a:xfrm>
          <a:off x="3733800" y="140337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4618</xdr:rowOff>
    </xdr:from>
    <xdr:to>
      <xdr:col>15</xdr:col>
      <xdr:colOff>82550</xdr:colOff>
      <xdr:row>84</xdr:row>
      <xdr:rowOff>115374</xdr:rowOff>
    </xdr:to>
    <xdr:cxnSp macro="">
      <xdr:nvCxnSpPr>
        <xdr:cNvPr id="201" name="直線コネクタ 200"/>
        <xdr:cNvCxnSpPr/>
      </xdr:nvCxnSpPr>
      <xdr:spPr>
        <a:xfrm>
          <a:off x="2336800" y="14406418"/>
          <a:ext cx="889000" cy="1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150016</xdr:rowOff>
    </xdr:from>
    <xdr:to>
      <xdr:col>15</xdr:col>
      <xdr:colOff>133350</xdr:colOff>
      <xdr:row>83</xdr:row>
      <xdr:rowOff>80166</xdr:rowOff>
    </xdr:to>
    <xdr:sp macro="" textlink="">
      <xdr:nvSpPr>
        <xdr:cNvPr id="202" name="フローチャート: 判断 201"/>
        <xdr:cNvSpPr/>
      </xdr:nvSpPr>
      <xdr:spPr>
        <a:xfrm>
          <a:off x="3175000" y="14208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90343</xdr:rowOff>
    </xdr:from>
    <xdr:ext cx="762000" cy="259045"/>
    <xdr:sp macro="" textlink="">
      <xdr:nvSpPr>
        <xdr:cNvPr id="203" name="テキスト ボックス 202"/>
        <xdr:cNvSpPr txBox="1"/>
      </xdr:nvSpPr>
      <xdr:spPr>
        <a:xfrm>
          <a:off x="2844800" y="1397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93197</xdr:rowOff>
    </xdr:from>
    <xdr:to>
      <xdr:col>11</xdr:col>
      <xdr:colOff>31750</xdr:colOff>
      <xdr:row>84</xdr:row>
      <xdr:rowOff>4618</xdr:rowOff>
    </xdr:to>
    <xdr:cxnSp macro="">
      <xdr:nvCxnSpPr>
        <xdr:cNvPr id="204" name="直線コネクタ 203"/>
        <xdr:cNvCxnSpPr/>
      </xdr:nvCxnSpPr>
      <xdr:spPr>
        <a:xfrm>
          <a:off x="1447800" y="14323547"/>
          <a:ext cx="889000" cy="8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110499</xdr:rowOff>
    </xdr:from>
    <xdr:to>
      <xdr:col>11</xdr:col>
      <xdr:colOff>82550</xdr:colOff>
      <xdr:row>83</xdr:row>
      <xdr:rowOff>40649</xdr:rowOff>
    </xdr:to>
    <xdr:sp macro="" textlink="">
      <xdr:nvSpPr>
        <xdr:cNvPr id="205" name="フローチャート: 判断 204"/>
        <xdr:cNvSpPr/>
      </xdr:nvSpPr>
      <xdr:spPr>
        <a:xfrm>
          <a:off x="2286000" y="1416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50826</xdr:rowOff>
    </xdr:from>
    <xdr:ext cx="762000" cy="259045"/>
    <xdr:sp macro="" textlink="">
      <xdr:nvSpPr>
        <xdr:cNvPr id="206" name="テキスト ボックス 205"/>
        <xdr:cNvSpPr txBox="1"/>
      </xdr:nvSpPr>
      <xdr:spPr>
        <a:xfrm>
          <a:off x="1955800" y="13938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72599</xdr:rowOff>
    </xdr:from>
    <xdr:to>
      <xdr:col>7</xdr:col>
      <xdr:colOff>31750</xdr:colOff>
      <xdr:row>83</xdr:row>
      <xdr:rowOff>2749</xdr:rowOff>
    </xdr:to>
    <xdr:sp macro="" textlink="">
      <xdr:nvSpPr>
        <xdr:cNvPr id="207" name="フローチャート: 判断 206"/>
        <xdr:cNvSpPr/>
      </xdr:nvSpPr>
      <xdr:spPr>
        <a:xfrm>
          <a:off x="1397000" y="1413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12926</xdr:rowOff>
    </xdr:from>
    <xdr:ext cx="762000" cy="259045"/>
    <xdr:sp macro="" textlink="">
      <xdr:nvSpPr>
        <xdr:cNvPr id="208" name="テキスト ボックス 207"/>
        <xdr:cNvSpPr txBox="1"/>
      </xdr:nvSpPr>
      <xdr:spPr>
        <a:xfrm>
          <a:off x="1066800" y="1390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30876</xdr:rowOff>
    </xdr:from>
    <xdr:to>
      <xdr:col>23</xdr:col>
      <xdr:colOff>184150</xdr:colOff>
      <xdr:row>85</xdr:row>
      <xdr:rowOff>132476</xdr:rowOff>
    </xdr:to>
    <xdr:sp macro="" textlink="">
      <xdr:nvSpPr>
        <xdr:cNvPr id="214" name="楕円 213"/>
        <xdr:cNvSpPr/>
      </xdr:nvSpPr>
      <xdr:spPr>
        <a:xfrm>
          <a:off x="4902200" y="1460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2953</xdr:rowOff>
    </xdr:from>
    <xdr:ext cx="762000" cy="259045"/>
    <xdr:sp macro="" textlink="">
      <xdr:nvSpPr>
        <xdr:cNvPr id="215" name="人件費・物件費等の状況該当値テキスト"/>
        <xdr:cNvSpPr txBox="1"/>
      </xdr:nvSpPr>
      <xdr:spPr>
        <a:xfrm>
          <a:off x="5041900" y="1457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94166</xdr:rowOff>
    </xdr:from>
    <xdr:to>
      <xdr:col>19</xdr:col>
      <xdr:colOff>184150</xdr:colOff>
      <xdr:row>85</xdr:row>
      <xdr:rowOff>24316</xdr:rowOff>
    </xdr:to>
    <xdr:sp macro="" textlink="">
      <xdr:nvSpPr>
        <xdr:cNvPr id="216" name="楕円 215"/>
        <xdr:cNvSpPr/>
      </xdr:nvSpPr>
      <xdr:spPr>
        <a:xfrm>
          <a:off x="4064000" y="1449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9093</xdr:rowOff>
    </xdr:from>
    <xdr:ext cx="736600" cy="259045"/>
    <xdr:sp macro="" textlink="">
      <xdr:nvSpPr>
        <xdr:cNvPr id="217" name="テキスト ボックス 216"/>
        <xdr:cNvSpPr txBox="1"/>
      </xdr:nvSpPr>
      <xdr:spPr>
        <a:xfrm>
          <a:off x="3733800" y="14582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64574</xdr:rowOff>
    </xdr:from>
    <xdr:to>
      <xdr:col>15</xdr:col>
      <xdr:colOff>133350</xdr:colOff>
      <xdr:row>84</xdr:row>
      <xdr:rowOff>166174</xdr:rowOff>
    </xdr:to>
    <xdr:sp macro="" textlink="">
      <xdr:nvSpPr>
        <xdr:cNvPr id="218" name="楕円 217"/>
        <xdr:cNvSpPr/>
      </xdr:nvSpPr>
      <xdr:spPr>
        <a:xfrm>
          <a:off x="3175000" y="1446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150951</xdr:rowOff>
    </xdr:from>
    <xdr:ext cx="762000" cy="259045"/>
    <xdr:sp macro="" textlink="">
      <xdr:nvSpPr>
        <xdr:cNvPr id="219" name="テキスト ボックス 218"/>
        <xdr:cNvSpPr txBox="1"/>
      </xdr:nvSpPr>
      <xdr:spPr>
        <a:xfrm>
          <a:off x="2844800" y="14552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125268</xdr:rowOff>
    </xdr:from>
    <xdr:to>
      <xdr:col>11</xdr:col>
      <xdr:colOff>82550</xdr:colOff>
      <xdr:row>84</xdr:row>
      <xdr:rowOff>55418</xdr:rowOff>
    </xdr:to>
    <xdr:sp macro="" textlink="">
      <xdr:nvSpPr>
        <xdr:cNvPr id="220" name="楕円 219"/>
        <xdr:cNvSpPr/>
      </xdr:nvSpPr>
      <xdr:spPr>
        <a:xfrm>
          <a:off x="2286000" y="1435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40195</xdr:rowOff>
    </xdr:from>
    <xdr:ext cx="762000" cy="259045"/>
    <xdr:sp macro="" textlink="">
      <xdr:nvSpPr>
        <xdr:cNvPr id="221" name="テキスト ボックス 220"/>
        <xdr:cNvSpPr txBox="1"/>
      </xdr:nvSpPr>
      <xdr:spPr>
        <a:xfrm>
          <a:off x="1955800" y="14441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42397</xdr:rowOff>
    </xdr:from>
    <xdr:to>
      <xdr:col>7</xdr:col>
      <xdr:colOff>31750</xdr:colOff>
      <xdr:row>83</xdr:row>
      <xdr:rowOff>143997</xdr:rowOff>
    </xdr:to>
    <xdr:sp macro="" textlink="">
      <xdr:nvSpPr>
        <xdr:cNvPr id="222" name="楕円 221"/>
        <xdr:cNvSpPr/>
      </xdr:nvSpPr>
      <xdr:spPr>
        <a:xfrm>
          <a:off x="1397000" y="1427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128774</xdr:rowOff>
    </xdr:from>
    <xdr:ext cx="762000" cy="259045"/>
    <xdr:sp macro="" textlink="">
      <xdr:nvSpPr>
        <xdr:cNvPr id="223" name="テキスト ボックス 222"/>
        <xdr:cNvSpPr txBox="1"/>
      </xdr:nvSpPr>
      <xdr:spPr>
        <a:xfrm>
          <a:off x="1066800" y="143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従来から給与水準は低い状態であったが、平成２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年度においても類似団体平均を下回っている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。今後も適正な給与水準となるよう、職員の年齢構成、定員、総人件費等に注意を払っていく。</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また、引き続き事務の簡素合理化、ノー残業デーや振替休日の徹底などにより、時間外勤務手当の削減を図り、給与の適正化に努めていく。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98213</xdr:rowOff>
    </xdr:from>
    <xdr:to>
      <xdr:col>81</xdr:col>
      <xdr:colOff>44450</xdr:colOff>
      <xdr:row>88</xdr:row>
      <xdr:rowOff>152823</xdr:rowOff>
    </xdr:to>
    <xdr:cxnSp macro="">
      <xdr:nvCxnSpPr>
        <xdr:cNvPr id="252" name="直線コネクタ 251"/>
        <xdr:cNvCxnSpPr/>
      </xdr:nvCxnSpPr>
      <xdr:spPr>
        <a:xfrm flipV="1">
          <a:off x="17018000" y="1398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124900</xdr:rowOff>
    </xdr:from>
    <xdr:ext cx="762000" cy="259045"/>
    <xdr:sp macro="" textlink="">
      <xdr:nvSpPr>
        <xdr:cNvPr id="253" name="給与水準   （国との比較）最小値テキスト"/>
        <xdr:cNvSpPr txBox="1"/>
      </xdr:nvSpPr>
      <xdr:spPr>
        <a:xfrm>
          <a:off x="17106900" y="1521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152823</xdr:rowOff>
    </xdr:from>
    <xdr:to>
      <xdr:col>81</xdr:col>
      <xdr:colOff>133350</xdr:colOff>
      <xdr:row>88</xdr:row>
      <xdr:rowOff>152823</xdr:rowOff>
    </xdr:to>
    <xdr:cxnSp macro="">
      <xdr:nvCxnSpPr>
        <xdr:cNvPr id="254" name="直線コネクタ 253"/>
        <xdr:cNvCxnSpPr/>
      </xdr:nvCxnSpPr>
      <xdr:spPr>
        <a:xfrm>
          <a:off x="16929100" y="1524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13140</xdr:rowOff>
    </xdr:from>
    <xdr:ext cx="762000" cy="259045"/>
    <xdr:sp macro="" textlink="">
      <xdr:nvSpPr>
        <xdr:cNvPr id="255" name="給与水準   （国との比較）最大値テキスト"/>
        <xdr:cNvSpPr txBox="1"/>
      </xdr:nvSpPr>
      <xdr:spPr>
        <a:xfrm>
          <a:off x="17106900" y="1372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98213</xdr:rowOff>
    </xdr:from>
    <xdr:to>
      <xdr:col>81</xdr:col>
      <xdr:colOff>133350</xdr:colOff>
      <xdr:row>81</xdr:row>
      <xdr:rowOff>98213</xdr:rowOff>
    </xdr:to>
    <xdr:cxnSp macro="">
      <xdr:nvCxnSpPr>
        <xdr:cNvPr id="256" name="直線コネクタ 255"/>
        <xdr:cNvCxnSpPr/>
      </xdr:nvCxnSpPr>
      <xdr:spPr>
        <a:xfrm>
          <a:off x="16929100" y="1398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88054</xdr:rowOff>
    </xdr:from>
    <xdr:to>
      <xdr:col>81</xdr:col>
      <xdr:colOff>44450</xdr:colOff>
      <xdr:row>85</xdr:row>
      <xdr:rowOff>88054</xdr:rowOff>
    </xdr:to>
    <xdr:cxnSp macro="">
      <xdr:nvCxnSpPr>
        <xdr:cNvPr id="257" name="直線コネクタ 256"/>
        <xdr:cNvCxnSpPr/>
      </xdr:nvCxnSpPr>
      <xdr:spPr>
        <a:xfrm>
          <a:off x="16179800" y="1466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6790</xdr:rowOff>
    </xdr:from>
    <xdr:ext cx="762000" cy="259045"/>
    <xdr:sp macro="" textlink="">
      <xdr:nvSpPr>
        <xdr:cNvPr id="258" name="給与水準   （国との比較）平均値テキスト"/>
        <xdr:cNvSpPr txBox="1"/>
      </xdr:nvSpPr>
      <xdr:spPr>
        <a:xfrm>
          <a:off x="17106900" y="14751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34713</xdr:rowOff>
    </xdr:from>
    <xdr:to>
      <xdr:col>81</xdr:col>
      <xdr:colOff>95250</xdr:colOff>
      <xdr:row>86</xdr:row>
      <xdr:rowOff>136313</xdr:rowOff>
    </xdr:to>
    <xdr:sp macro="" textlink="">
      <xdr:nvSpPr>
        <xdr:cNvPr id="259" name="フローチャート: 判断 258"/>
        <xdr:cNvSpPr/>
      </xdr:nvSpPr>
      <xdr:spPr>
        <a:xfrm>
          <a:off x="169672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88054</xdr:rowOff>
    </xdr:from>
    <xdr:to>
      <xdr:col>77</xdr:col>
      <xdr:colOff>44450</xdr:colOff>
      <xdr:row>85</xdr:row>
      <xdr:rowOff>136313</xdr:rowOff>
    </xdr:to>
    <xdr:cxnSp macro="">
      <xdr:nvCxnSpPr>
        <xdr:cNvPr id="260" name="直線コネクタ 259"/>
        <xdr:cNvCxnSpPr/>
      </xdr:nvCxnSpPr>
      <xdr:spPr>
        <a:xfrm flipV="1">
          <a:off x="15290800" y="14661304"/>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34713</xdr:rowOff>
    </xdr:from>
    <xdr:to>
      <xdr:col>77</xdr:col>
      <xdr:colOff>95250</xdr:colOff>
      <xdr:row>86</xdr:row>
      <xdr:rowOff>136313</xdr:rowOff>
    </xdr:to>
    <xdr:sp macro="" textlink="">
      <xdr:nvSpPr>
        <xdr:cNvPr id="261" name="フローチャート: 判断 260"/>
        <xdr:cNvSpPr/>
      </xdr:nvSpPr>
      <xdr:spPr>
        <a:xfrm>
          <a:off x="16129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62" name="テキスト ボックス 261"/>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80011</xdr:rowOff>
    </xdr:from>
    <xdr:to>
      <xdr:col>72</xdr:col>
      <xdr:colOff>203200</xdr:colOff>
      <xdr:row>85</xdr:row>
      <xdr:rowOff>136313</xdr:rowOff>
    </xdr:to>
    <xdr:cxnSp macro="">
      <xdr:nvCxnSpPr>
        <xdr:cNvPr id="263" name="直線コネクタ 262"/>
        <xdr:cNvCxnSpPr/>
      </xdr:nvCxnSpPr>
      <xdr:spPr>
        <a:xfrm>
          <a:off x="14401800" y="14653261"/>
          <a:ext cx="8890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34713</xdr:rowOff>
    </xdr:from>
    <xdr:to>
      <xdr:col>73</xdr:col>
      <xdr:colOff>44450</xdr:colOff>
      <xdr:row>86</xdr:row>
      <xdr:rowOff>136313</xdr:rowOff>
    </xdr:to>
    <xdr:sp macro="" textlink="">
      <xdr:nvSpPr>
        <xdr:cNvPr id="264" name="フローチャート: 判断 263"/>
        <xdr:cNvSpPr/>
      </xdr:nvSpPr>
      <xdr:spPr>
        <a:xfrm>
          <a:off x="15240000" y="1477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121090</xdr:rowOff>
    </xdr:from>
    <xdr:ext cx="762000" cy="259045"/>
    <xdr:sp macro="" textlink="">
      <xdr:nvSpPr>
        <xdr:cNvPr id="265" name="テキスト ボックス 264"/>
        <xdr:cNvSpPr txBox="1"/>
      </xdr:nvSpPr>
      <xdr:spPr>
        <a:xfrm>
          <a:off x="14909800" y="1486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154939</xdr:rowOff>
    </xdr:from>
    <xdr:to>
      <xdr:col>68</xdr:col>
      <xdr:colOff>152400</xdr:colOff>
      <xdr:row>85</xdr:row>
      <xdr:rowOff>80011</xdr:rowOff>
    </xdr:to>
    <xdr:cxnSp macro="">
      <xdr:nvCxnSpPr>
        <xdr:cNvPr id="266" name="直線コネクタ 265"/>
        <xdr:cNvCxnSpPr/>
      </xdr:nvCxnSpPr>
      <xdr:spPr>
        <a:xfrm>
          <a:off x="13512800" y="14556739"/>
          <a:ext cx="889000" cy="96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7" name="フローチャート: 判断 266"/>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8" name="テキスト ボックス 267"/>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69" name="フローチャート: 判断 268"/>
        <xdr:cNvSpPr/>
      </xdr:nvSpPr>
      <xdr:spPr>
        <a:xfrm>
          <a:off x="13462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70" name="テキスト ボックス 269"/>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37254</xdr:rowOff>
    </xdr:from>
    <xdr:to>
      <xdr:col>81</xdr:col>
      <xdr:colOff>95250</xdr:colOff>
      <xdr:row>85</xdr:row>
      <xdr:rowOff>138854</xdr:rowOff>
    </xdr:to>
    <xdr:sp macro="" textlink="">
      <xdr:nvSpPr>
        <xdr:cNvPr id="276" name="楕円 275"/>
        <xdr:cNvSpPr/>
      </xdr:nvSpPr>
      <xdr:spPr>
        <a:xfrm>
          <a:off x="169672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53781</xdr:rowOff>
    </xdr:from>
    <xdr:ext cx="762000" cy="259045"/>
    <xdr:sp macro="" textlink="">
      <xdr:nvSpPr>
        <xdr:cNvPr id="277" name="給与水準   （国との比較）該当値テキスト"/>
        <xdr:cNvSpPr txBox="1"/>
      </xdr:nvSpPr>
      <xdr:spPr>
        <a:xfrm>
          <a:off x="17106900" y="1445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37254</xdr:rowOff>
    </xdr:from>
    <xdr:to>
      <xdr:col>77</xdr:col>
      <xdr:colOff>95250</xdr:colOff>
      <xdr:row>85</xdr:row>
      <xdr:rowOff>138854</xdr:rowOff>
    </xdr:to>
    <xdr:sp macro="" textlink="">
      <xdr:nvSpPr>
        <xdr:cNvPr id="278" name="楕円 277"/>
        <xdr:cNvSpPr/>
      </xdr:nvSpPr>
      <xdr:spPr>
        <a:xfrm>
          <a:off x="16129000" y="1461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149031</xdr:rowOff>
    </xdr:from>
    <xdr:ext cx="736600" cy="259045"/>
    <xdr:sp macro="" textlink="">
      <xdr:nvSpPr>
        <xdr:cNvPr id="279" name="テキスト ボックス 278"/>
        <xdr:cNvSpPr txBox="1"/>
      </xdr:nvSpPr>
      <xdr:spPr>
        <a:xfrm>
          <a:off x="15798800" y="1437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85513</xdr:rowOff>
    </xdr:from>
    <xdr:to>
      <xdr:col>73</xdr:col>
      <xdr:colOff>44450</xdr:colOff>
      <xdr:row>86</xdr:row>
      <xdr:rowOff>15663</xdr:rowOff>
    </xdr:to>
    <xdr:sp macro="" textlink="">
      <xdr:nvSpPr>
        <xdr:cNvPr id="280" name="楕円 279"/>
        <xdr:cNvSpPr/>
      </xdr:nvSpPr>
      <xdr:spPr>
        <a:xfrm>
          <a:off x="15240000" y="1465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25840</xdr:rowOff>
    </xdr:from>
    <xdr:ext cx="762000" cy="259045"/>
    <xdr:sp macro="" textlink="">
      <xdr:nvSpPr>
        <xdr:cNvPr id="281" name="テキスト ボックス 280"/>
        <xdr:cNvSpPr txBox="1"/>
      </xdr:nvSpPr>
      <xdr:spPr>
        <a:xfrm>
          <a:off x="14909800" y="1442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29211</xdr:rowOff>
    </xdr:from>
    <xdr:to>
      <xdr:col>68</xdr:col>
      <xdr:colOff>203200</xdr:colOff>
      <xdr:row>85</xdr:row>
      <xdr:rowOff>130811</xdr:rowOff>
    </xdr:to>
    <xdr:sp macro="" textlink="">
      <xdr:nvSpPr>
        <xdr:cNvPr id="282" name="楕円 281"/>
        <xdr:cNvSpPr/>
      </xdr:nvSpPr>
      <xdr:spPr>
        <a:xfrm>
          <a:off x="14351000" y="1460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140988</xdr:rowOff>
    </xdr:from>
    <xdr:ext cx="762000" cy="259045"/>
    <xdr:sp macro="" textlink="">
      <xdr:nvSpPr>
        <xdr:cNvPr id="283" name="テキスト ボックス 282"/>
        <xdr:cNvSpPr txBox="1"/>
      </xdr:nvSpPr>
      <xdr:spPr>
        <a:xfrm>
          <a:off x="14020800" y="1437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104139</xdr:rowOff>
    </xdr:from>
    <xdr:to>
      <xdr:col>64</xdr:col>
      <xdr:colOff>152400</xdr:colOff>
      <xdr:row>85</xdr:row>
      <xdr:rowOff>34289</xdr:rowOff>
    </xdr:to>
    <xdr:sp macro="" textlink="">
      <xdr:nvSpPr>
        <xdr:cNvPr id="284" name="楕円 283"/>
        <xdr:cNvSpPr/>
      </xdr:nvSpPr>
      <xdr:spPr>
        <a:xfrm>
          <a:off x="13462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44466</xdr:rowOff>
    </xdr:from>
    <xdr:ext cx="762000" cy="259045"/>
    <xdr:sp macro="" textlink="">
      <xdr:nvSpPr>
        <xdr:cNvPr id="285" name="テキスト ボックス 284"/>
        <xdr:cNvSpPr txBox="1"/>
      </xdr:nvSpPr>
      <xdr:spPr>
        <a:xfrm>
          <a:off x="13131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従来から広大な面積に対応するための施設の維持管理に必要な職員配置など、本市特有の事情もあり、類似団体平均を上回る状況である。平成１７年度策定の行財政改革大綱に基づき、退職者不補充による職員数の削減を実施してきたところであるが、それも限界をむかえ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今後、珠洲市公共施設等総合管理計画も考慮しながら、施設の統廃合にも踏み込んでいくなど、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引き続き職員数の適正化に努める。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4959</xdr:rowOff>
    </xdr:from>
    <xdr:to>
      <xdr:col>81</xdr:col>
      <xdr:colOff>44450</xdr:colOff>
      <xdr:row>66</xdr:row>
      <xdr:rowOff>168728</xdr:rowOff>
    </xdr:to>
    <xdr:cxnSp macro="">
      <xdr:nvCxnSpPr>
        <xdr:cNvPr id="317" name="直線コネクタ 316"/>
        <xdr:cNvCxnSpPr/>
      </xdr:nvCxnSpPr>
      <xdr:spPr>
        <a:xfrm flipV="1">
          <a:off x="17018000" y="10120509"/>
          <a:ext cx="0" cy="1363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140805</xdr:rowOff>
    </xdr:from>
    <xdr:ext cx="762000" cy="259045"/>
    <xdr:sp macro="" textlink="">
      <xdr:nvSpPr>
        <xdr:cNvPr id="318" name="定員管理の状況最小値テキスト"/>
        <xdr:cNvSpPr txBox="1"/>
      </xdr:nvSpPr>
      <xdr:spPr>
        <a:xfrm>
          <a:off x="17106900" y="1145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168728</xdr:rowOff>
    </xdr:from>
    <xdr:to>
      <xdr:col>81</xdr:col>
      <xdr:colOff>133350</xdr:colOff>
      <xdr:row>66</xdr:row>
      <xdr:rowOff>168728</xdr:rowOff>
    </xdr:to>
    <xdr:cxnSp macro="">
      <xdr:nvCxnSpPr>
        <xdr:cNvPr id="319" name="直線コネクタ 318"/>
        <xdr:cNvCxnSpPr/>
      </xdr:nvCxnSpPr>
      <xdr:spPr>
        <a:xfrm>
          <a:off x="16929100" y="1148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91336</xdr:rowOff>
    </xdr:from>
    <xdr:ext cx="762000" cy="259045"/>
    <xdr:sp macro="" textlink="">
      <xdr:nvSpPr>
        <xdr:cNvPr id="320" name="定員管理の状況最大値テキスト"/>
        <xdr:cNvSpPr txBox="1"/>
      </xdr:nvSpPr>
      <xdr:spPr>
        <a:xfrm>
          <a:off x="17106900" y="986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4959</xdr:rowOff>
    </xdr:from>
    <xdr:to>
      <xdr:col>81</xdr:col>
      <xdr:colOff>133350</xdr:colOff>
      <xdr:row>59</xdr:row>
      <xdr:rowOff>4959</xdr:rowOff>
    </xdr:to>
    <xdr:cxnSp macro="">
      <xdr:nvCxnSpPr>
        <xdr:cNvPr id="321" name="直線コネクタ 320"/>
        <xdr:cNvCxnSpPr/>
      </xdr:nvCxnSpPr>
      <xdr:spPr>
        <a:xfrm>
          <a:off x="16929100" y="10120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148530</xdr:rowOff>
    </xdr:from>
    <xdr:to>
      <xdr:col>81</xdr:col>
      <xdr:colOff>44450</xdr:colOff>
      <xdr:row>65</xdr:row>
      <xdr:rowOff>25340</xdr:rowOff>
    </xdr:to>
    <xdr:cxnSp macro="">
      <xdr:nvCxnSpPr>
        <xdr:cNvPr id="322" name="直線コネクタ 321"/>
        <xdr:cNvCxnSpPr/>
      </xdr:nvCxnSpPr>
      <xdr:spPr>
        <a:xfrm>
          <a:off x="16179800" y="1112133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83716</xdr:rowOff>
    </xdr:from>
    <xdr:ext cx="762000" cy="259045"/>
    <xdr:sp macro="" textlink="">
      <xdr:nvSpPr>
        <xdr:cNvPr id="323" name="定員管理の状況平均値テキスト"/>
        <xdr:cNvSpPr txBox="1"/>
      </xdr:nvSpPr>
      <xdr:spPr>
        <a:xfrm>
          <a:off x="17106900" y="10542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67189</xdr:rowOff>
    </xdr:from>
    <xdr:to>
      <xdr:col>81</xdr:col>
      <xdr:colOff>95250</xdr:colOff>
      <xdr:row>62</xdr:row>
      <xdr:rowOff>168789</xdr:rowOff>
    </xdr:to>
    <xdr:sp macro="" textlink="">
      <xdr:nvSpPr>
        <xdr:cNvPr id="324" name="フローチャート: 判断 323"/>
        <xdr:cNvSpPr/>
      </xdr:nvSpPr>
      <xdr:spPr>
        <a:xfrm>
          <a:off x="16967200" y="10697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109462</xdr:rowOff>
    </xdr:from>
    <xdr:to>
      <xdr:col>77</xdr:col>
      <xdr:colOff>44450</xdr:colOff>
      <xdr:row>64</xdr:row>
      <xdr:rowOff>148530</xdr:rowOff>
    </xdr:to>
    <xdr:cxnSp macro="">
      <xdr:nvCxnSpPr>
        <xdr:cNvPr id="325" name="直線コネクタ 324"/>
        <xdr:cNvCxnSpPr/>
      </xdr:nvCxnSpPr>
      <xdr:spPr>
        <a:xfrm>
          <a:off x="15290800" y="11082262"/>
          <a:ext cx="889000" cy="3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52251</xdr:rowOff>
    </xdr:from>
    <xdr:to>
      <xdr:col>77</xdr:col>
      <xdr:colOff>95250</xdr:colOff>
      <xdr:row>62</xdr:row>
      <xdr:rowOff>153851</xdr:rowOff>
    </xdr:to>
    <xdr:sp macro="" textlink="">
      <xdr:nvSpPr>
        <xdr:cNvPr id="326" name="フローチャート: 判断 325"/>
        <xdr:cNvSpPr/>
      </xdr:nvSpPr>
      <xdr:spPr>
        <a:xfrm>
          <a:off x="16129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164028</xdr:rowOff>
    </xdr:from>
    <xdr:ext cx="736600" cy="259045"/>
    <xdr:sp macro="" textlink="">
      <xdr:nvSpPr>
        <xdr:cNvPr id="327" name="テキスト ボックス 326"/>
        <xdr:cNvSpPr txBox="1"/>
      </xdr:nvSpPr>
      <xdr:spPr>
        <a:xfrm>
          <a:off x="15798800" y="10451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109462</xdr:rowOff>
    </xdr:from>
    <xdr:to>
      <xdr:col>72</xdr:col>
      <xdr:colOff>203200</xdr:colOff>
      <xdr:row>64</xdr:row>
      <xdr:rowOff>135890</xdr:rowOff>
    </xdr:to>
    <xdr:cxnSp macro="">
      <xdr:nvCxnSpPr>
        <xdr:cNvPr id="328" name="直線コネクタ 327"/>
        <xdr:cNvCxnSpPr/>
      </xdr:nvCxnSpPr>
      <xdr:spPr>
        <a:xfrm flipV="1">
          <a:off x="14401800" y="11082262"/>
          <a:ext cx="8890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35016</xdr:rowOff>
    </xdr:from>
    <xdr:to>
      <xdr:col>73</xdr:col>
      <xdr:colOff>44450</xdr:colOff>
      <xdr:row>62</xdr:row>
      <xdr:rowOff>136616</xdr:rowOff>
    </xdr:to>
    <xdr:sp macro="" textlink="">
      <xdr:nvSpPr>
        <xdr:cNvPr id="329" name="フローチャート: 判断 328"/>
        <xdr:cNvSpPr/>
      </xdr:nvSpPr>
      <xdr:spPr>
        <a:xfrm>
          <a:off x="15240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146793</xdr:rowOff>
    </xdr:from>
    <xdr:ext cx="762000" cy="259045"/>
    <xdr:sp macro="" textlink="">
      <xdr:nvSpPr>
        <xdr:cNvPr id="330" name="テキスト ボックス 329"/>
        <xdr:cNvSpPr txBox="1"/>
      </xdr:nvSpPr>
      <xdr:spPr>
        <a:xfrm>
          <a:off x="14909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91077</xdr:rowOff>
    </xdr:from>
    <xdr:to>
      <xdr:col>68</xdr:col>
      <xdr:colOff>152400</xdr:colOff>
      <xdr:row>64</xdr:row>
      <xdr:rowOff>135890</xdr:rowOff>
    </xdr:to>
    <xdr:cxnSp macro="">
      <xdr:nvCxnSpPr>
        <xdr:cNvPr id="331" name="直線コネクタ 330"/>
        <xdr:cNvCxnSpPr/>
      </xdr:nvCxnSpPr>
      <xdr:spPr>
        <a:xfrm>
          <a:off x="13512800" y="11063877"/>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2" name="フローチャート: 判断 331"/>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3" name="テキスト ボックス 332"/>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154759</xdr:rowOff>
    </xdr:from>
    <xdr:to>
      <xdr:col>64</xdr:col>
      <xdr:colOff>152400</xdr:colOff>
      <xdr:row>62</xdr:row>
      <xdr:rowOff>84909</xdr:rowOff>
    </xdr:to>
    <xdr:sp macro="" textlink="">
      <xdr:nvSpPr>
        <xdr:cNvPr id="334" name="フローチャート: 判断 333"/>
        <xdr:cNvSpPr/>
      </xdr:nvSpPr>
      <xdr:spPr>
        <a:xfrm>
          <a:off x="13462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95086</xdr:rowOff>
    </xdr:from>
    <xdr:ext cx="762000" cy="259045"/>
    <xdr:sp macro="" textlink="">
      <xdr:nvSpPr>
        <xdr:cNvPr id="335" name="テキスト ボックス 334"/>
        <xdr:cNvSpPr txBox="1"/>
      </xdr:nvSpPr>
      <xdr:spPr>
        <a:xfrm>
          <a:off x="13131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145990</xdr:rowOff>
    </xdr:from>
    <xdr:to>
      <xdr:col>81</xdr:col>
      <xdr:colOff>95250</xdr:colOff>
      <xdr:row>65</xdr:row>
      <xdr:rowOff>76140</xdr:rowOff>
    </xdr:to>
    <xdr:sp macro="" textlink="">
      <xdr:nvSpPr>
        <xdr:cNvPr id="341" name="楕円 340"/>
        <xdr:cNvSpPr/>
      </xdr:nvSpPr>
      <xdr:spPr>
        <a:xfrm>
          <a:off x="16967200" y="1111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118067</xdr:rowOff>
    </xdr:from>
    <xdr:ext cx="762000" cy="259045"/>
    <xdr:sp macro="" textlink="">
      <xdr:nvSpPr>
        <xdr:cNvPr id="342" name="定員管理の状況該当値テキスト"/>
        <xdr:cNvSpPr txBox="1"/>
      </xdr:nvSpPr>
      <xdr:spPr>
        <a:xfrm>
          <a:off x="17106900" y="110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97730</xdr:rowOff>
    </xdr:from>
    <xdr:to>
      <xdr:col>77</xdr:col>
      <xdr:colOff>95250</xdr:colOff>
      <xdr:row>65</xdr:row>
      <xdr:rowOff>27880</xdr:rowOff>
    </xdr:to>
    <xdr:sp macro="" textlink="">
      <xdr:nvSpPr>
        <xdr:cNvPr id="343" name="楕円 342"/>
        <xdr:cNvSpPr/>
      </xdr:nvSpPr>
      <xdr:spPr>
        <a:xfrm>
          <a:off x="16129000" y="1107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12657</xdr:rowOff>
    </xdr:from>
    <xdr:ext cx="736600" cy="259045"/>
    <xdr:sp macro="" textlink="">
      <xdr:nvSpPr>
        <xdr:cNvPr id="344" name="テキスト ボックス 343"/>
        <xdr:cNvSpPr txBox="1"/>
      </xdr:nvSpPr>
      <xdr:spPr>
        <a:xfrm>
          <a:off x="15798800" y="11156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58662</xdr:rowOff>
    </xdr:from>
    <xdr:to>
      <xdr:col>73</xdr:col>
      <xdr:colOff>44450</xdr:colOff>
      <xdr:row>64</xdr:row>
      <xdr:rowOff>160262</xdr:rowOff>
    </xdr:to>
    <xdr:sp macro="" textlink="">
      <xdr:nvSpPr>
        <xdr:cNvPr id="345" name="楕円 344"/>
        <xdr:cNvSpPr/>
      </xdr:nvSpPr>
      <xdr:spPr>
        <a:xfrm>
          <a:off x="15240000" y="1103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145039</xdr:rowOff>
    </xdr:from>
    <xdr:ext cx="762000" cy="259045"/>
    <xdr:sp macro="" textlink="">
      <xdr:nvSpPr>
        <xdr:cNvPr id="346" name="テキスト ボックス 345"/>
        <xdr:cNvSpPr txBox="1"/>
      </xdr:nvSpPr>
      <xdr:spPr>
        <a:xfrm>
          <a:off x="14909800" y="1111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85090</xdr:rowOff>
    </xdr:from>
    <xdr:to>
      <xdr:col>68</xdr:col>
      <xdr:colOff>203200</xdr:colOff>
      <xdr:row>65</xdr:row>
      <xdr:rowOff>15240</xdr:rowOff>
    </xdr:to>
    <xdr:sp macro="" textlink="">
      <xdr:nvSpPr>
        <xdr:cNvPr id="347" name="楕円 346"/>
        <xdr:cNvSpPr/>
      </xdr:nvSpPr>
      <xdr:spPr>
        <a:xfrm>
          <a:off x="14351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17</xdr:rowOff>
    </xdr:from>
    <xdr:ext cx="762000" cy="259045"/>
    <xdr:sp macro="" textlink="">
      <xdr:nvSpPr>
        <xdr:cNvPr id="348" name="テキスト ボックス 347"/>
        <xdr:cNvSpPr txBox="1"/>
      </xdr:nvSpPr>
      <xdr:spPr>
        <a:xfrm>
          <a:off x="14020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40277</xdr:rowOff>
    </xdr:from>
    <xdr:to>
      <xdr:col>64</xdr:col>
      <xdr:colOff>152400</xdr:colOff>
      <xdr:row>64</xdr:row>
      <xdr:rowOff>141877</xdr:rowOff>
    </xdr:to>
    <xdr:sp macro="" textlink="">
      <xdr:nvSpPr>
        <xdr:cNvPr id="349" name="楕円 348"/>
        <xdr:cNvSpPr/>
      </xdr:nvSpPr>
      <xdr:spPr>
        <a:xfrm>
          <a:off x="13462000" y="1101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126654</xdr:rowOff>
    </xdr:from>
    <xdr:ext cx="762000" cy="259045"/>
    <xdr:sp macro="" textlink="">
      <xdr:nvSpPr>
        <xdr:cNvPr id="350" name="テキスト ボックス 349"/>
        <xdr:cNvSpPr txBox="1"/>
      </xdr:nvSpPr>
      <xdr:spPr>
        <a:xfrm>
          <a:off x="13131800" y="1109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％となり前年度から０．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これは２８年度に臨時的な特定財源があったが、２９年度にはそれがなかったためである。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今後は、一般廃棄物処分場の整備等が控えていることから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の上昇が見込まれる。　</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事業計画等において、緊急性や優先度を考慮しながら、交付税措置の有利な地方債の選択や新規発行の抑制に努め、公債費負担の適正化を図っていく。</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60748</xdr:rowOff>
    </xdr:from>
    <xdr:to>
      <xdr:col>81</xdr:col>
      <xdr:colOff>44450</xdr:colOff>
      <xdr:row>44</xdr:row>
      <xdr:rowOff>114829</xdr:rowOff>
    </xdr:to>
    <xdr:cxnSp macro="">
      <xdr:nvCxnSpPr>
        <xdr:cNvPr id="379" name="直線コネクタ 378"/>
        <xdr:cNvCxnSpPr/>
      </xdr:nvCxnSpPr>
      <xdr:spPr>
        <a:xfrm flipV="1">
          <a:off x="17018000" y="6232948"/>
          <a:ext cx="0" cy="1425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86906</xdr:rowOff>
    </xdr:from>
    <xdr:ext cx="762000" cy="259045"/>
    <xdr:sp macro="" textlink="">
      <xdr:nvSpPr>
        <xdr:cNvPr id="380" name="公債費負担の状況最小値テキスト"/>
        <xdr:cNvSpPr txBox="1"/>
      </xdr:nvSpPr>
      <xdr:spPr>
        <a:xfrm>
          <a:off x="17106900" y="7630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114829</xdr:rowOff>
    </xdr:from>
    <xdr:to>
      <xdr:col>81</xdr:col>
      <xdr:colOff>133350</xdr:colOff>
      <xdr:row>44</xdr:row>
      <xdr:rowOff>114829</xdr:rowOff>
    </xdr:to>
    <xdr:cxnSp macro="">
      <xdr:nvCxnSpPr>
        <xdr:cNvPr id="381" name="直線コネクタ 380"/>
        <xdr:cNvCxnSpPr/>
      </xdr:nvCxnSpPr>
      <xdr:spPr>
        <a:xfrm>
          <a:off x="16929100" y="7658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147125</xdr:rowOff>
    </xdr:from>
    <xdr:ext cx="762000" cy="259045"/>
    <xdr:sp macro="" textlink="">
      <xdr:nvSpPr>
        <xdr:cNvPr id="382" name="公債費負担の状況最大値テキスト"/>
        <xdr:cNvSpPr txBox="1"/>
      </xdr:nvSpPr>
      <xdr:spPr>
        <a:xfrm>
          <a:off x="17106900" y="5976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60748</xdr:rowOff>
    </xdr:from>
    <xdr:to>
      <xdr:col>81</xdr:col>
      <xdr:colOff>133350</xdr:colOff>
      <xdr:row>36</xdr:row>
      <xdr:rowOff>60748</xdr:rowOff>
    </xdr:to>
    <xdr:cxnSp macro="">
      <xdr:nvCxnSpPr>
        <xdr:cNvPr id="383" name="直線コネクタ 382"/>
        <xdr:cNvCxnSpPr/>
      </xdr:nvCxnSpPr>
      <xdr:spPr>
        <a:xfrm>
          <a:off x="16929100" y="623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96414</xdr:rowOff>
    </xdr:from>
    <xdr:to>
      <xdr:col>81</xdr:col>
      <xdr:colOff>44450</xdr:colOff>
      <xdr:row>37</xdr:row>
      <xdr:rowOff>106468</xdr:rowOff>
    </xdr:to>
    <xdr:cxnSp macro="">
      <xdr:nvCxnSpPr>
        <xdr:cNvPr id="384" name="直線コネクタ 383"/>
        <xdr:cNvCxnSpPr/>
      </xdr:nvCxnSpPr>
      <xdr:spPr>
        <a:xfrm>
          <a:off x="16179800" y="6440064"/>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171255</xdr:rowOff>
    </xdr:from>
    <xdr:ext cx="762000" cy="259045"/>
    <xdr:sp macro="" textlink="">
      <xdr:nvSpPr>
        <xdr:cNvPr id="385" name="公債費負担の状況平均値テキスト"/>
        <xdr:cNvSpPr txBox="1"/>
      </xdr:nvSpPr>
      <xdr:spPr>
        <a:xfrm>
          <a:off x="17106900" y="617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154728</xdr:rowOff>
    </xdr:from>
    <xdr:to>
      <xdr:col>81</xdr:col>
      <xdr:colOff>95250</xdr:colOff>
      <xdr:row>37</xdr:row>
      <xdr:rowOff>84878</xdr:rowOff>
    </xdr:to>
    <xdr:sp macro="" textlink="">
      <xdr:nvSpPr>
        <xdr:cNvPr id="386" name="フローチャート: 判断 385"/>
        <xdr:cNvSpPr/>
      </xdr:nvSpPr>
      <xdr:spPr>
        <a:xfrm>
          <a:off x="169672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102447</xdr:rowOff>
    </xdr:to>
    <xdr:cxnSp macro="">
      <xdr:nvCxnSpPr>
        <xdr:cNvPr id="387" name="直線コネクタ 386"/>
        <xdr:cNvCxnSpPr/>
      </xdr:nvCxnSpPr>
      <xdr:spPr>
        <a:xfrm flipV="1">
          <a:off x="15290800" y="6440064"/>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158750</xdr:rowOff>
    </xdr:from>
    <xdr:to>
      <xdr:col>77</xdr:col>
      <xdr:colOff>95250</xdr:colOff>
      <xdr:row>37</xdr:row>
      <xdr:rowOff>88900</xdr:rowOff>
    </xdr:to>
    <xdr:sp macro="" textlink="">
      <xdr:nvSpPr>
        <xdr:cNvPr id="388" name="フローチャート: 判断 387"/>
        <xdr:cNvSpPr/>
      </xdr:nvSpPr>
      <xdr:spPr>
        <a:xfrm>
          <a:off x="16129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99077</xdr:rowOff>
    </xdr:from>
    <xdr:ext cx="736600" cy="259045"/>
    <xdr:sp macro="" textlink="">
      <xdr:nvSpPr>
        <xdr:cNvPr id="389" name="テキスト ボックス 388"/>
        <xdr:cNvSpPr txBox="1"/>
      </xdr:nvSpPr>
      <xdr:spPr>
        <a:xfrm>
          <a:off x="15798800" y="6099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102447</xdr:rowOff>
    </xdr:from>
    <xdr:to>
      <xdr:col>72</xdr:col>
      <xdr:colOff>203200</xdr:colOff>
      <xdr:row>37</xdr:row>
      <xdr:rowOff>106468</xdr:rowOff>
    </xdr:to>
    <xdr:cxnSp macro="">
      <xdr:nvCxnSpPr>
        <xdr:cNvPr id="390" name="直線コネクタ 389"/>
        <xdr:cNvCxnSpPr/>
      </xdr:nvCxnSpPr>
      <xdr:spPr>
        <a:xfrm flipV="1">
          <a:off x="14401800" y="6446097"/>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37</xdr:row>
      <xdr:rowOff>1376</xdr:rowOff>
    </xdr:from>
    <xdr:to>
      <xdr:col>73</xdr:col>
      <xdr:colOff>44450</xdr:colOff>
      <xdr:row>37</xdr:row>
      <xdr:rowOff>102976</xdr:rowOff>
    </xdr:to>
    <xdr:sp macro="" textlink="">
      <xdr:nvSpPr>
        <xdr:cNvPr id="391" name="フローチャート: 判断 390"/>
        <xdr:cNvSpPr/>
      </xdr:nvSpPr>
      <xdr:spPr>
        <a:xfrm>
          <a:off x="15240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113153</xdr:rowOff>
    </xdr:from>
    <xdr:ext cx="762000" cy="259045"/>
    <xdr:sp macro="" textlink="">
      <xdr:nvSpPr>
        <xdr:cNvPr id="392" name="テキスト ボックス 391"/>
        <xdr:cNvSpPr txBox="1"/>
      </xdr:nvSpPr>
      <xdr:spPr>
        <a:xfrm>
          <a:off x="14909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106468</xdr:rowOff>
    </xdr:from>
    <xdr:to>
      <xdr:col>68</xdr:col>
      <xdr:colOff>152400</xdr:colOff>
      <xdr:row>37</xdr:row>
      <xdr:rowOff>124566</xdr:rowOff>
    </xdr:to>
    <xdr:cxnSp macro="">
      <xdr:nvCxnSpPr>
        <xdr:cNvPr id="393" name="直線コネクタ 392"/>
        <xdr:cNvCxnSpPr/>
      </xdr:nvCxnSpPr>
      <xdr:spPr>
        <a:xfrm flipV="1">
          <a:off x="13512800" y="6450118"/>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9419</xdr:rowOff>
    </xdr:from>
    <xdr:to>
      <xdr:col>68</xdr:col>
      <xdr:colOff>203200</xdr:colOff>
      <xdr:row>37</xdr:row>
      <xdr:rowOff>111019</xdr:rowOff>
    </xdr:to>
    <xdr:sp macro="" textlink="">
      <xdr:nvSpPr>
        <xdr:cNvPr id="394" name="フローチャート: 判断 393"/>
        <xdr:cNvSpPr/>
      </xdr:nvSpPr>
      <xdr:spPr>
        <a:xfrm>
          <a:off x="14351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121196</xdr:rowOff>
    </xdr:from>
    <xdr:ext cx="762000" cy="259045"/>
    <xdr:sp macro="" textlink="">
      <xdr:nvSpPr>
        <xdr:cNvPr id="395" name="テキスト ボックス 394"/>
        <xdr:cNvSpPr txBox="1"/>
      </xdr:nvSpPr>
      <xdr:spPr>
        <a:xfrm>
          <a:off x="14020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27517</xdr:rowOff>
    </xdr:from>
    <xdr:to>
      <xdr:col>64</xdr:col>
      <xdr:colOff>152400</xdr:colOff>
      <xdr:row>37</xdr:row>
      <xdr:rowOff>129117</xdr:rowOff>
    </xdr:to>
    <xdr:sp macro="" textlink="">
      <xdr:nvSpPr>
        <xdr:cNvPr id="396" name="フローチャート: 判断 395"/>
        <xdr:cNvSpPr/>
      </xdr:nvSpPr>
      <xdr:spPr>
        <a:xfrm>
          <a:off x="13462000" y="637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139294</xdr:rowOff>
    </xdr:from>
    <xdr:ext cx="762000" cy="259045"/>
    <xdr:sp macro="" textlink="">
      <xdr:nvSpPr>
        <xdr:cNvPr id="397" name="テキスト ボックス 396"/>
        <xdr:cNvSpPr txBox="1"/>
      </xdr:nvSpPr>
      <xdr:spPr>
        <a:xfrm>
          <a:off x="13131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55668</xdr:rowOff>
    </xdr:from>
    <xdr:to>
      <xdr:col>81</xdr:col>
      <xdr:colOff>95250</xdr:colOff>
      <xdr:row>37</xdr:row>
      <xdr:rowOff>157268</xdr:rowOff>
    </xdr:to>
    <xdr:sp macro="" textlink="">
      <xdr:nvSpPr>
        <xdr:cNvPr id="403" name="楕円 402"/>
        <xdr:cNvSpPr/>
      </xdr:nvSpPr>
      <xdr:spPr>
        <a:xfrm>
          <a:off x="169672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27745</xdr:rowOff>
    </xdr:from>
    <xdr:ext cx="762000" cy="259045"/>
    <xdr:sp macro="" textlink="">
      <xdr:nvSpPr>
        <xdr:cNvPr id="404" name="公債費負担の状況該当値テキスト"/>
        <xdr:cNvSpPr txBox="1"/>
      </xdr:nvSpPr>
      <xdr:spPr>
        <a:xfrm>
          <a:off x="17106900" y="637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45614</xdr:rowOff>
    </xdr:from>
    <xdr:to>
      <xdr:col>77</xdr:col>
      <xdr:colOff>95250</xdr:colOff>
      <xdr:row>37</xdr:row>
      <xdr:rowOff>147214</xdr:rowOff>
    </xdr:to>
    <xdr:sp macro="" textlink="">
      <xdr:nvSpPr>
        <xdr:cNvPr id="405" name="楕円 404"/>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131991</xdr:rowOff>
    </xdr:from>
    <xdr:ext cx="736600" cy="259045"/>
    <xdr:sp macro="" textlink="">
      <xdr:nvSpPr>
        <xdr:cNvPr id="406" name="テキスト ボックス 405"/>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51647</xdr:rowOff>
    </xdr:from>
    <xdr:to>
      <xdr:col>73</xdr:col>
      <xdr:colOff>44450</xdr:colOff>
      <xdr:row>37</xdr:row>
      <xdr:rowOff>153247</xdr:rowOff>
    </xdr:to>
    <xdr:sp macro="" textlink="">
      <xdr:nvSpPr>
        <xdr:cNvPr id="407" name="楕円 406"/>
        <xdr:cNvSpPr/>
      </xdr:nvSpPr>
      <xdr:spPr>
        <a:xfrm>
          <a:off x="15240000" y="639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138023</xdr:rowOff>
    </xdr:from>
    <xdr:ext cx="762000" cy="259045"/>
    <xdr:sp macro="" textlink="">
      <xdr:nvSpPr>
        <xdr:cNvPr id="408" name="テキスト ボックス 407"/>
        <xdr:cNvSpPr txBox="1"/>
      </xdr:nvSpPr>
      <xdr:spPr>
        <a:xfrm>
          <a:off x="14909800" y="648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55668</xdr:rowOff>
    </xdr:from>
    <xdr:to>
      <xdr:col>68</xdr:col>
      <xdr:colOff>203200</xdr:colOff>
      <xdr:row>37</xdr:row>
      <xdr:rowOff>157268</xdr:rowOff>
    </xdr:to>
    <xdr:sp macro="" textlink="">
      <xdr:nvSpPr>
        <xdr:cNvPr id="409" name="楕円 408"/>
        <xdr:cNvSpPr/>
      </xdr:nvSpPr>
      <xdr:spPr>
        <a:xfrm>
          <a:off x="14351000" y="639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142046</xdr:rowOff>
    </xdr:from>
    <xdr:ext cx="762000" cy="259045"/>
    <xdr:sp macro="" textlink="">
      <xdr:nvSpPr>
        <xdr:cNvPr id="410" name="テキスト ボックス 409"/>
        <xdr:cNvSpPr txBox="1"/>
      </xdr:nvSpPr>
      <xdr:spPr>
        <a:xfrm>
          <a:off x="14020800" y="6485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73766</xdr:rowOff>
    </xdr:from>
    <xdr:to>
      <xdr:col>64</xdr:col>
      <xdr:colOff>152400</xdr:colOff>
      <xdr:row>38</xdr:row>
      <xdr:rowOff>3916</xdr:rowOff>
    </xdr:to>
    <xdr:sp macro="" textlink="">
      <xdr:nvSpPr>
        <xdr:cNvPr id="411" name="楕円 410"/>
        <xdr:cNvSpPr/>
      </xdr:nvSpPr>
      <xdr:spPr>
        <a:xfrm>
          <a:off x="13462000" y="641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160143</xdr:rowOff>
    </xdr:from>
    <xdr:ext cx="762000" cy="259045"/>
    <xdr:sp macro="" textlink="">
      <xdr:nvSpPr>
        <xdr:cNvPr id="412" name="テキスト ボックス 411"/>
        <xdr:cNvSpPr txBox="1"/>
      </xdr:nvSpPr>
      <xdr:spPr>
        <a:xfrm>
          <a:off x="13131800" y="650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前年度の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５０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８</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％から５</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０</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した。主な要因は、基金残高の</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標準財政規模の減少によ</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また、一部事務組合の地方債残高や、下水道、病院、水道等の公営企業債残高も大きいことから、一般会計も含め、</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引き続き普通建設事業の適正な執行、有利な財源の確保等による新発債の抑制に努める。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9" name="直線コネクタ 428"/>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0" name="テキスト ボックス 429"/>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1" name="直線コネクタ 430"/>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2" name="テキスト ボックス 431"/>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3" name="直線コネクタ 432"/>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4" name="テキスト ボックス 433"/>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5" name="直線コネクタ 434"/>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6" name="テキスト ボックス 435"/>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96241</xdr:rowOff>
    </xdr:to>
    <xdr:cxnSp macro="">
      <xdr:nvCxnSpPr>
        <xdr:cNvPr id="439" name="直線コネクタ 438"/>
        <xdr:cNvCxnSpPr/>
      </xdr:nvCxnSpPr>
      <xdr:spPr>
        <a:xfrm flipV="1">
          <a:off x="17018000" y="2451100"/>
          <a:ext cx="0" cy="12455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68318</xdr:rowOff>
    </xdr:from>
    <xdr:ext cx="762000" cy="259045"/>
    <xdr:sp macro="" textlink="">
      <xdr:nvSpPr>
        <xdr:cNvPr id="440" name="将来負担の状況最小値テキスト"/>
        <xdr:cNvSpPr txBox="1"/>
      </xdr:nvSpPr>
      <xdr:spPr>
        <a:xfrm>
          <a:off x="17106900" y="366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96241</xdr:rowOff>
    </xdr:from>
    <xdr:to>
      <xdr:col>81</xdr:col>
      <xdr:colOff>133350</xdr:colOff>
      <xdr:row>21</xdr:row>
      <xdr:rowOff>96241</xdr:rowOff>
    </xdr:to>
    <xdr:cxnSp macro="">
      <xdr:nvCxnSpPr>
        <xdr:cNvPr id="441" name="直線コネクタ 440"/>
        <xdr:cNvCxnSpPr/>
      </xdr:nvCxnSpPr>
      <xdr:spPr>
        <a:xfrm>
          <a:off x="16929100" y="369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2"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3" name="直線コネクタ 442"/>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1930</xdr:rowOff>
    </xdr:from>
    <xdr:to>
      <xdr:col>81</xdr:col>
      <xdr:colOff>44450</xdr:colOff>
      <xdr:row>15</xdr:row>
      <xdr:rowOff>4826</xdr:rowOff>
    </xdr:to>
    <xdr:cxnSp macro="">
      <xdr:nvCxnSpPr>
        <xdr:cNvPr id="444" name="直線コネクタ 443"/>
        <xdr:cNvCxnSpPr/>
      </xdr:nvCxnSpPr>
      <xdr:spPr>
        <a:xfrm>
          <a:off x="16179800" y="2573680"/>
          <a:ext cx="8382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161053</xdr:rowOff>
    </xdr:from>
    <xdr:ext cx="762000" cy="259045"/>
    <xdr:sp macro="" textlink="">
      <xdr:nvSpPr>
        <xdr:cNvPr id="445" name="将来負担の状況平均値テキスト"/>
        <xdr:cNvSpPr txBox="1"/>
      </xdr:nvSpPr>
      <xdr:spPr>
        <a:xfrm>
          <a:off x="17106900" y="2561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128372</xdr:rowOff>
    </xdr:from>
    <xdr:to>
      <xdr:col>81</xdr:col>
      <xdr:colOff>95250</xdr:colOff>
      <xdr:row>15</xdr:row>
      <xdr:rowOff>58522</xdr:rowOff>
    </xdr:to>
    <xdr:sp macro="" textlink="">
      <xdr:nvSpPr>
        <xdr:cNvPr id="446" name="フローチャート: 判断 445"/>
        <xdr:cNvSpPr/>
      </xdr:nvSpPr>
      <xdr:spPr>
        <a:xfrm>
          <a:off x="16967200" y="252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1930</xdr:rowOff>
    </xdr:from>
    <xdr:to>
      <xdr:col>77</xdr:col>
      <xdr:colOff>44450</xdr:colOff>
      <xdr:row>15</xdr:row>
      <xdr:rowOff>33058</xdr:rowOff>
    </xdr:to>
    <xdr:cxnSp macro="">
      <xdr:nvCxnSpPr>
        <xdr:cNvPr id="447" name="直線コネクタ 446"/>
        <xdr:cNvCxnSpPr/>
      </xdr:nvCxnSpPr>
      <xdr:spPr>
        <a:xfrm flipV="1">
          <a:off x="15290800" y="2573680"/>
          <a:ext cx="889000" cy="3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131750</xdr:rowOff>
    </xdr:from>
    <xdr:to>
      <xdr:col>77</xdr:col>
      <xdr:colOff>95250</xdr:colOff>
      <xdr:row>15</xdr:row>
      <xdr:rowOff>61900</xdr:rowOff>
    </xdr:to>
    <xdr:sp macro="" textlink="">
      <xdr:nvSpPr>
        <xdr:cNvPr id="448" name="フローチャート: 判断 447"/>
        <xdr:cNvSpPr/>
      </xdr:nvSpPr>
      <xdr:spPr>
        <a:xfrm>
          <a:off x="16129000" y="253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46677</xdr:rowOff>
    </xdr:from>
    <xdr:ext cx="736600" cy="259045"/>
    <xdr:sp macro="" textlink="">
      <xdr:nvSpPr>
        <xdr:cNvPr id="449" name="テキスト ボックス 448"/>
        <xdr:cNvSpPr txBox="1"/>
      </xdr:nvSpPr>
      <xdr:spPr>
        <a:xfrm>
          <a:off x="15798800" y="2618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12789</xdr:rowOff>
    </xdr:from>
    <xdr:to>
      <xdr:col>72</xdr:col>
      <xdr:colOff>203200</xdr:colOff>
      <xdr:row>15</xdr:row>
      <xdr:rowOff>33058</xdr:rowOff>
    </xdr:to>
    <xdr:cxnSp macro="">
      <xdr:nvCxnSpPr>
        <xdr:cNvPr id="450" name="直線コネクタ 449"/>
        <xdr:cNvCxnSpPr/>
      </xdr:nvCxnSpPr>
      <xdr:spPr>
        <a:xfrm>
          <a:off x="14401800" y="2584539"/>
          <a:ext cx="889000" cy="20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141161</xdr:rowOff>
    </xdr:from>
    <xdr:to>
      <xdr:col>73</xdr:col>
      <xdr:colOff>44450</xdr:colOff>
      <xdr:row>15</xdr:row>
      <xdr:rowOff>71311</xdr:rowOff>
    </xdr:to>
    <xdr:sp macro="" textlink="">
      <xdr:nvSpPr>
        <xdr:cNvPr id="451" name="フローチャート: 判断 450"/>
        <xdr:cNvSpPr/>
      </xdr:nvSpPr>
      <xdr:spPr>
        <a:xfrm>
          <a:off x="15240000" y="25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81488</xdr:rowOff>
    </xdr:from>
    <xdr:ext cx="762000" cy="259045"/>
    <xdr:sp macro="" textlink="">
      <xdr:nvSpPr>
        <xdr:cNvPr id="452" name="テキスト ボックス 451"/>
        <xdr:cNvSpPr txBox="1"/>
      </xdr:nvSpPr>
      <xdr:spPr>
        <a:xfrm>
          <a:off x="14909800" y="231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168072</xdr:rowOff>
    </xdr:from>
    <xdr:to>
      <xdr:col>68</xdr:col>
      <xdr:colOff>152400</xdr:colOff>
      <xdr:row>15</xdr:row>
      <xdr:rowOff>12789</xdr:rowOff>
    </xdr:to>
    <xdr:cxnSp macro="">
      <xdr:nvCxnSpPr>
        <xdr:cNvPr id="453" name="直線コネクタ 452"/>
        <xdr:cNvCxnSpPr/>
      </xdr:nvCxnSpPr>
      <xdr:spPr>
        <a:xfrm>
          <a:off x="13512800" y="2568372"/>
          <a:ext cx="889000" cy="16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146710</xdr:rowOff>
    </xdr:from>
    <xdr:to>
      <xdr:col>68</xdr:col>
      <xdr:colOff>203200</xdr:colOff>
      <xdr:row>15</xdr:row>
      <xdr:rowOff>76860</xdr:rowOff>
    </xdr:to>
    <xdr:sp macro="" textlink="">
      <xdr:nvSpPr>
        <xdr:cNvPr id="454" name="フローチャート: 判断 453"/>
        <xdr:cNvSpPr/>
      </xdr:nvSpPr>
      <xdr:spPr>
        <a:xfrm>
          <a:off x="14351000" y="254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61637</xdr:rowOff>
    </xdr:from>
    <xdr:ext cx="762000" cy="259045"/>
    <xdr:sp macro="" textlink="">
      <xdr:nvSpPr>
        <xdr:cNvPr id="455" name="テキスト ボックス 454"/>
        <xdr:cNvSpPr txBox="1"/>
      </xdr:nvSpPr>
      <xdr:spPr>
        <a:xfrm>
          <a:off x="14020800" y="263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157569</xdr:rowOff>
    </xdr:from>
    <xdr:to>
      <xdr:col>64</xdr:col>
      <xdr:colOff>152400</xdr:colOff>
      <xdr:row>15</xdr:row>
      <xdr:rowOff>87719</xdr:rowOff>
    </xdr:to>
    <xdr:sp macro="" textlink="">
      <xdr:nvSpPr>
        <xdr:cNvPr id="456" name="フローチャート: 判断 455"/>
        <xdr:cNvSpPr/>
      </xdr:nvSpPr>
      <xdr:spPr>
        <a:xfrm>
          <a:off x="13462000" y="255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72496</xdr:rowOff>
    </xdr:from>
    <xdr:ext cx="762000" cy="259045"/>
    <xdr:sp macro="" textlink="">
      <xdr:nvSpPr>
        <xdr:cNvPr id="457" name="テキスト ボックス 456"/>
        <xdr:cNvSpPr txBox="1"/>
      </xdr:nvSpPr>
      <xdr:spPr>
        <a:xfrm>
          <a:off x="13131800" y="2644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125476</xdr:rowOff>
    </xdr:from>
    <xdr:to>
      <xdr:col>81</xdr:col>
      <xdr:colOff>95250</xdr:colOff>
      <xdr:row>15</xdr:row>
      <xdr:rowOff>55626</xdr:rowOff>
    </xdr:to>
    <xdr:sp macro="" textlink="">
      <xdr:nvSpPr>
        <xdr:cNvPr id="463" name="楕円 462"/>
        <xdr:cNvSpPr/>
      </xdr:nvSpPr>
      <xdr:spPr>
        <a:xfrm>
          <a:off x="16967200" y="252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46753</xdr:rowOff>
    </xdr:from>
    <xdr:ext cx="762000" cy="259045"/>
    <xdr:sp macro="" textlink="">
      <xdr:nvSpPr>
        <xdr:cNvPr id="464" name="将来負担の状況該当値テキスト"/>
        <xdr:cNvSpPr txBox="1"/>
      </xdr:nvSpPr>
      <xdr:spPr>
        <a:xfrm>
          <a:off x="17106900" y="244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122580</xdr:rowOff>
    </xdr:from>
    <xdr:to>
      <xdr:col>77</xdr:col>
      <xdr:colOff>95250</xdr:colOff>
      <xdr:row>15</xdr:row>
      <xdr:rowOff>52730</xdr:rowOff>
    </xdr:to>
    <xdr:sp macro="" textlink="">
      <xdr:nvSpPr>
        <xdr:cNvPr id="465" name="楕円 464"/>
        <xdr:cNvSpPr/>
      </xdr:nvSpPr>
      <xdr:spPr>
        <a:xfrm>
          <a:off x="16129000" y="252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62907</xdr:rowOff>
    </xdr:from>
    <xdr:ext cx="736600" cy="259045"/>
    <xdr:sp macro="" textlink="">
      <xdr:nvSpPr>
        <xdr:cNvPr id="466" name="テキスト ボックス 465"/>
        <xdr:cNvSpPr txBox="1"/>
      </xdr:nvSpPr>
      <xdr:spPr>
        <a:xfrm>
          <a:off x="15798800" y="229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153708</xdr:rowOff>
    </xdr:from>
    <xdr:to>
      <xdr:col>73</xdr:col>
      <xdr:colOff>44450</xdr:colOff>
      <xdr:row>15</xdr:row>
      <xdr:rowOff>83858</xdr:rowOff>
    </xdr:to>
    <xdr:sp macro="" textlink="">
      <xdr:nvSpPr>
        <xdr:cNvPr id="467" name="楕円 466"/>
        <xdr:cNvSpPr/>
      </xdr:nvSpPr>
      <xdr:spPr>
        <a:xfrm>
          <a:off x="15240000" y="255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68635</xdr:rowOff>
    </xdr:from>
    <xdr:ext cx="762000" cy="259045"/>
    <xdr:sp macro="" textlink="">
      <xdr:nvSpPr>
        <xdr:cNvPr id="468" name="テキスト ボックス 467"/>
        <xdr:cNvSpPr txBox="1"/>
      </xdr:nvSpPr>
      <xdr:spPr>
        <a:xfrm>
          <a:off x="14909800" y="264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133439</xdr:rowOff>
    </xdr:from>
    <xdr:to>
      <xdr:col>68</xdr:col>
      <xdr:colOff>203200</xdr:colOff>
      <xdr:row>15</xdr:row>
      <xdr:rowOff>63589</xdr:rowOff>
    </xdr:to>
    <xdr:sp macro="" textlink="">
      <xdr:nvSpPr>
        <xdr:cNvPr id="469" name="楕円 468"/>
        <xdr:cNvSpPr/>
      </xdr:nvSpPr>
      <xdr:spPr>
        <a:xfrm>
          <a:off x="14351000" y="2533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73766</xdr:rowOff>
    </xdr:from>
    <xdr:ext cx="762000" cy="259045"/>
    <xdr:sp macro="" textlink="">
      <xdr:nvSpPr>
        <xdr:cNvPr id="470" name="テキスト ボックス 469"/>
        <xdr:cNvSpPr txBox="1"/>
      </xdr:nvSpPr>
      <xdr:spPr>
        <a:xfrm>
          <a:off x="14020800" y="2302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117272</xdr:rowOff>
    </xdr:from>
    <xdr:to>
      <xdr:col>64</xdr:col>
      <xdr:colOff>152400</xdr:colOff>
      <xdr:row>15</xdr:row>
      <xdr:rowOff>47422</xdr:rowOff>
    </xdr:to>
    <xdr:sp macro="" textlink="">
      <xdr:nvSpPr>
        <xdr:cNvPr id="471" name="楕円 470"/>
        <xdr:cNvSpPr/>
      </xdr:nvSpPr>
      <xdr:spPr>
        <a:xfrm>
          <a:off x="13462000" y="251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57599</xdr:rowOff>
    </xdr:from>
    <xdr:ext cx="762000" cy="259045"/>
    <xdr:sp macro="" textlink="">
      <xdr:nvSpPr>
        <xdr:cNvPr id="472" name="テキスト ボックス 471"/>
        <xdr:cNvSpPr txBox="1"/>
      </xdr:nvSpPr>
      <xdr:spPr>
        <a:xfrm>
          <a:off x="13131800" y="2286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経常収支比率における人件費の割合は、１９．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％で前年度よりやや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経常的な人件費の総額は減少したものの、これに充当する特定財源額も減少したことにより０．２ポイントの増加になった。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これまでは、平成１７年度から実施してきた行財政改革大綱に基づき、退職者不補充による職員数の削減や各種手当ての削減を実施してきた結果により減少してきたが、それも限界をむかえた。今後も適正な職員数の管理等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76708</xdr:rowOff>
    </xdr:from>
    <xdr:to>
      <xdr:col>24</xdr:col>
      <xdr:colOff>25400</xdr:colOff>
      <xdr:row>39</xdr:row>
      <xdr:rowOff>147574</xdr:rowOff>
    </xdr:to>
    <xdr:cxnSp macro="">
      <xdr:nvCxnSpPr>
        <xdr:cNvPr id="59" name="直線コネクタ 58"/>
        <xdr:cNvCxnSpPr/>
      </xdr:nvCxnSpPr>
      <xdr:spPr>
        <a:xfrm flipV="1">
          <a:off x="4826000" y="59060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119651</xdr:rowOff>
    </xdr:from>
    <xdr:ext cx="762000" cy="259045"/>
    <xdr:sp macro="" textlink="">
      <xdr:nvSpPr>
        <xdr:cNvPr id="60" name="人件費最小値テキスト"/>
        <xdr:cNvSpPr txBox="1"/>
      </xdr:nvSpPr>
      <xdr:spPr>
        <a:xfrm>
          <a:off x="4914900" y="680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39</xdr:row>
      <xdr:rowOff>147574</xdr:rowOff>
    </xdr:from>
    <xdr:to>
      <xdr:col>24</xdr:col>
      <xdr:colOff>114300</xdr:colOff>
      <xdr:row>39</xdr:row>
      <xdr:rowOff>147574</xdr:rowOff>
    </xdr:to>
    <xdr:cxnSp macro="">
      <xdr:nvCxnSpPr>
        <xdr:cNvPr id="61" name="直線コネクタ 60"/>
        <xdr:cNvCxnSpPr/>
      </xdr:nvCxnSpPr>
      <xdr:spPr>
        <a:xfrm>
          <a:off x="4737100" y="683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163085</xdr:rowOff>
    </xdr:from>
    <xdr:ext cx="762000" cy="259045"/>
    <xdr:sp macro="" textlink="">
      <xdr:nvSpPr>
        <xdr:cNvPr id="62" name="人件費最大値テキスト"/>
        <xdr:cNvSpPr txBox="1"/>
      </xdr:nvSpPr>
      <xdr:spPr>
        <a:xfrm>
          <a:off x="4914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76708</xdr:rowOff>
    </xdr:from>
    <xdr:to>
      <xdr:col>24</xdr:col>
      <xdr:colOff>114300</xdr:colOff>
      <xdr:row>34</xdr:row>
      <xdr:rowOff>76708</xdr:rowOff>
    </xdr:to>
    <xdr:cxnSp macro="">
      <xdr:nvCxnSpPr>
        <xdr:cNvPr id="63" name="直線コネクタ 62"/>
        <xdr:cNvCxnSpPr/>
      </xdr:nvCxnSpPr>
      <xdr:spPr>
        <a:xfrm>
          <a:off x="4737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170434</xdr:rowOff>
    </xdr:from>
    <xdr:to>
      <xdr:col>24</xdr:col>
      <xdr:colOff>25400</xdr:colOff>
      <xdr:row>36</xdr:row>
      <xdr:rowOff>8128</xdr:rowOff>
    </xdr:to>
    <xdr:cxnSp macro="">
      <xdr:nvCxnSpPr>
        <xdr:cNvPr id="64" name="直線コネクタ 63"/>
        <xdr:cNvCxnSpPr/>
      </xdr:nvCxnSpPr>
      <xdr:spPr>
        <a:xfrm>
          <a:off x="3987800" y="6171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126001</xdr:rowOff>
    </xdr:from>
    <xdr:ext cx="762000" cy="259045"/>
    <xdr:sp macro="" textlink="">
      <xdr:nvSpPr>
        <xdr:cNvPr id="65" name="人件費平均値テキスト"/>
        <xdr:cNvSpPr txBox="1"/>
      </xdr:nvSpPr>
      <xdr:spPr>
        <a:xfrm>
          <a:off x="4914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170434</xdr:rowOff>
    </xdr:from>
    <xdr:to>
      <xdr:col>19</xdr:col>
      <xdr:colOff>187325</xdr:colOff>
      <xdr:row>36</xdr:row>
      <xdr:rowOff>12700</xdr:rowOff>
    </xdr:to>
    <xdr:cxnSp macro="">
      <xdr:nvCxnSpPr>
        <xdr:cNvPr id="67" name="直線コネクタ 66"/>
        <xdr:cNvCxnSpPr/>
      </xdr:nvCxnSpPr>
      <xdr:spPr>
        <a:xfrm flipV="1">
          <a:off x="3098800" y="617118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149352</xdr:rowOff>
    </xdr:from>
    <xdr:to>
      <xdr:col>20</xdr:col>
      <xdr:colOff>38100</xdr:colOff>
      <xdr:row>37</xdr:row>
      <xdr:rowOff>79502</xdr:rowOff>
    </xdr:to>
    <xdr:sp macro="" textlink="">
      <xdr:nvSpPr>
        <xdr:cNvPr id="68" name="フローチャート: 判断 67"/>
        <xdr:cNvSpPr/>
      </xdr:nvSpPr>
      <xdr:spPr>
        <a:xfrm>
          <a:off x="3937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64279</xdr:rowOff>
    </xdr:from>
    <xdr:ext cx="736600" cy="259045"/>
    <xdr:sp macro="" textlink="">
      <xdr:nvSpPr>
        <xdr:cNvPr id="69" name="テキスト ボックス 68"/>
        <xdr:cNvSpPr txBox="1"/>
      </xdr:nvSpPr>
      <xdr:spPr>
        <a:xfrm>
          <a:off x="3606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72136</xdr:rowOff>
    </xdr:to>
    <xdr:cxnSp macro="">
      <xdr:nvCxnSpPr>
        <xdr:cNvPr id="70" name="直線コネクタ 69"/>
        <xdr:cNvCxnSpPr/>
      </xdr:nvCxnSpPr>
      <xdr:spPr>
        <a:xfrm flipV="1">
          <a:off x="2209800" y="618490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131064</xdr:rowOff>
    </xdr:from>
    <xdr:to>
      <xdr:col>15</xdr:col>
      <xdr:colOff>149225</xdr:colOff>
      <xdr:row>37</xdr:row>
      <xdr:rowOff>61214</xdr:rowOff>
    </xdr:to>
    <xdr:sp macro="" textlink="">
      <xdr:nvSpPr>
        <xdr:cNvPr id="71" name="フローチャート: 判断 70"/>
        <xdr:cNvSpPr/>
      </xdr:nvSpPr>
      <xdr:spPr>
        <a:xfrm>
          <a:off x="3048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45991</xdr:rowOff>
    </xdr:from>
    <xdr:ext cx="762000" cy="259045"/>
    <xdr:sp macro="" textlink="">
      <xdr:nvSpPr>
        <xdr:cNvPr id="72" name="テキスト ボックス 71"/>
        <xdr:cNvSpPr txBox="1"/>
      </xdr:nvSpPr>
      <xdr:spPr>
        <a:xfrm>
          <a:off x="2717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67564</xdr:rowOff>
    </xdr:from>
    <xdr:to>
      <xdr:col>11</xdr:col>
      <xdr:colOff>9525</xdr:colOff>
      <xdr:row>36</xdr:row>
      <xdr:rowOff>72136</xdr:rowOff>
    </xdr:to>
    <xdr:cxnSp macro="">
      <xdr:nvCxnSpPr>
        <xdr:cNvPr id="73" name="直線コネクタ 72"/>
        <xdr:cNvCxnSpPr/>
      </xdr:nvCxnSpPr>
      <xdr:spPr>
        <a:xfrm>
          <a:off x="1320800" y="62397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135636</xdr:rowOff>
    </xdr:from>
    <xdr:to>
      <xdr:col>11</xdr:col>
      <xdr:colOff>60325</xdr:colOff>
      <xdr:row>37</xdr:row>
      <xdr:rowOff>65786</xdr:rowOff>
    </xdr:to>
    <xdr:sp macro="" textlink="">
      <xdr:nvSpPr>
        <xdr:cNvPr id="74" name="フローチャート: 判断 73"/>
        <xdr:cNvSpPr/>
      </xdr:nvSpPr>
      <xdr:spPr>
        <a:xfrm>
          <a:off x="2159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50563</xdr:rowOff>
    </xdr:from>
    <xdr:ext cx="762000" cy="259045"/>
    <xdr:sp macro="" textlink="">
      <xdr:nvSpPr>
        <xdr:cNvPr id="75" name="テキスト ボックス 74"/>
        <xdr:cNvSpPr txBox="1"/>
      </xdr:nvSpPr>
      <xdr:spPr>
        <a:xfrm>
          <a:off x="1828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128778</xdr:rowOff>
    </xdr:from>
    <xdr:to>
      <xdr:col>24</xdr:col>
      <xdr:colOff>76200</xdr:colOff>
      <xdr:row>36</xdr:row>
      <xdr:rowOff>58928</xdr:rowOff>
    </xdr:to>
    <xdr:sp macro="" textlink="">
      <xdr:nvSpPr>
        <xdr:cNvPr id="83" name="楕円 82"/>
        <xdr:cNvSpPr/>
      </xdr:nvSpPr>
      <xdr:spPr>
        <a:xfrm>
          <a:off x="4775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145305</xdr:rowOff>
    </xdr:from>
    <xdr:ext cx="762000" cy="259045"/>
    <xdr:sp macro="" textlink="">
      <xdr:nvSpPr>
        <xdr:cNvPr id="84" name="人件費該当値テキスト"/>
        <xdr:cNvSpPr txBox="1"/>
      </xdr:nvSpPr>
      <xdr:spPr>
        <a:xfrm>
          <a:off x="4914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119634</xdr:rowOff>
    </xdr:from>
    <xdr:to>
      <xdr:col>20</xdr:col>
      <xdr:colOff>38100</xdr:colOff>
      <xdr:row>36</xdr:row>
      <xdr:rowOff>49784</xdr:rowOff>
    </xdr:to>
    <xdr:sp macro="" textlink="">
      <xdr:nvSpPr>
        <xdr:cNvPr id="85" name="楕円 84"/>
        <xdr:cNvSpPr/>
      </xdr:nvSpPr>
      <xdr:spPr>
        <a:xfrm>
          <a:off x="3937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59961</xdr:rowOff>
    </xdr:from>
    <xdr:ext cx="736600" cy="259045"/>
    <xdr:sp macro="" textlink="">
      <xdr:nvSpPr>
        <xdr:cNvPr id="86" name="テキスト ボックス 85"/>
        <xdr:cNvSpPr txBox="1"/>
      </xdr:nvSpPr>
      <xdr:spPr>
        <a:xfrm>
          <a:off x="3606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87" name="楕円 86"/>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88" name="テキスト ボックス 87"/>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21336</xdr:rowOff>
    </xdr:from>
    <xdr:to>
      <xdr:col>11</xdr:col>
      <xdr:colOff>60325</xdr:colOff>
      <xdr:row>36</xdr:row>
      <xdr:rowOff>122936</xdr:rowOff>
    </xdr:to>
    <xdr:sp macro="" textlink="">
      <xdr:nvSpPr>
        <xdr:cNvPr id="89" name="楕円 88"/>
        <xdr:cNvSpPr/>
      </xdr:nvSpPr>
      <xdr:spPr>
        <a:xfrm>
          <a:off x="2159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133113</xdr:rowOff>
    </xdr:from>
    <xdr:ext cx="762000" cy="259045"/>
    <xdr:sp macro="" textlink="">
      <xdr:nvSpPr>
        <xdr:cNvPr id="90" name="テキスト ボックス 89"/>
        <xdr:cNvSpPr txBox="1"/>
      </xdr:nvSpPr>
      <xdr:spPr>
        <a:xfrm>
          <a:off x="1828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16764</xdr:rowOff>
    </xdr:from>
    <xdr:to>
      <xdr:col>6</xdr:col>
      <xdr:colOff>171450</xdr:colOff>
      <xdr:row>36</xdr:row>
      <xdr:rowOff>118364</xdr:rowOff>
    </xdr:to>
    <xdr:sp macro="" textlink="">
      <xdr:nvSpPr>
        <xdr:cNvPr id="91" name="楕円 90"/>
        <xdr:cNvSpPr/>
      </xdr:nvSpPr>
      <xdr:spPr>
        <a:xfrm>
          <a:off x="1270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128541</xdr:rowOff>
    </xdr:from>
    <xdr:ext cx="762000" cy="259045"/>
    <xdr:sp macro="" textlink="">
      <xdr:nvSpPr>
        <xdr:cNvPr id="92" name="テキスト ボックス 91"/>
        <xdr:cNvSpPr txBox="1"/>
      </xdr:nvSpPr>
      <xdr:spPr>
        <a:xfrm>
          <a:off x="939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経常収支比率における物件費の割合は８．</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％となっており、前年度より０．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ポイント増加したが類似団体平均を下回っている。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各種施設の指定管理者委託料の増加や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施設備品購入等による影響である。引き続き歳出の削減に努める。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113393</xdr:rowOff>
    </xdr:to>
    <xdr:cxnSp macro="">
      <xdr:nvCxnSpPr>
        <xdr:cNvPr id="122" name="直線コネクタ 121"/>
        <xdr:cNvCxnSpPr/>
      </xdr:nvCxnSpPr>
      <xdr:spPr>
        <a:xfrm flipV="1">
          <a:off x="16510000" y="21245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5" name="物件費最大値テキスト"/>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6" name="直線コネクタ 125"/>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167821</xdr:rowOff>
    </xdr:from>
    <xdr:to>
      <xdr:col>82</xdr:col>
      <xdr:colOff>107950</xdr:colOff>
      <xdr:row>14</xdr:row>
      <xdr:rowOff>18143</xdr:rowOff>
    </xdr:to>
    <xdr:cxnSp macro="">
      <xdr:nvCxnSpPr>
        <xdr:cNvPr id="127" name="直線コネクタ 126"/>
        <xdr:cNvCxnSpPr/>
      </xdr:nvCxnSpPr>
      <xdr:spPr>
        <a:xfrm>
          <a:off x="15671800" y="2396671"/>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151691</xdr:rowOff>
    </xdr:from>
    <xdr:ext cx="762000" cy="259045"/>
    <xdr:sp macro="" textlink="">
      <xdr:nvSpPr>
        <xdr:cNvPr id="128" name="物件費平均値テキスト"/>
        <xdr:cNvSpPr txBox="1"/>
      </xdr:nvSpPr>
      <xdr:spPr>
        <a:xfrm>
          <a:off x="16598900" y="2894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8164</xdr:rowOff>
    </xdr:from>
    <xdr:to>
      <xdr:col>82</xdr:col>
      <xdr:colOff>158750</xdr:colOff>
      <xdr:row>17</xdr:row>
      <xdr:rowOff>109764</xdr:rowOff>
    </xdr:to>
    <xdr:sp macro="" textlink="">
      <xdr:nvSpPr>
        <xdr:cNvPr id="129" name="フローチャート: 判断 128"/>
        <xdr:cNvSpPr/>
      </xdr:nvSpPr>
      <xdr:spPr>
        <a:xfrm>
          <a:off x="164592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91621</xdr:rowOff>
    </xdr:from>
    <xdr:to>
      <xdr:col>78</xdr:col>
      <xdr:colOff>69850</xdr:colOff>
      <xdr:row>13</xdr:row>
      <xdr:rowOff>167821</xdr:rowOff>
    </xdr:to>
    <xdr:cxnSp macro="">
      <xdr:nvCxnSpPr>
        <xdr:cNvPr id="130" name="直線コネクタ 129"/>
        <xdr:cNvCxnSpPr/>
      </xdr:nvCxnSpPr>
      <xdr:spPr>
        <a:xfrm>
          <a:off x="14782800" y="232047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136071</xdr:rowOff>
    </xdr:from>
    <xdr:to>
      <xdr:col>78</xdr:col>
      <xdr:colOff>120650</xdr:colOff>
      <xdr:row>17</xdr:row>
      <xdr:rowOff>66221</xdr:rowOff>
    </xdr:to>
    <xdr:sp macro="" textlink="">
      <xdr:nvSpPr>
        <xdr:cNvPr id="131" name="フローチャート: 判断 130"/>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50998</xdr:rowOff>
    </xdr:from>
    <xdr:ext cx="736600" cy="259045"/>
    <xdr:sp macro="" textlink="">
      <xdr:nvSpPr>
        <xdr:cNvPr id="132" name="テキスト ボックス 131"/>
        <xdr:cNvSpPr txBox="1"/>
      </xdr:nvSpPr>
      <xdr:spPr>
        <a:xfrm>
          <a:off x="15290800" y="2965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26307</xdr:rowOff>
    </xdr:from>
    <xdr:to>
      <xdr:col>73</xdr:col>
      <xdr:colOff>180975</xdr:colOff>
      <xdr:row>13</xdr:row>
      <xdr:rowOff>91621</xdr:rowOff>
    </xdr:to>
    <xdr:cxnSp macro="">
      <xdr:nvCxnSpPr>
        <xdr:cNvPr id="133" name="直線コネクタ 132"/>
        <xdr:cNvCxnSpPr/>
      </xdr:nvCxnSpPr>
      <xdr:spPr>
        <a:xfrm>
          <a:off x="13893800" y="2255157"/>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70757</xdr:rowOff>
    </xdr:from>
    <xdr:to>
      <xdr:col>74</xdr:col>
      <xdr:colOff>31750</xdr:colOff>
      <xdr:row>17</xdr:row>
      <xdr:rowOff>907</xdr:rowOff>
    </xdr:to>
    <xdr:sp macro="" textlink="">
      <xdr:nvSpPr>
        <xdr:cNvPr id="134" name="フローチャート: 判断 133"/>
        <xdr:cNvSpPr/>
      </xdr:nvSpPr>
      <xdr:spPr>
        <a:xfrm>
          <a:off x="14732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157134</xdr:rowOff>
    </xdr:from>
    <xdr:ext cx="762000" cy="259045"/>
    <xdr:sp macro="" textlink="">
      <xdr:nvSpPr>
        <xdr:cNvPr id="135" name="テキスト ボックス 134"/>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26307</xdr:rowOff>
    </xdr:from>
    <xdr:to>
      <xdr:col>69</xdr:col>
      <xdr:colOff>92075</xdr:colOff>
      <xdr:row>13</xdr:row>
      <xdr:rowOff>37193</xdr:rowOff>
    </xdr:to>
    <xdr:cxnSp macro="">
      <xdr:nvCxnSpPr>
        <xdr:cNvPr id="136" name="直線コネクタ 135"/>
        <xdr:cNvCxnSpPr/>
      </xdr:nvCxnSpPr>
      <xdr:spPr>
        <a:xfrm flipV="1">
          <a:off x="13004800" y="2255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7" name="フローチャート: 判断 136"/>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38" name="テキスト ボックス 137"/>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48986</xdr:rowOff>
    </xdr:from>
    <xdr:to>
      <xdr:col>65</xdr:col>
      <xdr:colOff>53975</xdr:colOff>
      <xdr:row>16</xdr:row>
      <xdr:rowOff>150586</xdr:rowOff>
    </xdr:to>
    <xdr:sp macro="" textlink="">
      <xdr:nvSpPr>
        <xdr:cNvPr id="139" name="フローチャート: 判断 138"/>
        <xdr:cNvSpPr/>
      </xdr:nvSpPr>
      <xdr:spPr>
        <a:xfrm>
          <a:off x="12954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135363</xdr:rowOff>
    </xdr:from>
    <xdr:ext cx="762000" cy="259045"/>
    <xdr:sp macro="" textlink="">
      <xdr:nvSpPr>
        <xdr:cNvPr id="140" name="テキスト ボックス 139"/>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138793</xdr:rowOff>
    </xdr:from>
    <xdr:to>
      <xdr:col>82</xdr:col>
      <xdr:colOff>158750</xdr:colOff>
      <xdr:row>14</xdr:row>
      <xdr:rowOff>68943</xdr:rowOff>
    </xdr:to>
    <xdr:sp macro="" textlink="">
      <xdr:nvSpPr>
        <xdr:cNvPr id="146" name="楕円 145"/>
        <xdr:cNvSpPr/>
      </xdr:nvSpPr>
      <xdr:spPr>
        <a:xfrm>
          <a:off x="16459200" y="236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155320</xdr:rowOff>
    </xdr:from>
    <xdr:ext cx="762000" cy="259045"/>
    <xdr:sp macro="" textlink="">
      <xdr:nvSpPr>
        <xdr:cNvPr id="147" name="物件費該当値テキスト"/>
        <xdr:cNvSpPr txBox="1"/>
      </xdr:nvSpPr>
      <xdr:spPr>
        <a:xfrm>
          <a:off x="165989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117021</xdr:rowOff>
    </xdr:from>
    <xdr:to>
      <xdr:col>78</xdr:col>
      <xdr:colOff>120650</xdr:colOff>
      <xdr:row>14</xdr:row>
      <xdr:rowOff>47171</xdr:rowOff>
    </xdr:to>
    <xdr:sp macro="" textlink="">
      <xdr:nvSpPr>
        <xdr:cNvPr id="148" name="楕円 147"/>
        <xdr:cNvSpPr/>
      </xdr:nvSpPr>
      <xdr:spPr>
        <a:xfrm>
          <a:off x="15621000" y="234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57348</xdr:rowOff>
    </xdr:from>
    <xdr:ext cx="736600" cy="259045"/>
    <xdr:sp macro="" textlink="">
      <xdr:nvSpPr>
        <xdr:cNvPr id="149" name="テキスト ボックス 148"/>
        <xdr:cNvSpPr txBox="1"/>
      </xdr:nvSpPr>
      <xdr:spPr>
        <a:xfrm>
          <a:off x="15290800" y="2114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40821</xdr:rowOff>
    </xdr:from>
    <xdr:to>
      <xdr:col>74</xdr:col>
      <xdr:colOff>31750</xdr:colOff>
      <xdr:row>13</xdr:row>
      <xdr:rowOff>142421</xdr:rowOff>
    </xdr:to>
    <xdr:sp macro="" textlink="">
      <xdr:nvSpPr>
        <xdr:cNvPr id="150" name="楕円 149"/>
        <xdr:cNvSpPr/>
      </xdr:nvSpPr>
      <xdr:spPr>
        <a:xfrm>
          <a:off x="14732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152598</xdr:rowOff>
    </xdr:from>
    <xdr:ext cx="762000" cy="259045"/>
    <xdr:sp macro="" textlink="">
      <xdr:nvSpPr>
        <xdr:cNvPr id="151" name="テキスト ボックス 150"/>
        <xdr:cNvSpPr txBox="1"/>
      </xdr:nvSpPr>
      <xdr:spPr>
        <a:xfrm>
          <a:off x="14401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146957</xdr:rowOff>
    </xdr:from>
    <xdr:to>
      <xdr:col>69</xdr:col>
      <xdr:colOff>142875</xdr:colOff>
      <xdr:row>13</xdr:row>
      <xdr:rowOff>77107</xdr:rowOff>
    </xdr:to>
    <xdr:sp macro="" textlink="">
      <xdr:nvSpPr>
        <xdr:cNvPr id="152" name="楕円 151"/>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87284</xdr:rowOff>
    </xdr:from>
    <xdr:ext cx="762000" cy="259045"/>
    <xdr:sp macro="" textlink="">
      <xdr:nvSpPr>
        <xdr:cNvPr id="153" name="テキスト ボックス 152"/>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157843</xdr:rowOff>
    </xdr:from>
    <xdr:to>
      <xdr:col>65</xdr:col>
      <xdr:colOff>53975</xdr:colOff>
      <xdr:row>13</xdr:row>
      <xdr:rowOff>87993</xdr:rowOff>
    </xdr:to>
    <xdr:sp macro="" textlink="">
      <xdr:nvSpPr>
        <xdr:cNvPr id="154" name="楕円 153"/>
        <xdr:cNvSpPr/>
      </xdr:nvSpPr>
      <xdr:spPr>
        <a:xfrm>
          <a:off x="12954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98170</xdr:rowOff>
    </xdr:from>
    <xdr:ext cx="762000" cy="259045"/>
    <xdr:sp macro="" textlink="">
      <xdr:nvSpPr>
        <xdr:cNvPr id="155" name="テキスト ボックス 154"/>
        <xdr:cNvSpPr txBox="1"/>
      </xdr:nvSpPr>
      <xdr:spPr>
        <a:xfrm>
          <a:off x="12623800" y="198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経常収支比率における扶助費の割合は３．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類似団体内の中でも低い数値となっている。最大の要因は少子高齢化による影響である。近年の出生数は年間１００人を下回り、逆に高齢化率は県内で一番高くなっている。このことから老人福祉費では類似団体平均を上回るが、児童福祉費では大きく下回る結果となっている。社会構造上、この数値が大きく変動することは考えにくく、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3"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156935</xdr:rowOff>
    </xdr:from>
    <xdr:to>
      <xdr:col>24</xdr:col>
      <xdr:colOff>25400</xdr:colOff>
      <xdr:row>62</xdr:row>
      <xdr:rowOff>94343</xdr:rowOff>
    </xdr:to>
    <xdr:cxnSp macro="">
      <xdr:nvCxnSpPr>
        <xdr:cNvPr id="184" name="直線コネクタ 183"/>
        <xdr:cNvCxnSpPr/>
      </xdr:nvCxnSpPr>
      <xdr:spPr>
        <a:xfrm flipV="1">
          <a:off x="4826000" y="9243785"/>
          <a:ext cx="0" cy="1480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66420</xdr:rowOff>
    </xdr:from>
    <xdr:ext cx="762000" cy="259045"/>
    <xdr:sp macro="" textlink="">
      <xdr:nvSpPr>
        <xdr:cNvPr id="185" name="扶助費最小値テキスト"/>
        <xdr:cNvSpPr txBox="1"/>
      </xdr:nvSpPr>
      <xdr:spPr>
        <a:xfrm>
          <a:off x="4914900" y="10696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94343</xdr:rowOff>
    </xdr:from>
    <xdr:to>
      <xdr:col>24</xdr:col>
      <xdr:colOff>114300</xdr:colOff>
      <xdr:row>62</xdr:row>
      <xdr:rowOff>94343</xdr:rowOff>
    </xdr:to>
    <xdr:cxnSp macro="">
      <xdr:nvCxnSpPr>
        <xdr:cNvPr id="186" name="直線コネクタ 185"/>
        <xdr:cNvCxnSpPr/>
      </xdr:nvCxnSpPr>
      <xdr:spPr>
        <a:xfrm>
          <a:off x="4737100" y="1072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71862</xdr:rowOff>
    </xdr:from>
    <xdr:ext cx="762000" cy="259045"/>
    <xdr:sp macro="" textlink="">
      <xdr:nvSpPr>
        <xdr:cNvPr id="187" name="扶助費最大値テキスト"/>
        <xdr:cNvSpPr txBox="1"/>
      </xdr:nvSpPr>
      <xdr:spPr>
        <a:xfrm>
          <a:off x="4914900" y="8987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156935</xdr:rowOff>
    </xdr:from>
    <xdr:to>
      <xdr:col>24</xdr:col>
      <xdr:colOff>114300</xdr:colOff>
      <xdr:row>53</xdr:row>
      <xdr:rowOff>156935</xdr:rowOff>
    </xdr:to>
    <xdr:cxnSp macro="">
      <xdr:nvCxnSpPr>
        <xdr:cNvPr id="188" name="直線コネクタ 187"/>
        <xdr:cNvCxnSpPr/>
      </xdr:nvCxnSpPr>
      <xdr:spPr>
        <a:xfrm>
          <a:off x="4737100" y="924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9978</xdr:rowOff>
    </xdr:to>
    <xdr:cxnSp macro="">
      <xdr:nvCxnSpPr>
        <xdr:cNvPr id="189" name="直線コネクタ 188"/>
        <xdr:cNvCxnSpPr/>
      </xdr:nvCxnSpPr>
      <xdr:spPr>
        <a:xfrm flipV="1">
          <a:off x="3987800" y="94179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132642</xdr:rowOff>
    </xdr:from>
    <xdr:ext cx="762000" cy="259045"/>
    <xdr:sp macro="" textlink="">
      <xdr:nvSpPr>
        <xdr:cNvPr id="190" name="扶助費平均値テキスト"/>
        <xdr:cNvSpPr txBox="1"/>
      </xdr:nvSpPr>
      <xdr:spPr>
        <a:xfrm>
          <a:off x="4914900" y="990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160565</xdr:rowOff>
    </xdr:from>
    <xdr:to>
      <xdr:col>24</xdr:col>
      <xdr:colOff>76200</xdr:colOff>
      <xdr:row>58</xdr:row>
      <xdr:rowOff>90715</xdr:rowOff>
    </xdr:to>
    <xdr:sp macro="" textlink="">
      <xdr:nvSpPr>
        <xdr:cNvPr id="191" name="フローチャート: 判断 190"/>
        <xdr:cNvSpPr/>
      </xdr:nvSpPr>
      <xdr:spPr>
        <a:xfrm>
          <a:off x="47752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116115</xdr:rowOff>
    </xdr:from>
    <xdr:to>
      <xdr:col>19</xdr:col>
      <xdr:colOff>187325</xdr:colOff>
      <xdr:row>55</xdr:row>
      <xdr:rowOff>9978</xdr:rowOff>
    </xdr:to>
    <xdr:cxnSp macro="">
      <xdr:nvCxnSpPr>
        <xdr:cNvPr id="192" name="直線コネクタ 191"/>
        <xdr:cNvCxnSpPr/>
      </xdr:nvCxnSpPr>
      <xdr:spPr>
        <a:xfrm>
          <a:off x="3098800" y="93744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127907</xdr:rowOff>
    </xdr:from>
    <xdr:to>
      <xdr:col>20</xdr:col>
      <xdr:colOff>38100</xdr:colOff>
      <xdr:row>58</xdr:row>
      <xdr:rowOff>58057</xdr:rowOff>
    </xdr:to>
    <xdr:sp macro="" textlink="">
      <xdr:nvSpPr>
        <xdr:cNvPr id="193" name="フローチャート: 判断 192"/>
        <xdr:cNvSpPr/>
      </xdr:nvSpPr>
      <xdr:spPr>
        <a:xfrm>
          <a:off x="3937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42834</xdr:rowOff>
    </xdr:from>
    <xdr:ext cx="736600" cy="259045"/>
    <xdr:sp macro="" textlink="">
      <xdr:nvSpPr>
        <xdr:cNvPr id="194" name="テキスト ボックス 193"/>
        <xdr:cNvSpPr txBox="1"/>
      </xdr:nvSpPr>
      <xdr:spPr>
        <a:xfrm>
          <a:off x="3606800" y="998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116115</xdr:rowOff>
    </xdr:from>
    <xdr:to>
      <xdr:col>15</xdr:col>
      <xdr:colOff>98425</xdr:colOff>
      <xdr:row>54</xdr:row>
      <xdr:rowOff>137885</xdr:rowOff>
    </xdr:to>
    <xdr:cxnSp macro="">
      <xdr:nvCxnSpPr>
        <xdr:cNvPr id="195" name="直線コネクタ 194"/>
        <xdr:cNvCxnSpPr/>
      </xdr:nvCxnSpPr>
      <xdr:spPr>
        <a:xfrm flipV="1">
          <a:off x="2209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95250</xdr:rowOff>
    </xdr:from>
    <xdr:to>
      <xdr:col>15</xdr:col>
      <xdr:colOff>149225</xdr:colOff>
      <xdr:row>58</xdr:row>
      <xdr:rowOff>25400</xdr:rowOff>
    </xdr:to>
    <xdr:sp macro="" textlink="">
      <xdr:nvSpPr>
        <xdr:cNvPr id="196" name="フローチャート: 判断 195"/>
        <xdr:cNvSpPr/>
      </xdr:nvSpPr>
      <xdr:spPr>
        <a:xfrm>
          <a:off x="3048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10177</xdr:rowOff>
    </xdr:from>
    <xdr:ext cx="762000" cy="259045"/>
    <xdr:sp macro="" textlink="">
      <xdr:nvSpPr>
        <xdr:cNvPr id="197" name="テキスト ボックス 196"/>
        <xdr:cNvSpPr txBox="1"/>
      </xdr:nvSpPr>
      <xdr:spPr>
        <a:xfrm>
          <a:off x="2717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137885</xdr:rowOff>
    </xdr:to>
    <xdr:cxnSp macro="">
      <xdr:nvCxnSpPr>
        <xdr:cNvPr id="198" name="直線コネクタ 197"/>
        <xdr:cNvCxnSpPr/>
      </xdr:nvCxnSpPr>
      <xdr:spPr>
        <a:xfrm>
          <a:off x="1320800" y="93526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73478</xdr:rowOff>
    </xdr:from>
    <xdr:to>
      <xdr:col>11</xdr:col>
      <xdr:colOff>60325</xdr:colOff>
      <xdr:row>58</xdr:row>
      <xdr:rowOff>3628</xdr:rowOff>
    </xdr:to>
    <xdr:sp macro="" textlink="">
      <xdr:nvSpPr>
        <xdr:cNvPr id="199" name="フローチャート: 判断 198"/>
        <xdr:cNvSpPr/>
      </xdr:nvSpPr>
      <xdr:spPr>
        <a:xfrm>
          <a:off x="2159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159855</xdr:rowOff>
    </xdr:from>
    <xdr:ext cx="762000" cy="259045"/>
    <xdr:sp macro="" textlink="">
      <xdr:nvSpPr>
        <xdr:cNvPr id="200" name="テキスト ボックス 199"/>
        <xdr:cNvSpPr txBox="1"/>
      </xdr:nvSpPr>
      <xdr:spPr>
        <a:xfrm>
          <a:off x="1828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01" name="フローチャート: 判断 200"/>
        <xdr:cNvSpPr/>
      </xdr:nvSpPr>
      <xdr:spPr>
        <a:xfrm>
          <a:off x="1270000" y="982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02" name="テキスト ボックス 201"/>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3" name="テキスト ボックス 202"/>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4" name="テキスト ボックス 203"/>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5" name="テキスト ボックス 204"/>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6" name="テキスト ボックス 205"/>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7" name="テキスト ボックス 206"/>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108857</xdr:rowOff>
    </xdr:from>
    <xdr:to>
      <xdr:col>24</xdr:col>
      <xdr:colOff>76200</xdr:colOff>
      <xdr:row>55</xdr:row>
      <xdr:rowOff>39007</xdr:rowOff>
    </xdr:to>
    <xdr:sp macro="" textlink="">
      <xdr:nvSpPr>
        <xdr:cNvPr id="208" name="楕円 207"/>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125384</xdr:rowOff>
    </xdr:from>
    <xdr:ext cx="762000" cy="259045"/>
    <xdr:sp macro="" textlink="">
      <xdr:nvSpPr>
        <xdr:cNvPr id="209"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0" name="楕円 209"/>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1" name="テキスト ボックス 210"/>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65315</xdr:rowOff>
    </xdr:from>
    <xdr:to>
      <xdr:col>15</xdr:col>
      <xdr:colOff>149225</xdr:colOff>
      <xdr:row>54</xdr:row>
      <xdr:rowOff>166915</xdr:rowOff>
    </xdr:to>
    <xdr:sp macro="" textlink="">
      <xdr:nvSpPr>
        <xdr:cNvPr id="212" name="楕円 211"/>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5642</xdr:rowOff>
    </xdr:from>
    <xdr:ext cx="762000" cy="259045"/>
    <xdr:sp macro="" textlink="">
      <xdr:nvSpPr>
        <xdr:cNvPr id="213" name="テキスト ボックス 212"/>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87085</xdr:rowOff>
    </xdr:from>
    <xdr:to>
      <xdr:col>11</xdr:col>
      <xdr:colOff>60325</xdr:colOff>
      <xdr:row>55</xdr:row>
      <xdr:rowOff>17235</xdr:rowOff>
    </xdr:to>
    <xdr:sp macro="" textlink="">
      <xdr:nvSpPr>
        <xdr:cNvPr id="214" name="楕円 213"/>
        <xdr:cNvSpPr/>
      </xdr:nvSpPr>
      <xdr:spPr>
        <a:xfrm>
          <a:off x="2159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27412</xdr:rowOff>
    </xdr:from>
    <xdr:ext cx="762000" cy="259045"/>
    <xdr:sp macro="" textlink="">
      <xdr:nvSpPr>
        <xdr:cNvPr id="215" name="テキスト ボックス 214"/>
        <xdr:cNvSpPr txBox="1"/>
      </xdr:nvSpPr>
      <xdr:spPr>
        <a:xfrm>
          <a:off x="1828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6" name="楕円 215"/>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7" name="テキスト ボックス 216"/>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8" name="正方形/長方形 217"/>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9" name="正方形/長方形 218"/>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0" name="正方形/長方形 219"/>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1" name="正方形/長方形 220"/>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2" name="正方形/長方形 221"/>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3" name="正方形/長方形 222"/>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4" name="正方形/長方形 223"/>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5" name="正方形/長方形 224"/>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6" name="正方形/長方形 225"/>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7" name="正方形/長方形 226"/>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8" name="テキスト ボックス 227"/>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のその他の増加については、２９年度は大寒波による除雪経費が増加したことが要因である。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その他の割合が類似団体平均を上回っているのは、繰出金が主な要因である。中でも特別会計への繰出金増加が顕著であり、公共下水道事業では引き続き多額の繰出金が見込まれる。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また、高齢化の進む本市において、介護保険や後期高齢者への繰出も増加している。社会構造上、やむを得ない部分であるが、下水道事業等とも併せ財政の健全化に努める。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9" name="テキスト ボックス 228"/>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0" name="直線コネクタ 229"/>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1" name="テキスト ボックス 230"/>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2" name="直線コネクタ 231"/>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3" name="テキスト ボックス 232"/>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4" name="直線コネクタ 233"/>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5" name="テキスト ボックス 234"/>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6" name="直線コネクタ 235"/>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7" name="テキスト ボックス 236"/>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8" name="直線コネクタ 237"/>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9" name="テキスト ボックス 238"/>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0" name="直線コネクタ 239"/>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1" name="テキスト ボックス 240"/>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2" name="直線コネクタ 241"/>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3" name="テキスト ボックス 242"/>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4" name="直線コネクタ 24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5" name="テキスト ボックス 244"/>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95976</xdr:rowOff>
    </xdr:from>
    <xdr:to>
      <xdr:col>82</xdr:col>
      <xdr:colOff>107950</xdr:colOff>
      <xdr:row>60</xdr:row>
      <xdr:rowOff>169454</xdr:rowOff>
    </xdr:to>
    <xdr:cxnSp macro="">
      <xdr:nvCxnSpPr>
        <xdr:cNvPr id="247" name="直線コネクタ 246"/>
        <xdr:cNvCxnSpPr/>
      </xdr:nvCxnSpPr>
      <xdr:spPr>
        <a:xfrm flipV="1">
          <a:off x="16510000" y="9182826"/>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141531</xdr:rowOff>
    </xdr:from>
    <xdr:ext cx="762000" cy="259045"/>
    <xdr:sp macro="" textlink="">
      <xdr:nvSpPr>
        <xdr:cNvPr id="248" name="その他最小値テキスト"/>
        <xdr:cNvSpPr txBox="1"/>
      </xdr:nvSpPr>
      <xdr:spPr>
        <a:xfrm>
          <a:off x="16598900" y="10428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169454</xdr:rowOff>
    </xdr:from>
    <xdr:to>
      <xdr:col>82</xdr:col>
      <xdr:colOff>196850</xdr:colOff>
      <xdr:row>60</xdr:row>
      <xdr:rowOff>169454</xdr:rowOff>
    </xdr:to>
    <xdr:cxnSp macro="">
      <xdr:nvCxnSpPr>
        <xdr:cNvPr id="249" name="直線コネクタ 248"/>
        <xdr:cNvCxnSpPr/>
      </xdr:nvCxnSpPr>
      <xdr:spPr>
        <a:xfrm>
          <a:off x="16421100" y="104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10903</xdr:rowOff>
    </xdr:from>
    <xdr:ext cx="762000" cy="259045"/>
    <xdr:sp macro="" textlink="">
      <xdr:nvSpPr>
        <xdr:cNvPr id="250" name="その他最大値テキスト"/>
        <xdr:cNvSpPr txBox="1"/>
      </xdr:nvSpPr>
      <xdr:spPr>
        <a:xfrm>
          <a:off x="16598900" y="8926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95976</xdr:rowOff>
    </xdr:from>
    <xdr:to>
      <xdr:col>82</xdr:col>
      <xdr:colOff>196850</xdr:colOff>
      <xdr:row>53</xdr:row>
      <xdr:rowOff>95976</xdr:rowOff>
    </xdr:to>
    <xdr:cxnSp macro="">
      <xdr:nvCxnSpPr>
        <xdr:cNvPr id="251" name="直線コネクタ 250"/>
        <xdr:cNvCxnSpPr/>
      </xdr:nvCxnSpPr>
      <xdr:spPr>
        <a:xfrm>
          <a:off x="16421100" y="9182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102507</xdr:rowOff>
    </xdr:from>
    <xdr:to>
      <xdr:col>82</xdr:col>
      <xdr:colOff>107950</xdr:colOff>
      <xdr:row>57</xdr:row>
      <xdr:rowOff>128633</xdr:rowOff>
    </xdr:to>
    <xdr:cxnSp macro="">
      <xdr:nvCxnSpPr>
        <xdr:cNvPr id="252" name="直線コネクタ 251"/>
        <xdr:cNvCxnSpPr/>
      </xdr:nvCxnSpPr>
      <xdr:spPr>
        <a:xfrm>
          <a:off x="15671800" y="987515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53" name="その他平均値テキスト"/>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54" name="フローチャート: 判断 253"/>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63319</xdr:rowOff>
    </xdr:from>
    <xdr:to>
      <xdr:col>78</xdr:col>
      <xdr:colOff>69850</xdr:colOff>
      <xdr:row>57</xdr:row>
      <xdr:rowOff>102507</xdr:rowOff>
    </xdr:to>
    <xdr:cxnSp macro="">
      <xdr:nvCxnSpPr>
        <xdr:cNvPr id="255" name="直線コネクタ 254"/>
        <xdr:cNvCxnSpPr/>
      </xdr:nvCxnSpPr>
      <xdr:spPr>
        <a:xfrm>
          <a:off x="14782800" y="983596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46809</xdr:rowOff>
    </xdr:from>
    <xdr:to>
      <xdr:col>78</xdr:col>
      <xdr:colOff>120650</xdr:colOff>
      <xdr:row>56</xdr:row>
      <xdr:rowOff>148409</xdr:rowOff>
    </xdr:to>
    <xdr:sp macro="" textlink="">
      <xdr:nvSpPr>
        <xdr:cNvPr id="256" name="フローチャート: 判断 255"/>
        <xdr:cNvSpPr/>
      </xdr:nvSpPr>
      <xdr:spPr>
        <a:xfrm>
          <a:off x="15621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158586</xdr:rowOff>
    </xdr:from>
    <xdr:ext cx="736600" cy="259045"/>
    <xdr:sp macro="" textlink="">
      <xdr:nvSpPr>
        <xdr:cNvPr id="257" name="テキスト ボックス 256"/>
        <xdr:cNvSpPr txBox="1"/>
      </xdr:nvSpPr>
      <xdr:spPr>
        <a:xfrm>
          <a:off x="15290800" y="9416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43724</xdr:rowOff>
    </xdr:from>
    <xdr:to>
      <xdr:col>73</xdr:col>
      <xdr:colOff>180975</xdr:colOff>
      <xdr:row>57</xdr:row>
      <xdr:rowOff>63319</xdr:rowOff>
    </xdr:to>
    <xdr:cxnSp macro="">
      <xdr:nvCxnSpPr>
        <xdr:cNvPr id="258" name="直線コネクタ 257"/>
        <xdr:cNvCxnSpPr/>
      </xdr:nvCxnSpPr>
      <xdr:spPr>
        <a:xfrm>
          <a:off x="13893800" y="981637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59" name="フローチャート: 判断 258"/>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0" name="テキスト ボックス 259"/>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30662</xdr:rowOff>
    </xdr:from>
    <xdr:to>
      <xdr:col>69</xdr:col>
      <xdr:colOff>92075</xdr:colOff>
      <xdr:row>57</xdr:row>
      <xdr:rowOff>43724</xdr:rowOff>
    </xdr:to>
    <xdr:cxnSp macro="">
      <xdr:nvCxnSpPr>
        <xdr:cNvPr id="261" name="直線コネクタ 260"/>
        <xdr:cNvCxnSpPr/>
      </xdr:nvCxnSpPr>
      <xdr:spPr>
        <a:xfrm>
          <a:off x="13004800" y="9803312"/>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2" name="フローチャート: 判断 261"/>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3" name="テキスト ボックス 262"/>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64" name="フローチャート: 判断 263"/>
        <xdr:cNvSpPr/>
      </xdr:nvSpPr>
      <xdr:spPr>
        <a:xfrm>
          <a:off x="12954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65" name="テキスト ボックス 264"/>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6" name="テキスト ボックス 26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7" name="テキスト ボックス 26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8" name="テキスト ボックス 26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9" name="テキスト ボックス 26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0" name="テキスト ボックス 26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71" name="楕円 270"/>
        <xdr:cNvSpPr/>
      </xdr:nvSpPr>
      <xdr:spPr>
        <a:xfrm>
          <a:off x="16459200" y="985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49910</xdr:rowOff>
    </xdr:from>
    <xdr:ext cx="762000" cy="259045"/>
    <xdr:sp macro="" textlink="">
      <xdr:nvSpPr>
        <xdr:cNvPr id="272" name="その他該当値テキスト"/>
        <xdr:cNvSpPr txBox="1"/>
      </xdr:nvSpPr>
      <xdr:spPr>
        <a:xfrm>
          <a:off x="16598900" y="9822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51707</xdr:rowOff>
    </xdr:from>
    <xdr:to>
      <xdr:col>78</xdr:col>
      <xdr:colOff>120650</xdr:colOff>
      <xdr:row>57</xdr:row>
      <xdr:rowOff>153307</xdr:rowOff>
    </xdr:to>
    <xdr:sp macro="" textlink="">
      <xdr:nvSpPr>
        <xdr:cNvPr id="273" name="楕円 272"/>
        <xdr:cNvSpPr/>
      </xdr:nvSpPr>
      <xdr:spPr>
        <a:xfrm>
          <a:off x="15621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138084</xdr:rowOff>
    </xdr:from>
    <xdr:ext cx="736600" cy="259045"/>
    <xdr:sp macro="" textlink="">
      <xdr:nvSpPr>
        <xdr:cNvPr id="274" name="テキスト ボックス 273"/>
        <xdr:cNvSpPr txBox="1"/>
      </xdr:nvSpPr>
      <xdr:spPr>
        <a:xfrm>
          <a:off x="15290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12519</xdr:rowOff>
    </xdr:from>
    <xdr:to>
      <xdr:col>74</xdr:col>
      <xdr:colOff>31750</xdr:colOff>
      <xdr:row>57</xdr:row>
      <xdr:rowOff>114119</xdr:rowOff>
    </xdr:to>
    <xdr:sp macro="" textlink="">
      <xdr:nvSpPr>
        <xdr:cNvPr id="275" name="楕円 274"/>
        <xdr:cNvSpPr/>
      </xdr:nvSpPr>
      <xdr:spPr>
        <a:xfrm>
          <a:off x="14732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98896</xdr:rowOff>
    </xdr:from>
    <xdr:ext cx="762000" cy="259045"/>
    <xdr:sp macro="" textlink="">
      <xdr:nvSpPr>
        <xdr:cNvPr id="276" name="テキスト ボックス 275"/>
        <xdr:cNvSpPr txBox="1"/>
      </xdr:nvSpPr>
      <xdr:spPr>
        <a:xfrm>
          <a:off x="14401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164374</xdr:rowOff>
    </xdr:from>
    <xdr:to>
      <xdr:col>69</xdr:col>
      <xdr:colOff>142875</xdr:colOff>
      <xdr:row>57</xdr:row>
      <xdr:rowOff>94524</xdr:rowOff>
    </xdr:to>
    <xdr:sp macro="" textlink="">
      <xdr:nvSpPr>
        <xdr:cNvPr id="277" name="楕円 276"/>
        <xdr:cNvSpPr/>
      </xdr:nvSpPr>
      <xdr:spPr>
        <a:xfrm>
          <a:off x="13843000" y="9765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79301</xdr:rowOff>
    </xdr:from>
    <xdr:ext cx="762000" cy="259045"/>
    <xdr:sp macro="" textlink="">
      <xdr:nvSpPr>
        <xdr:cNvPr id="278" name="テキスト ボックス 277"/>
        <xdr:cNvSpPr txBox="1"/>
      </xdr:nvSpPr>
      <xdr:spPr>
        <a:xfrm>
          <a:off x="13512800" y="9851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151312</xdr:rowOff>
    </xdr:from>
    <xdr:to>
      <xdr:col>65</xdr:col>
      <xdr:colOff>53975</xdr:colOff>
      <xdr:row>57</xdr:row>
      <xdr:rowOff>81462</xdr:rowOff>
    </xdr:to>
    <xdr:sp macro="" textlink="">
      <xdr:nvSpPr>
        <xdr:cNvPr id="279" name="楕円 278"/>
        <xdr:cNvSpPr/>
      </xdr:nvSpPr>
      <xdr:spPr>
        <a:xfrm>
          <a:off x="129540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66239</xdr:rowOff>
    </xdr:from>
    <xdr:ext cx="762000" cy="259045"/>
    <xdr:sp macro="" textlink="">
      <xdr:nvSpPr>
        <xdr:cNvPr id="280" name="テキスト ボックス 279"/>
        <xdr:cNvSpPr txBox="1"/>
      </xdr:nvSpPr>
      <xdr:spPr>
        <a:xfrm>
          <a:off x="12623800" y="983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1" name="正方形/長方形 28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2" name="正方形/長方形 28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3" name="正方形/長方形 28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4" name="正方形/長方形 28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5" name="正方形/長方形 28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6" name="正方形/長方形 28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7" name="正方形/長方形 28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8" name="正方形/長方形 28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9" name="正方形/長方形 28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0" name="正方形/長方形 28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1" name="テキスト ボックス 29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経常収支比率における補助費等の割合は類似団体平均を上回っている。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バス路線維持に係る経費が増加傾向にあり、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奥能登クリーン組合への負担金、水道事業会計への補助金、病院事業会計への負担金・補助金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要因となっている。引き続き高水準で移行する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ことが見込まれるため、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各種団体への運営補助等は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内容を精査し、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引き続き適正な執行に努める。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2" name="テキスト ボックス 29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3" name="直線コネクタ 29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4" name="テキスト ボックス 29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5" name="直線コネクタ 294"/>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6" name="テキスト ボックス 295"/>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7" name="直線コネクタ 296"/>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8" name="テキスト ボックス 297"/>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9" name="直線コネクタ 298"/>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0" name="テキスト ボックス 299"/>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1" name="直線コネクタ 300"/>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2" name="テキスト ボックス 301"/>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3" name="直線コネクタ 302"/>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83566</xdr:rowOff>
    </xdr:from>
    <xdr:to>
      <xdr:col>82</xdr:col>
      <xdr:colOff>107950</xdr:colOff>
      <xdr:row>39</xdr:row>
      <xdr:rowOff>161290</xdr:rowOff>
    </xdr:to>
    <xdr:cxnSp macro="">
      <xdr:nvCxnSpPr>
        <xdr:cNvPr id="305" name="直線コネクタ 304"/>
        <xdr:cNvCxnSpPr/>
      </xdr:nvCxnSpPr>
      <xdr:spPr>
        <a:xfrm flipV="1">
          <a:off x="16510000" y="5741416"/>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133367</xdr:rowOff>
    </xdr:from>
    <xdr:ext cx="762000" cy="259045"/>
    <xdr:sp macro="" textlink="">
      <xdr:nvSpPr>
        <xdr:cNvPr id="306" name="補助費等最小値テキスト"/>
        <xdr:cNvSpPr txBox="1"/>
      </xdr:nvSpPr>
      <xdr:spPr>
        <a:xfrm>
          <a:off x="16598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161290</xdr:rowOff>
    </xdr:from>
    <xdr:to>
      <xdr:col>82</xdr:col>
      <xdr:colOff>196850</xdr:colOff>
      <xdr:row>39</xdr:row>
      <xdr:rowOff>161290</xdr:rowOff>
    </xdr:to>
    <xdr:cxnSp macro="">
      <xdr:nvCxnSpPr>
        <xdr:cNvPr id="307" name="直線コネクタ 306"/>
        <xdr:cNvCxnSpPr/>
      </xdr:nvCxnSpPr>
      <xdr:spPr>
        <a:xfrm>
          <a:off x="16421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169943</xdr:rowOff>
    </xdr:from>
    <xdr:ext cx="762000" cy="259045"/>
    <xdr:sp macro="" textlink="">
      <xdr:nvSpPr>
        <xdr:cNvPr id="308" name="補助費等最大値テキスト"/>
        <xdr:cNvSpPr txBox="1"/>
      </xdr:nvSpPr>
      <xdr:spPr>
        <a:xfrm>
          <a:off x="16598900" y="54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83566</xdr:rowOff>
    </xdr:from>
    <xdr:to>
      <xdr:col>82</xdr:col>
      <xdr:colOff>196850</xdr:colOff>
      <xdr:row>33</xdr:row>
      <xdr:rowOff>83566</xdr:rowOff>
    </xdr:to>
    <xdr:cxnSp macro="">
      <xdr:nvCxnSpPr>
        <xdr:cNvPr id="309" name="直線コネクタ 308"/>
        <xdr:cNvCxnSpPr/>
      </xdr:nvCxnSpPr>
      <xdr:spPr>
        <a:xfrm>
          <a:off x="16421100" y="5741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92710</xdr:rowOff>
    </xdr:from>
    <xdr:to>
      <xdr:col>82</xdr:col>
      <xdr:colOff>107950</xdr:colOff>
      <xdr:row>39</xdr:row>
      <xdr:rowOff>143002</xdr:rowOff>
    </xdr:to>
    <xdr:cxnSp macro="">
      <xdr:nvCxnSpPr>
        <xdr:cNvPr id="310" name="直線コネクタ 309"/>
        <xdr:cNvCxnSpPr/>
      </xdr:nvCxnSpPr>
      <xdr:spPr>
        <a:xfrm>
          <a:off x="15671800" y="677926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19575</xdr:rowOff>
    </xdr:from>
    <xdr:ext cx="762000" cy="259045"/>
    <xdr:sp macro="" textlink="">
      <xdr:nvSpPr>
        <xdr:cNvPr id="311" name="補助費等平均値テキスト"/>
        <xdr:cNvSpPr txBox="1"/>
      </xdr:nvSpPr>
      <xdr:spPr>
        <a:xfrm>
          <a:off x="16598900" y="6020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xdr:rowOff>
    </xdr:from>
    <xdr:to>
      <xdr:col>82</xdr:col>
      <xdr:colOff>158750</xdr:colOff>
      <xdr:row>36</xdr:row>
      <xdr:rowOff>104648</xdr:rowOff>
    </xdr:to>
    <xdr:sp macro="" textlink="">
      <xdr:nvSpPr>
        <xdr:cNvPr id="312" name="フローチャート: 判断 311"/>
        <xdr:cNvSpPr/>
      </xdr:nvSpPr>
      <xdr:spPr>
        <a:xfrm>
          <a:off x="164592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60706</xdr:rowOff>
    </xdr:from>
    <xdr:to>
      <xdr:col>78</xdr:col>
      <xdr:colOff>69850</xdr:colOff>
      <xdr:row>39</xdr:row>
      <xdr:rowOff>92710</xdr:rowOff>
    </xdr:to>
    <xdr:cxnSp macro="">
      <xdr:nvCxnSpPr>
        <xdr:cNvPr id="313" name="直線コネクタ 312"/>
        <xdr:cNvCxnSpPr/>
      </xdr:nvCxnSpPr>
      <xdr:spPr>
        <a:xfrm>
          <a:off x="14782800" y="674725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160782</xdr:rowOff>
    </xdr:from>
    <xdr:to>
      <xdr:col>78</xdr:col>
      <xdr:colOff>120650</xdr:colOff>
      <xdr:row>36</xdr:row>
      <xdr:rowOff>90932</xdr:rowOff>
    </xdr:to>
    <xdr:sp macro="" textlink="">
      <xdr:nvSpPr>
        <xdr:cNvPr id="314" name="フローチャート: 判断 313"/>
        <xdr:cNvSpPr/>
      </xdr:nvSpPr>
      <xdr:spPr>
        <a:xfrm>
          <a:off x="15621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101109</xdr:rowOff>
    </xdr:from>
    <xdr:ext cx="736600" cy="259045"/>
    <xdr:sp macro="" textlink="">
      <xdr:nvSpPr>
        <xdr:cNvPr id="315" name="テキスト ボックス 314"/>
        <xdr:cNvSpPr txBox="1"/>
      </xdr:nvSpPr>
      <xdr:spPr>
        <a:xfrm>
          <a:off x="15290800" y="5930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51562</xdr:rowOff>
    </xdr:from>
    <xdr:to>
      <xdr:col>73</xdr:col>
      <xdr:colOff>180975</xdr:colOff>
      <xdr:row>39</xdr:row>
      <xdr:rowOff>60706</xdr:rowOff>
    </xdr:to>
    <xdr:cxnSp macro="">
      <xdr:nvCxnSpPr>
        <xdr:cNvPr id="316" name="直線コネクタ 315"/>
        <xdr:cNvCxnSpPr/>
      </xdr:nvCxnSpPr>
      <xdr:spPr>
        <a:xfrm>
          <a:off x="13893800" y="67381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151638</xdr:rowOff>
    </xdr:from>
    <xdr:to>
      <xdr:col>74</xdr:col>
      <xdr:colOff>31750</xdr:colOff>
      <xdr:row>36</xdr:row>
      <xdr:rowOff>81788</xdr:rowOff>
    </xdr:to>
    <xdr:sp macro="" textlink="">
      <xdr:nvSpPr>
        <xdr:cNvPr id="317" name="フローチャート: 判断 316"/>
        <xdr:cNvSpPr/>
      </xdr:nvSpPr>
      <xdr:spPr>
        <a:xfrm>
          <a:off x="14732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18" name="テキスト ボックス 317"/>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5842</xdr:rowOff>
    </xdr:from>
    <xdr:to>
      <xdr:col>69</xdr:col>
      <xdr:colOff>92075</xdr:colOff>
      <xdr:row>39</xdr:row>
      <xdr:rowOff>51562</xdr:rowOff>
    </xdr:to>
    <xdr:cxnSp macro="">
      <xdr:nvCxnSpPr>
        <xdr:cNvPr id="319" name="直線コネクタ 318"/>
        <xdr:cNvCxnSpPr/>
      </xdr:nvCxnSpPr>
      <xdr:spPr>
        <a:xfrm>
          <a:off x="13004800" y="66923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20" name="フローチャート: 判断 319"/>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21" name="テキスト ボックス 32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2" name="フローチャート: 判断 321"/>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110253</xdr:rowOff>
    </xdr:from>
    <xdr:ext cx="762000" cy="259045"/>
    <xdr:sp macro="" textlink="">
      <xdr:nvSpPr>
        <xdr:cNvPr id="323" name="テキスト ボックス 322"/>
        <xdr:cNvSpPr txBox="1"/>
      </xdr:nvSpPr>
      <xdr:spPr>
        <a:xfrm>
          <a:off x="12623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92202</xdr:rowOff>
    </xdr:from>
    <xdr:to>
      <xdr:col>82</xdr:col>
      <xdr:colOff>158750</xdr:colOff>
      <xdr:row>40</xdr:row>
      <xdr:rowOff>22352</xdr:rowOff>
    </xdr:to>
    <xdr:sp macro="" textlink="">
      <xdr:nvSpPr>
        <xdr:cNvPr id="329" name="楕円 328"/>
        <xdr:cNvSpPr/>
      </xdr:nvSpPr>
      <xdr:spPr>
        <a:xfrm>
          <a:off x="16459200" y="6778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779</xdr:rowOff>
    </xdr:from>
    <xdr:ext cx="762000" cy="259045"/>
    <xdr:sp macro="" textlink="">
      <xdr:nvSpPr>
        <xdr:cNvPr id="330" name="補助費等該当値テキスト"/>
        <xdr:cNvSpPr txBox="1"/>
      </xdr:nvSpPr>
      <xdr:spPr>
        <a:xfrm>
          <a:off x="16598900" y="6687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41910</xdr:rowOff>
    </xdr:from>
    <xdr:to>
      <xdr:col>78</xdr:col>
      <xdr:colOff>120650</xdr:colOff>
      <xdr:row>39</xdr:row>
      <xdr:rowOff>143510</xdr:rowOff>
    </xdr:to>
    <xdr:sp macro="" textlink="">
      <xdr:nvSpPr>
        <xdr:cNvPr id="331" name="楕円 330"/>
        <xdr:cNvSpPr/>
      </xdr:nvSpPr>
      <xdr:spPr>
        <a:xfrm>
          <a:off x="15621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128287</xdr:rowOff>
    </xdr:from>
    <xdr:ext cx="736600" cy="259045"/>
    <xdr:sp macro="" textlink="">
      <xdr:nvSpPr>
        <xdr:cNvPr id="332" name="テキスト ボックス 331"/>
        <xdr:cNvSpPr txBox="1"/>
      </xdr:nvSpPr>
      <xdr:spPr>
        <a:xfrm>
          <a:off x="15290800" y="681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9906</xdr:rowOff>
    </xdr:from>
    <xdr:to>
      <xdr:col>74</xdr:col>
      <xdr:colOff>31750</xdr:colOff>
      <xdr:row>39</xdr:row>
      <xdr:rowOff>111506</xdr:rowOff>
    </xdr:to>
    <xdr:sp macro="" textlink="">
      <xdr:nvSpPr>
        <xdr:cNvPr id="333" name="楕円 332"/>
        <xdr:cNvSpPr/>
      </xdr:nvSpPr>
      <xdr:spPr>
        <a:xfrm>
          <a:off x="14732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96283</xdr:rowOff>
    </xdr:from>
    <xdr:ext cx="762000" cy="259045"/>
    <xdr:sp macro="" textlink="">
      <xdr:nvSpPr>
        <xdr:cNvPr id="334" name="テキスト ボックス 333"/>
        <xdr:cNvSpPr txBox="1"/>
      </xdr:nvSpPr>
      <xdr:spPr>
        <a:xfrm>
          <a:off x="14401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762</xdr:rowOff>
    </xdr:from>
    <xdr:to>
      <xdr:col>69</xdr:col>
      <xdr:colOff>142875</xdr:colOff>
      <xdr:row>39</xdr:row>
      <xdr:rowOff>102362</xdr:rowOff>
    </xdr:to>
    <xdr:sp macro="" textlink="">
      <xdr:nvSpPr>
        <xdr:cNvPr id="335" name="楕円 334"/>
        <xdr:cNvSpPr/>
      </xdr:nvSpPr>
      <xdr:spPr>
        <a:xfrm>
          <a:off x="13843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87139</xdr:rowOff>
    </xdr:from>
    <xdr:ext cx="762000" cy="259045"/>
    <xdr:sp macro="" textlink="">
      <xdr:nvSpPr>
        <xdr:cNvPr id="336" name="テキスト ボックス 335"/>
        <xdr:cNvSpPr txBox="1"/>
      </xdr:nvSpPr>
      <xdr:spPr>
        <a:xfrm>
          <a:off x="13512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126492</xdr:rowOff>
    </xdr:from>
    <xdr:to>
      <xdr:col>65</xdr:col>
      <xdr:colOff>53975</xdr:colOff>
      <xdr:row>39</xdr:row>
      <xdr:rowOff>56642</xdr:rowOff>
    </xdr:to>
    <xdr:sp macro="" textlink="">
      <xdr:nvSpPr>
        <xdr:cNvPr id="337" name="楕円 336"/>
        <xdr:cNvSpPr/>
      </xdr:nvSpPr>
      <xdr:spPr>
        <a:xfrm>
          <a:off x="12954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41419</xdr:rowOff>
    </xdr:from>
    <xdr:ext cx="762000" cy="259045"/>
    <xdr:sp macro="" textlink="">
      <xdr:nvSpPr>
        <xdr:cNvPr id="338" name="テキスト ボックス 337"/>
        <xdr:cNvSpPr txBox="1"/>
      </xdr:nvSpPr>
      <xdr:spPr>
        <a:xfrm>
          <a:off x="12623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収支比率における公債費の割合は１９．９％で、類似団体平均並みであるものの、ここ数年は確実に減少してきた。公的資金補償金免除繰上償還を行い、新発債については交付税措置の高い地方債の選択や借入れ総額の抑制を行ってきた結果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しかし今後は、一般廃棄物処分場の整備等が控えていることから、割合の上昇が見込まれる。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事業計画等において、事業の緊急性や優先度を考慮しながら、</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交付税措置の有利な地方債</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の選択や新規発行の抑制に努め、公債費負担の適正化を図っていく。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14605</xdr:rowOff>
    </xdr:from>
    <xdr:to>
      <xdr:col>24</xdr:col>
      <xdr:colOff>25400</xdr:colOff>
      <xdr:row>80</xdr:row>
      <xdr:rowOff>56514</xdr:rowOff>
    </xdr:to>
    <xdr:cxnSp macro="">
      <xdr:nvCxnSpPr>
        <xdr:cNvPr id="365" name="直線コネクタ 364"/>
        <xdr:cNvCxnSpPr/>
      </xdr:nvCxnSpPr>
      <xdr:spPr>
        <a:xfrm flipV="1">
          <a:off x="4826000" y="12701905"/>
          <a:ext cx="0" cy="1070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28591</xdr:rowOff>
    </xdr:from>
    <xdr:ext cx="762000" cy="259045"/>
    <xdr:sp macro="" textlink="">
      <xdr:nvSpPr>
        <xdr:cNvPr id="366" name="公債費最小値テキスト"/>
        <xdr:cNvSpPr txBox="1"/>
      </xdr:nvSpPr>
      <xdr:spPr>
        <a:xfrm>
          <a:off x="4914900" y="13744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56514</xdr:rowOff>
    </xdr:from>
    <xdr:to>
      <xdr:col>24</xdr:col>
      <xdr:colOff>114300</xdr:colOff>
      <xdr:row>80</xdr:row>
      <xdr:rowOff>56514</xdr:rowOff>
    </xdr:to>
    <xdr:cxnSp macro="">
      <xdr:nvCxnSpPr>
        <xdr:cNvPr id="367" name="直線コネクタ 366"/>
        <xdr:cNvCxnSpPr/>
      </xdr:nvCxnSpPr>
      <xdr:spPr>
        <a:xfrm>
          <a:off x="4737100" y="13772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100982</xdr:rowOff>
    </xdr:from>
    <xdr:ext cx="762000" cy="259045"/>
    <xdr:sp macro="" textlink="">
      <xdr:nvSpPr>
        <xdr:cNvPr id="368" name="公債費最大値テキスト"/>
        <xdr:cNvSpPr txBox="1"/>
      </xdr:nvSpPr>
      <xdr:spPr>
        <a:xfrm>
          <a:off x="4914900" y="1244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14605</xdr:rowOff>
    </xdr:from>
    <xdr:to>
      <xdr:col>24</xdr:col>
      <xdr:colOff>114300</xdr:colOff>
      <xdr:row>74</xdr:row>
      <xdr:rowOff>14605</xdr:rowOff>
    </xdr:to>
    <xdr:cxnSp macro="">
      <xdr:nvCxnSpPr>
        <xdr:cNvPr id="369" name="直線コネクタ 368"/>
        <xdr:cNvCxnSpPr/>
      </xdr:nvCxnSpPr>
      <xdr:spPr>
        <a:xfrm>
          <a:off x="4737100" y="12701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29845</xdr:rowOff>
    </xdr:from>
    <xdr:to>
      <xdr:col>24</xdr:col>
      <xdr:colOff>25400</xdr:colOff>
      <xdr:row>75</xdr:row>
      <xdr:rowOff>29845</xdr:rowOff>
    </xdr:to>
    <xdr:cxnSp macro="">
      <xdr:nvCxnSpPr>
        <xdr:cNvPr id="370" name="直線コネクタ 369"/>
        <xdr:cNvCxnSpPr/>
      </xdr:nvCxnSpPr>
      <xdr:spPr>
        <a:xfrm>
          <a:off x="3987800" y="128885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157497</xdr:rowOff>
    </xdr:from>
    <xdr:ext cx="762000" cy="259045"/>
    <xdr:sp macro="" textlink="">
      <xdr:nvSpPr>
        <xdr:cNvPr id="371" name="公債費平均値テキスト"/>
        <xdr:cNvSpPr txBox="1"/>
      </xdr:nvSpPr>
      <xdr:spPr>
        <a:xfrm>
          <a:off x="4914900" y="126733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140970</xdr:rowOff>
    </xdr:from>
    <xdr:to>
      <xdr:col>24</xdr:col>
      <xdr:colOff>76200</xdr:colOff>
      <xdr:row>75</xdr:row>
      <xdr:rowOff>71120</xdr:rowOff>
    </xdr:to>
    <xdr:sp macro="" textlink="">
      <xdr:nvSpPr>
        <xdr:cNvPr id="372" name="フローチャート: 判断 371"/>
        <xdr:cNvSpPr/>
      </xdr:nvSpPr>
      <xdr:spPr>
        <a:xfrm>
          <a:off x="47752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22225</xdr:rowOff>
    </xdr:from>
    <xdr:to>
      <xdr:col>19</xdr:col>
      <xdr:colOff>187325</xdr:colOff>
      <xdr:row>75</xdr:row>
      <xdr:rowOff>29845</xdr:rowOff>
    </xdr:to>
    <xdr:cxnSp macro="">
      <xdr:nvCxnSpPr>
        <xdr:cNvPr id="373" name="直線コネクタ 372"/>
        <xdr:cNvCxnSpPr/>
      </xdr:nvCxnSpPr>
      <xdr:spPr>
        <a:xfrm>
          <a:off x="3098800" y="128809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142875</xdr:rowOff>
    </xdr:from>
    <xdr:to>
      <xdr:col>20</xdr:col>
      <xdr:colOff>38100</xdr:colOff>
      <xdr:row>75</xdr:row>
      <xdr:rowOff>73025</xdr:rowOff>
    </xdr:to>
    <xdr:sp macro="" textlink="">
      <xdr:nvSpPr>
        <xdr:cNvPr id="374" name="フローチャート: 判断 373"/>
        <xdr:cNvSpPr/>
      </xdr:nvSpPr>
      <xdr:spPr>
        <a:xfrm>
          <a:off x="3937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83202</xdr:rowOff>
    </xdr:from>
    <xdr:ext cx="736600" cy="259045"/>
    <xdr:sp macro="" textlink="">
      <xdr:nvSpPr>
        <xdr:cNvPr id="375" name="テキスト ボックス 374"/>
        <xdr:cNvSpPr txBox="1"/>
      </xdr:nvSpPr>
      <xdr:spPr>
        <a:xfrm>
          <a:off x="3606800" y="12599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22225</xdr:rowOff>
    </xdr:from>
    <xdr:to>
      <xdr:col>15</xdr:col>
      <xdr:colOff>98425</xdr:colOff>
      <xdr:row>75</xdr:row>
      <xdr:rowOff>33655</xdr:rowOff>
    </xdr:to>
    <xdr:cxnSp macro="">
      <xdr:nvCxnSpPr>
        <xdr:cNvPr id="376" name="直線コネクタ 375"/>
        <xdr:cNvCxnSpPr/>
      </xdr:nvCxnSpPr>
      <xdr:spPr>
        <a:xfrm flipV="1">
          <a:off x="2209800" y="1288097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7" name="フローチャート: 判断 376"/>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8" name="テキスト ボックス 377"/>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33655</xdr:rowOff>
    </xdr:from>
    <xdr:to>
      <xdr:col>11</xdr:col>
      <xdr:colOff>9525</xdr:colOff>
      <xdr:row>75</xdr:row>
      <xdr:rowOff>43180</xdr:rowOff>
    </xdr:to>
    <xdr:cxnSp macro="">
      <xdr:nvCxnSpPr>
        <xdr:cNvPr id="379" name="直線コネクタ 378"/>
        <xdr:cNvCxnSpPr/>
      </xdr:nvCxnSpPr>
      <xdr:spPr>
        <a:xfrm flipV="1">
          <a:off x="1320800" y="1289240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146685</xdr:rowOff>
    </xdr:from>
    <xdr:to>
      <xdr:col>11</xdr:col>
      <xdr:colOff>60325</xdr:colOff>
      <xdr:row>75</xdr:row>
      <xdr:rowOff>76835</xdr:rowOff>
    </xdr:to>
    <xdr:sp macro="" textlink="">
      <xdr:nvSpPr>
        <xdr:cNvPr id="380" name="フローチャート: 判断 379"/>
        <xdr:cNvSpPr/>
      </xdr:nvSpPr>
      <xdr:spPr>
        <a:xfrm>
          <a:off x="2159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87012</xdr:rowOff>
    </xdr:from>
    <xdr:ext cx="762000" cy="259045"/>
    <xdr:sp macro="" textlink="">
      <xdr:nvSpPr>
        <xdr:cNvPr id="381" name="テキスト ボックス 380"/>
        <xdr:cNvSpPr txBox="1"/>
      </xdr:nvSpPr>
      <xdr:spPr>
        <a:xfrm>
          <a:off x="1828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148590</xdr:rowOff>
    </xdr:from>
    <xdr:to>
      <xdr:col>6</xdr:col>
      <xdr:colOff>171450</xdr:colOff>
      <xdr:row>75</xdr:row>
      <xdr:rowOff>78740</xdr:rowOff>
    </xdr:to>
    <xdr:sp macro="" textlink="">
      <xdr:nvSpPr>
        <xdr:cNvPr id="382" name="フローチャート: 判断 381"/>
        <xdr:cNvSpPr/>
      </xdr:nvSpPr>
      <xdr:spPr>
        <a:xfrm>
          <a:off x="1270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88917</xdr:rowOff>
    </xdr:from>
    <xdr:ext cx="762000" cy="259045"/>
    <xdr:sp macro="" textlink="">
      <xdr:nvSpPr>
        <xdr:cNvPr id="383" name="テキスト ボックス 382"/>
        <xdr:cNvSpPr txBox="1"/>
      </xdr:nvSpPr>
      <xdr:spPr>
        <a:xfrm>
          <a:off x="939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150495</xdr:rowOff>
    </xdr:from>
    <xdr:to>
      <xdr:col>24</xdr:col>
      <xdr:colOff>76200</xdr:colOff>
      <xdr:row>75</xdr:row>
      <xdr:rowOff>80645</xdr:rowOff>
    </xdr:to>
    <xdr:sp macro="" textlink="">
      <xdr:nvSpPr>
        <xdr:cNvPr id="389" name="楕円 388"/>
        <xdr:cNvSpPr/>
      </xdr:nvSpPr>
      <xdr:spPr>
        <a:xfrm>
          <a:off x="47752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122572</xdr:rowOff>
    </xdr:from>
    <xdr:ext cx="762000" cy="259045"/>
    <xdr:sp macro="" textlink="">
      <xdr:nvSpPr>
        <xdr:cNvPr id="390" name="公債費該当値テキスト"/>
        <xdr:cNvSpPr txBox="1"/>
      </xdr:nvSpPr>
      <xdr:spPr>
        <a:xfrm>
          <a:off x="4914900" y="1280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150495</xdr:rowOff>
    </xdr:from>
    <xdr:to>
      <xdr:col>20</xdr:col>
      <xdr:colOff>38100</xdr:colOff>
      <xdr:row>75</xdr:row>
      <xdr:rowOff>80645</xdr:rowOff>
    </xdr:to>
    <xdr:sp macro="" textlink="">
      <xdr:nvSpPr>
        <xdr:cNvPr id="391" name="楕円 390"/>
        <xdr:cNvSpPr/>
      </xdr:nvSpPr>
      <xdr:spPr>
        <a:xfrm>
          <a:off x="3937000" y="1283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65422</xdr:rowOff>
    </xdr:from>
    <xdr:ext cx="736600" cy="259045"/>
    <xdr:sp macro="" textlink="">
      <xdr:nvSpPr>
        <xdr:cNvPr id="392" name="テキスト ボックス 391"/>
        <xdr:cNvSpPr txBox="1"/>
      </xdr:nvSpPr>
      <xdr:spPr>
        <a:xfrm>
          <a:off x="3606800" y="12924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142875</xdr:rowOff>
    </xdr:from>
    <xdr:to>
      <xdr:col>15</xdr:col>
      <xdr:colOff>149225</xdr:colOff>
      <xdr:row>75</xdr:row>
      <xdr:rowOff>73025</xdr:rowOff>
    </xdr:to>
    <xdr:sp macro="" textlink="">
      <xdr:nvSpPr>
        <xdr:cNvPr id="393" name="楕円 392"/>
        <xdr:cNvSpPr/>
      </xdr:nvSpPr>
      <xdr:spPr>
        <a:xfrm>
          <a:off x="3048000" y="1283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57802</xdr:rowOff>
    </xdr:from>
    <xdr:ext cx="762000" cy="259045"/>
    <xdr:sp macro="" textlink="">
      <xdr:nvSpPr>
        <xdr:cNvPr id="394" name="テキスト ボックス 393"/>
        <xdr:cNvSpPr txBox="1"/>
      </xdr:nvSpPr>
      <xdr:spPr>
        <a:xfrm>
          <a:off x="2717800" y="12916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154305</xdr:rowOff>
    </xdr:from>
    <xdr:to>
      <xdr:col>11</xdr:col>
      <xdr:colOff>60325</xdr:colOff>
      <xdr:row>75</xdr:row>
      <xdr:rowOff>84455</xdr:rowOff>
    </xdr:to>
    <xdr:sp macro="" textlink="">
      <xdr:nvSpPr>
        <xdr:cNvPr id="395" name="楕円 394"/>
        <xdr:cNvSpPr/>
      </xdr:nvSpPr>
      <xdr:spPr>
        <a:xfrm>
          <a:off x="2159000" y="1284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69232</xdr:rowOff>
    </xdr:from>
    <xdr:ext cx="762000" cy="259045"/>
    <xdr:sp macro="" textlink="">
      <xdr:nvSpPr>
        <xdr:cNvPr id="396" name="テキスト ボックス 395"/>
        <xdr:cNvSpPr txBox="1"/>
      </xdr:nvSpPr>
      <xdr:spPr>
        <a:xfrm>
          <a:off x="1828800" y="12927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163830</xdr:rowOff>
    </xdr:from>
    <xdr:to>
      <xdr:col>6</xdr:col>
      <xdr:colOff>171450</xdr:colOff>
      <xdr:row>75</xdr:row>
      <xdr:rowOff>93980</xdr:rowOff>
    </xdr:to>
    <xdr:sp macro="" textlink="">
      <xdr:nvSpPr>
        <xdr:cNvPr id="397" name="楕円 396"/>
        <xdr:cNvSpPr/>
      </xdr:nvSpPr>
      <xdr:spPr>
        <a:xfrm>
          <a:off x="1270000" y="1285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78757</xdr:rowOff>
    </xdr:from>
    <xdr:ext cx="762000" cy="259045"/>
    <xdr:sp macro="" textlink="">
      <xdr:nvSpPr>
        <xdr:cNvPr id="398" name="テキスト ボックス 397"/>
        <xdr:cNvSpPr txBox="1"/>
      </xdr:nvSpPr>
      <xdr:spPr>
        <a:xfrm>
          <a:off x="939800" y="129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公債費以外の負担割合は、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人件費、扶助費は平均を下回っているものの、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高水準で移行見込みの補助費等や下水道特会への繰出し等の負担割合が高くなっている。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は、人口減少等により一般財源の確保が困難になると見込まれるなか、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できる限り経常経費の削減に努め、公営企業等へ効率のよい運営を求める。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31750</xdr:rowOff>
    </xdr:from>
    <xdr:to>
      <xdr:col>82</xdr:col>
      <xdr:colOff>107950</xdr:colOff>
      <xdr:row>80</xdr:row>
      <xdr:rowOff>123189</xdr:rowOff>
    </xdr:to>
    <xdr:cxnSp macro="">
      <xdr:nvCxnSpPr>
        <xdr:cNvPr id="426" name="直線コネクタ 425"/>
        <xdr:cNvCxnSpPr/>
      </xdr:nvCxnSpPr>
      <xdr:spPr>
        <a:xfrm flipV="1">
          <a:off x="16510000" y="12719050"/>
          <a:ext cx="0" cy="112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95266</xdr:rowOff>
    </xdr:from>
    <xdr:ext cx="762000" cy="259045"/>
    <xdr:sp macro="" textlink="">
      <xdr:nvSpPr>
        <xdr:cNvPr id="427" name="公債費以外最小値テキスト"/>
        <xdr:cNvSpPr txBox="1"/>
      </xdr:nvSpPr>
      <xdr:spPr>
        <a:xfrm>
          <a:off x="16598900" y="13811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123189</xdr:rowOff>
    </xdr:from>
    <xdr:to>
      <xdr:col>82</xdr:col>
      <xdr:colOff>196850</xdr:colOff>
      <xdr:row>80</xdr:row>
      <xdr:rowOff>123189</xdr:rowOff>
    </xdr:to>
    <xdr:cxnSp macro="">
      <xdr:nvCxnSpPr>
        <xdr:cNvPr id="428" name="直線コネクタ 427"/>
        <xdr:cNvCxnSpPr/>
      </xdr:nvCxnSpPr>
      <xdr:spPr>
        <a:xfrm>
          <a:off x="16421100" y="1383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118127</xdr:rowOff>
    </xdr:from>
    <xdr:ext cx="762000" cy="259045"/>
    <xdr:sp macro="" textlink="">
      <xdr:nvSpPr>
        <xdr:cNvPr id="429" name="公債費以外最大値テキスト"/>
        <xdr:cNvSpPr txBox="1"/>
      </xdr:nvSpPr>
      <xdr:spPr>
        <a:xfrm>
          <a:off x="16598900" y="1246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31750</xdr:rowOff>
    </xdr:from>
    <xdr:to>
      <xdr:col>82</xdr:col>
      <xdr:colOff>196850</xdr:colOff>
      <xdr:row>74</xdr:row>
      <xdr:rowOff>31750</xdr:rowOff>
    </xdr:to>
    <xdr:cxnSp macro="">
      <xdr:nvCxnSpPr>
        <xdr:cNvPr id="430" name="直線コネクタ 429"/>
        <xdr:cNvCxnSpPr/>
      </xdr:nvCxnSpPr>
      <xdr:spPr>
        <a:xfrm>
          <a:off x="16421100" y="12719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168911</xdr:rowOff>
    </xdr:from>
    <xdr:to>
      <xdr:col>82</xdr:col>
      <xdr:colOff>107950</xdr:colOff>
      <xdr:row>78</xdr:row>
      <xdr:rowOff>62230</xdr:rowOff>
    </xdr:to>
    <xdr:cxnSp macro="">
      <xdr:nvCxnSpPr>
        <xdr:cNvPr id="431" name="直線コネクタ 430"/>
        <xdr:cNvCxnSpPr/>
      </xdr:nvCxnSpPr>
      <xdr:spPr>
        <a:xfrm>
          <a:off x="15671800" y="13370561"/>
          <a:ext cx="8382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142257</xdr:rowOff>
    </xdr:from>
    <xdr:ext cx="762000" cy="259045"/>
    <xdr:sp macro="" textlink="">
      <xdr:nvSpPr>
        <xdr:cNvPr id="432" name="公債費以外平均値テキスト"/>
        <xdr:cNvSpPr txBox="1"/>
      </xdr:nvSpPr>
      <xdr:spPr>
        <a:xfrm>
          <a:off x="16598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125730</xdr:rowOff>
    </xdr:from>
    <xdr:to>
      <xdr:col>82</xdr:col>
      <xdr:colOff>158750</xdr:colOff>
      <xdr:row>78</xdr:row>
      <xdr:rowOff>55880</xdr:rowOff>
    </xdr:to>
    <xdr:sp macro="" textlink="">
      <xdr:nvSpPr>
        <xdr:cNvPr id="433" name="フローチャート: 判断 432"/>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81280</xdr:rowOff>
    </xdr:from>
    <xdr:to>
      <xdr:col>78</xdr:col>
      <xdr:colOff>69850</xdr:colOff>
      <xdr:row>77</xdr:row>
      <xdr:rowOff>168911</xdr:rowOff>
    </xdr:to>
    <xdr:cxnSp macro="">
      <xdr:nvCxnSpPr>
        <xdr:cNvPr id="434" name="直線コネクタ 433"/>
        <xdr:cNvCxnSpPr/>
      </xdr:nvCxnSpPr>
      <xdr:spPr>
        <a:xfrm>
          <a:off x="14782800" y="13282930"/>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76200</xdr:rowOff>
    </xdr:from>
    <xdr:to>
      <xdr:col>78</xdr:col>
      <xdr:colOff>120650</xdr:colOff>
      <xdr:row>78</xdr:row>
      <xdr:rowOff>6350</xdr:rowOff>
    </xdr:to>
    <xdr:sp macro="" textlink="">
      <xdr:nvSpPr>
        <xdr:cNvPr id="435" name="フローチャート: 判断 434"/>
        <xdr:cNvSpPr/>
      </xdr:nvSpPr>
      <xdr:spPr>
        <a:xfrm>
          <a:off x="15621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16527</xdr:rowOff>
    </xdr:from>
    <xdr:ext cx="736600" cy="259045"/>
    <xdr:sp macro="" textlink="">
      <xdr:nvSpPr>
        <xdr:cNvPr id="436" name="テキスト ボックス 435"/>
        <xdr:cNvSpPr txBox="1"/>
      </xdr:nvSpPr>
      <xdr:spPr>
        <a:xfrm>
          <a:off x="15290800" y="1304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81280</xdr:rowOff>
    </xdr:from>
    <xdr:to>
      <xdr:col>73</xdr:col>
      <xdr:colOff>180975</xdr:colOff>
      <xdr:row>77</xdr:row>
      <xdr:rowOff>96520</xdr:rowOff>
    </xdr:to>
    <xdr:cxnSp macro="">
      <xdr:nvCxnSpPr>
        <xdr:cNvPr id="437" name="直線コネクタ 436"/>
        <xdr:cNvCxnSpPr/>
      </xdr:nvCxnSpPr>
      <xdr:spPr>
        <a:xfrm flipV="1">
          <a:off x="13893800" y="132829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167639</xdr:rowOff>
    </xdr:from>
    <xdr:to>
      <xdr:col>74</xdr:col>
      <xdr:colOff>31750</xdr:colOff>
      <xdr:row>77</xdr:row>
      <xdr:rowOff>97789</xdr:rowOff>
    </xdr:to>
    <xdr:sp macro="" textlink="">
      <xdr:nvSpPr>
        <xdr:cNvPr id="438" name="フローチャート: 判断 437"/>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107966</xdr:rowOff>
    </xdr:from>
    <xdr:ext cx="762000" cy="259045"/>
    <xdr:sp macro="" textlink="">
      <xdr:nvSpPr>
        <xdr:cNvPr id="439" name="テキスト ボックス 438"/>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96520</xdr:rowOff>
    </xdr:to>
    <xdr:cxnSp macro="">
      <xdr:nvCxnSpPr>
        <xdr:cNvPr id="440" name="直線コネクタ 439"/>
        <xdr:cNvCxnSpPr/>
      </xdr:nvCxnSpPr>
      <xdr:spPr>
        <a:xfrm>
          <a:off x="13004800" y="1323721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34289</xdr:rowOff>
    </xdr:from>
    <xdr:to>
      <xdr:col>69</xdr:col>
      <xdr:colOff>142875</xdr:colOff>
      <xdr:row>77</xdr:row>
      <xdr:rowOff>135889</xdr:rowOff>
    </xdr:to>
    <xdr:sp macro="" textlink="">
      <xdr:nvSpPr>
        <xdr:cNvPr id="441" name="フローチャート: 判断 440"/>
        <xdr:cNvSpPr/>
      </xdr:nvSpPr>
      <xdr:spPr>
        <a:xfrm>
          <a:off x="13843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146066</xdr:rowOff>
    </xdr:from>
    <xdr:ext cx="762000" cy="259045"/>
    <xdr:sp macro="" textlink="">
      <xdr:nvSpPr>
        <xdr:cNvPr id="442" name="テキスト ボックス 441"/>
        <xdr:cNvSpPr txBox="1"/>
      </xdr:nvSpPr>
      <xdr:spPr>
        <a:xfrm>
          <a:off x="13512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148589</xdr:rowOff>
    </xdr:from>
    <xdr:to>
      <xdr:col>65</xdr:col>
      <xdr:colOff>53975</xdr:colOff>
      <xdr:row>77</xdr:row>
      <xdr:rowOff>78739</xdr:rowOff>
    </xdr:to>
    <xdr:sp macro="" textlink="">
      <xdr:nvSpPr>
        <xdr:cNvPr id="443" name="フローチャート: 判断 442"/>
        <xdr:cNvSpPr/>
      </xdr:nvSpPr>
      <xdr:spPr>
        <a:xfrm>
          <a:off x="12954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88916</xdr:rowOff>
    </xdr:from>
    <xdr:ext cx="762000" cy="259045"/>
    <xdr:sp macro="" textlink="">
      <xdr:nvSpPr>
        <xdr:cNvPr id="444" name="テキスト ボックス 443"/>
        <xdr:cNvSpPr txBox="1"/>
      </xdr:nvSpPr>
      <xdr:spPr>
        <a:xfrm>
          <a:off x="12623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11430</xdr:rowOff>
    </xdr:from>
    <xdr:to>
      <xdr:col>82</xdr:col>
      <xdr:colOff>158750</xdr:colOff>
      <xdr:row>78</xdr:row>
      <xdr:rowOff>113030</xdr:rowOff>
    </xdr:to>
    <xdr:sp macro="" textlink="">
      <xdr:nvSpPr>
        <xdr:cNvPr id="450" name="楕円 449"/>
        <xdr:cNvSpPr/>
      </xdr:nvSpPr>
      <xdr:spPr>
        <a:xfrm>
          <a:off x="164592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154957</xdr:rowOff>
    </xdr:from>
    <xdr:ext cx="762000" cy="259045"/>
    <xdr:sp macro="" textlink="">
      <xdr:nvSpPr>
        <xdr:cNvPr id="451" name="公債費以外該当値テキスト"/>
        <xdr:cNvSpPr txBox="1"/>
      </xdr:nvSpPr>
      <xdr:spPr>
        <a:xfrm>
          <a:off x="165989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118111</xdr:rowOff>
    </xdr:from>
    <xdr:to>
      <xdr:col>78</xdr:col>
      <xdr:colOff>120650</xdr:colOff>
      <xdr:row>78</xdr:row>
      <xdr:rowOff>48261</xdr:rowOff>
    </xdr:to>
    <xdr:sp macro="" textlink="">
      <xdr:nvSpPr>
        <xdr:cNvPr id="452" name="楕円 451"/>
        <xdr:cNvSpPr/>
      </xdr:nvSpPr>
      <xdr:spPr>
        <a:xfrm>
          <a:off x="15621000" y="13319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33038</xdr:rowOff>
    </xdr:from>
    <xdr:ext cx="736600" cy="259045"/>
    <xdr:sp macro="" textlink="">
      <xdr:nvSpPr>
        <xdr:cNvPr id="453" name="テキスト ボックス 452"/>
        <xdr:cNvSpPr txBox="1"/>
      </xdr:nvSpPr>
      <xdr:spPr>
        <a:xfrm>
          <a:off x="15290800" y="13406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30480</xdr:rowOff>
    </xdr:from>
    <xdr:to>
      <xdr:col>74</xdr:col>
      <xdr:colOff>31750</xdr:colOff>
      <xdr:row>77</xdr:row>
      <xdr:rowOff>132080</xdr:rowOff>
    </xdr:to>
    <xdr:sp macro="" textlink="">
      <xdr:nvSpPr>
        <xdr:cNvPr id="454" name="楕円 453"/>
        <xdr:cNvSpPr/>
      </xdr:nvSpPr>
      <xdr:spPr>
        <a:xfrm>
          <a:off x="14732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116857</xdr:rowOff>
    </xdr:from>
    <xdr:ext cx="762000" cy="259045"/>
    <xdr:sp macro="" textlink="">
      <xdr:nvSpPr>
        <xdr:cNvPr id="455" name="テキスト ボックス 454"/>
        <xdr:cNvSpPr txBox="1"/>
      </xdr:nvSpPr>
      <xdr:spPr>
        <a:xfrm>
          <a:off x="14401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45720</xdr:rowOff>
    </xdr:from>
    <xdr:to>
      <xdr:col>69</xdr:col>
      <xdr:colOff>142875</xdr:colOff>
      <xdr:row>77</xdr:row>
      <xdr:rowOff>147320</xdr:rowOff>
    </xdr:to>
    <xdr:sp macro="" textlink="">
      <xdr:nvSpPr>
        <xdr:cNvPr id="456" name="楕円 455"/>
        <xdr:cNvSpPr/>
      </xdr:nvSpPr>
      <xdr:spPr>
        <a:xfrm>
          <a:off x="13843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132097</xdr:rowOff>
    </xdr:from>
    <xdr:ext cx="762000" cy="259045"/>
    <xdr:sp macro="" textlink="">
      <xdr:nvSpPr>
        <xdr:cNvPr id="457" name="テキスト ボックス 456"/>
        <xdr:cNvSpPr txBox="1"/>
      </xdr:nvSpPr>
      <xdr:spPr>
        <a:xfrm>
          <a:off x="13512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156211</xdr:rowOff>
    </xdr:from>
    <xdr:to>
      <xdr:col>65</xdr:col>
      <xdr:colOff>53975</xdr:colOff>
      <xdr:row>77</xdr:row>
      <xdr:rowOff>86361</xdr:rowOff>
    </xdr:to>
    <xdr:sp macro="" textlink="">
      <xdr:nvSpPr>
        <xdr:cNvPr id="458" name="楕円 457"/>
        <xdr:cNvSpPr/>
      </xdr:nvSpPr>
      <xdr:spPr>
        <a:xfrm>
          <a:off x="12954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71138</xdr:rowOff>
    </xdr:from>
    <xdr:ext cx="762000" cy="259045"/>
    <xdr:sp macro="" textlink="">
      <xdr:nvSpPr>
        <xdr:cNvPr id="459" name="テキスト ボックス 458"/>
        <xdr:cNvSpPr txBox="1"/>
      </xdr:nvSpPr>
      <xdr:spPr>
        <a:xfrm>
          <a:off x="12623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101105</xdr:rowOff>
    </xdr:from>
    <xdr:to>
      <xdr:col>29</xdr:col>
      <xdr:colOff>127000</xdr:colOff>
      <xdr:row>20</xdr:row>
      <xdr:rowOff>103987</xdr:rowOff>
    </xdr:to>
    <xdr:cxnSp macro="">
      <xdr:nvCxnSpPr>
        <xdr:cNvPr id="45" name="直線コネクタ 44"/>
        <xdr:cNvCxnSpPr/>
      </xdr:nvCxnSpPr>
      <xdr:spPr bwMode="auto">
        <a:xfrm flipV="1">
          <a:off x="5651500" y="2206130"/>
          <a:ext cx="0" cy="13744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76064</xdr:rowOff>
    </xdr:from>
    <xdr:ext cx="762000" cy="259045"/>
    <xdr:sp macro="" textlink="">
      <xdr:nvSpPr>
        <xdr:cNvPr id="46" name="人口1人当たり決算額の推移最小値テキスト130"/>
        <xdr:cNvSpPr txBox="1"/>
      </xdr:nvSpPr>
      <xdr:spPr>
        <a:xfrm>
          <a:off x="5740400" y="355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103987</xdr:rowOff>
    </xdr:from>
    <xdr:to>
      <xdr:col>30</xdr:col>
      <xdr:colOff>25400</xdr:colOff>
      <xdr:row>20</xdr:row>
      <xdr:rowOff>103987</xdr:rowOff>
    </xdr:to>
    <xdr:cxnSp macro="">
      <xdr:nvCxnSpPr>
        <xdr:cNvPr id="47" name="直線コネクタ 46"/>
        <xdr:cNvCxnSpPr/>
      </xdr:nvCxnSpPr>
      <xdr:spPr bwMode="auto">
        <a:xfrm>
          <a:off x="5562600" y="35806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16032</xdr:rowOff>
    </xdr:from>
    <xdr:ext cx="762000" cy="259045"/>
    <xdr:sp macro="" textlink="">
      <xdr:nvSpPr>
        <xdr:cNvPr id="48" name="人口1人当たり決算額の推移最大値テキスト130"/>
        <xdr:cNvSpPr txBox="1"/>
      </xdr:nvSpPr>
      <xdr:spPr>
        <a:xfrm>
          <a:off x="5740400" y="19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101105</xdr:rowOff>
    </xdr:from>
    <xdr:to>
      <xdr:col>30</xdr:col>
      <xdr:colOff>25400</xdr:colOff>
      <xdr:row>12</xdr:row>
      <xdr:rowOff>101105</xdr:rowOff>
    </xdr:to>
    <xdr:cxnSp macro="">
      <xdr:nvCxnSpPr>
        <xdr:cNvPr id="49" name="直線コネクタ 48"/>
        <xdr:cNvCxnSpPr/>
      </xdr:nvCxnSpPr>
      <xdr:spPr bwMode="auto">
        <a:xfrm>
          <a:off x="5562600" y="22061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47460</xdr:rowOff>
    </xdr:from>
    <xdr:to>
      <xdr:col>29</xdr:col>
      <xdr:colOff>127000</xdr:colOff>
      <xdr:row>14</xdr:row>
      <xdr:rowOff>143154</xdr:rowOff>
    </xdr:to>
    <xdr:cxnSp macro="">
      <xdr:nvCxnSpPr>
        <xdr:cNvPr id="50" name="直線コネクタ 49"/>
        <xdr:cNvCxnSpPr/>
      </xdr:nvCxnSpPr>
      <xdr:spPr bwMode="auto">
        <a:xfrm flipV="1">
          <a:off x="5003800" y="2495385"/>
          <a:ext cx="647700" cy="956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119956</xdr:rowOff>
    </xdr:from>
    <xdr:ext cx="762000" cy="259045"/>
    <xdr:sp macro="" textlink="">
      <xdr:nvSpPr>
        <xdr:cNvPr id="51" name="人口1人当たり決算額の推移平均値テキスト130"/>
        <xdr:cNvSpPr txBox="1"/>
      </xdr:nvSpPr>
      <xdr:spPr>
        <a:xfrm>
          <a:off x="5740400" y="29107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147879</xdr:rowOff>
    </xdr:from>
    <xdr:to>
      <xdr:col>29</xdr:col>
      <xdr:colOff>177800</xdr:colOff>
      <xdr:row>17</xdr:row>
      <xdr:rowOff>78029</xdr:rowOff>
    </xdr:to>
    <xdr:sp macro="" textlink="">
      <xdr:nvSpPr>
        <xdr:cNvPr id="52" name="フローチャート: 判断 51"/>
        <xdr:cNvSpPr/>
      </xdr:nvSpPr>
      <xdr:spPr bwMode="auto">
        <a:xfrm>
          <a:off x="56007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143154</xdr:rowOff>
    </xdr:from>
    <xdr:to>
      <xdr:col>26</xdr:col>
      <xdr:colOff>50800</xdr:colOff>
      <xdr:row>14</xdr:row>
      <xdr:rowOff>147155</xdr:rowOff>
    </xdr:to>
    <xdr:cxnSp macro="">
      <xdr:nvCxnSpPr>
        <xdr:cNvPr id="53" name="直線コネクタ 52"/>
        <xdr:cNvCxnSpPr/>
      </xdr:nvCxnSpPr>
      <xdr:spPr bwMode="auto">
        <a:xfrm flipV="1">
          <a:off x="4305300" y="2591079"/>
          <a:ext cx="698500" cy="40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2540</xdr:rowOff>
    </xdr:from>
    <xdr:to>
      <xdr:col>26</xdr:col>
      <xdr:colOff>101600</xdr:colOff>
      <xdr:row>17</xdr:row>
      <xdr:rowOff>104140</xdr:rowOff>
    </xdr:to>
    <xdr:sp macro="" textlink="">
      <xdr:nvSpPr>
        <xdr:cNvPr id="54" name="フローチャート: 判断 53"/>
        <xdr:cNvSpPr/>
      </xdr:nvSpPr>
      <xdr:spPr bwMode="auto">
        <a:xfrm>
          <a:off x="49530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88917</xdr:rowOff>
    </xdr:from>
    <xdr:ext cx="736600" cy="259045"/>
    <xdr:sp macro="" textlink="">
      <xdr:nvSpPr>
        <xdr:cNvPr id="55" name="テキスト ボックス 54"/>
        <xdr:cNvSpPr txBox="1"/>
      </xdr:nvSpPr>
      <xdr:spPr>
        <a:xfrm>
          <a:off x="4622800" y="3051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147155</xdr:rowOff>
    </xdr:from>
    <xdr:to>
      <xdr:col>22</xdr:col>
      <xdr:colOff>114300</xdr:colOff>
      <xdr:row>15</xdr:row>
      <xdr:rowOff>4153</xdr:rowOff>
    </xdr:to>
    <xdr:cxnSp macro="">
      <xdr:nvCxnSpPr>
        <xdr:cNvPr id="56" name="直線コネクタ 55"/>
        <xdr:cNvCxnSpPr/>
      </xdr:nvCxnSpPr>
      <xdr:spPr bwMode="auto">
        <a:xfrm flipV="1">
          <a:off x="3606800" y="2595080"/>
          <a:ext cx="698500" cy="284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11011</xdr:rowOff>
    </xdr:from>
    <xdr:to>
      <xdr:col>22</xdr:col>
      <xdr:colOff>165100</xdr:colOff>
      <xdr:row>17</xdr:row>
      <xdr:rowOff>112611</xdr:rowOff>
    </xdr:to>
    <xdr:sp macro="" textlink="">
      <xdr:nvSpPr>
        <xdr:cNvPr id="57" name="フローチャート: 判断 56"/>
        <xdr:cNvSpPr/>
      </xdr:nvSpPr>
      <xdr:spPr bwMode="auto">
        <a:xfrm>
          <a:off x="42545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97388</xdr:rowOff>
    </xdr:from>
    <xdr:ext cx="762000" cy="259045"/>
    <xdr:sp macro="" textlink="">
      <xdr:nvSpPr>
        <xdr:cNvPr id="58" name="テキスト ボックス 57"/>
        <xdr:cNvSpPr txBox="1"/>
      </xdr:nvSpPr>
      <xdr:spPr>
        <a:xfrm>
          <a:off x="39243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4153</xdr:rowOff>
    </xdr:from>
    <xdr:to>
      <xdr:col>18</xdr:col>
      <xdr:colOff>177800</xdr:colOff>
      <xdr:row>15</xdr:row>
      <xdr:rowOff>98235</xdr:rowOff>
    </xdr:to>
    <xdr:cxnSp macro="">
      <xdr:nvCxnSpPr>
        <xdr:cNvPr id="59" name="直線コネクタ 58"/>
        <xdr:cNvCxnSpPr/>
      </xdr:nvCxnSpPr>
      <xdr:spPr bwMode="auto">
        <a:xfrm flipV="1">
          <a:off x="2908300" y="2623528"/>
          <a:ext cx="698500" cy="940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60287</xdr:rowOff>
    </xdr:from>
    <xdr:to>
      <xdr:col>19</xdr:col>
      <xdr:colOff>38100</xdr:colOff>
      <xdr:row>17</xdr:row>
      <xdr:rowOff>161887</xdr:rowOff>
    </xdr:to>
    <xdr:sp macro="" textlink="">
      <xdr:nvSpPr>
        <xdr:cNvPr id="60" name="フローチャート: 判断 59"/>
        <xdr:cNvSpPr/>
      </xdr:nvSpPr>
      <xdr:spPr bwMode="auto">
        <a:xfrm>
          <a:off x="35560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146664</xdr:rowOff>
    </xdr:from>
    <xdr:ext cx="762000" cy="259045"/>
    <xdr:sp macro="" textlink="">
      <xdr:nvSpPr>
        <xdr:cNvPr id="61" name="テキスト ボックス 60"/>
        <xdr:cNvSpPr txBox="1"/>
      </xdr:nvSpPr>
      <xdr:spPr>
        <a:xfrm>
          <a:off x="32258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98069</xdr:rowOff>
    </xdr:from>
    <xdr:to>
      <xdr:col>15</xdr:col>
      <xdr:colOff>101600</xdr:colOff>
      <xdr:row>18</xdr:row>
      <xdr:rowOff>28219</xdr:rowOff>
    </xdr:to>
    <xdr:sp macro="" textlink="">
      <xdr:nvSpPr>
        <xdr:cNvPr id="62" name="フローチャート: 判断 61"/>
        <xdr:cNvSpPr/>
      </xdr:nvSpPr>
      <xdr:spPr bwMode="auto">
        <a:xfrm>
          <a:off x="28575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12996</xdr:rowOff>
    </xdr:from>
    <xdr:ext cx="762000" cy="259045"/>
    <xdr:sp macro="" textlink="">
      <xdr:nvSpPr>
        <xdr:cNvPr id="63" name="テキスト ボックス 62"/>
        <xdr:cNvSpPr txBox="1"/>
      </xdr:nvSpPr>
      <xdr:spPr>
        <a:xfrm>
          <a:off x="2527300" y="314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168110</xdr:rowOff>
    </xdr:from>
    <xdr:to>
      <xdr:col>29</xdr:col>
      <xdr:colOff>177800</xdr:colOff>
      <xdr:row>14</xdr:row>
      <xdr:rowOff>98260</xdr:rowOff>
    </xdr:to>
    <xdr:sp macro="" textlink="">
      <xdr:nvSpPr>
        <xdr:cNvPr id="69" name="楕円 68"/>
        <xdr:cNvSpPr/>
      </xdr:nvSpPr>
      <xdr:spPr bwMode="auto">
        <a:xfrm>
          <a:off x="5600700" y="2444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13187</xdr:rowOff>
    </xdr:from>
    <xdr:ext cx="762000" cy="259045"/>
    <xdr:sp macro="" textlink="">
      <xdr:nvSpPr>
        <xdr:cNvPr id="70" name="人口1人当たり決算額の推移該当値テキスト130"/>
        <xdr:cNvSpPr txBox="1"/>
      </xdr:nvSpPr>
      <xdr:spPr>
        <a:xfrm>
          <a:off x="5740400" y="228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92354</xdr:rowOff>
    </xdr:from>
    <xdr:to>
      <xdr:col>26</xdr:col>
      <xdr:colOff>101600</xdr:colOff>
      <xdr:row>15</xdr:row>
      <xdr:rowOff>22504</xdr:rowOff>
    </xdr:to>
    <xdr:sp macro="" textlink="">
      <xdr:nvSpPr>
        <xdr:cNvPr id="71" name="楕円 70"/>
        <xdr:cNvSpPr/>
      </xdr:nvSpPr>
      <xdr:spPr bwMode="auto">
        <a:xfrm>
          <a:off x="4953000" y="25402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32681</xdr:rowOff>
    </xdr:from>
    <xdr:ext cx="736600" cy="259045"/>
    <xdr:sp macro="" textlink="">
      <xdr:nvSpPr>
        <xdr:cNvPr id="72" name="テキスト ボックス 71"/>
        <xdr:cNvSpPr txBox="1"/>
      </xdr:nvSpPr>
      <xdr:spPr>
        <a:xfrm>
          <a:off x="4622800" y="23091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96355</xdr:rowOff>
    </xdr:from>
    <xdr:to>
      <xdr:col>22</xdr:col>
      <xdr:colOff>165100</xdr:colOff>
      <xdr:row>15</xdr:row>
      <xdr:rowOff>26505</xdr:rowOff>
    </xdr:to>
    <xdr:sp macro="" textlink="">
      <xdr:nvSpPr>
        <xdr:cNvPr id="73" name="楕円 72"/>
        <xdr:cNvSpPr/>
      </xdr:nvSpPr>
      <xdr:spPr bwMode="auto">
        <a:xfrm>
          <a:off x="4254500" y="2544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36682</xdr:rowOff>
    </xdr:from>
    <xdr:ext cx="762000" cy="259045"/>
    <xdr:sp macro="" textlink="">
      <xdr:nvSpPr>
        <xdr:cNvPr id="74" name="テキスト ボックス 73"/>
        <xdr:cNvSpPr txBox="1"/>
      </xdr:nvSpPr>
      <xdr:spPr>
        <a:xfrm>
          <a:off x="3924300" y="231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124803</xdr:rowOff>
    </xdr:from>
    <xdr:to>
      <xdr:col>19</xdr:col>
      <xdr:colOff>38100</xdr:colOff>
      <xdr:row>15</xdr:row>
      <xdr:rowOff>54953</xdr:rowOff>
    </xdr:to>
    <xdr:sp macro="" textlink="">
      <xdr:nvSpPr>
        <xdr:cNvPr id="75" name="楕円 74"/>
        <xdr:cNvSpPr/>
      </xdr:nvSpPr>
      <xdr:spPr bwMode="auto">
        <a:xfrm>
          <a:off x="3556000" y="25727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65130</xdr:rowOff>
    </xdr:from>
    <xdr:ext cx="762000" cy="259045"/>
    <xdr:sp macro="" textlink="">
      <xdr:nvSpPr>
        <xdr:cNvPr id="76" name="テキスト ボックス 75"/>
        <xdr:cNvSpPr txBox="1"/>
      </xdr:nvSpPr>
      <xdr:spPr>
        <a:xfrm>
          <a:off x="3225800" y="234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47435</xdr:rowOff>
    </xdr:from>
    <xdr:to>
      <xdr:col>15</xdr:col>
      <xdr:colOff>101600</xdr:colOff>
      <xdr:row>15</xdr:row>
      <xdr:rowOff>149035</xdr:rowOff>
    </xdr:to>
    <xdr:sp macro="" textlink="">
      <xdr:nvSpPr>
        <xdr:cNvPr id="77" name="楕円 76"/>
        <xdr:cNvSpPr/>
      </xdr:nvSpPr>
      <xdr:spPr bwMode="auto">
        <a:xfrm>
          <a:off x="2857500" y="2666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159212</xdr:rowOff>
    </xdr:from>
    <xdr:ext cx="762000" cy="259045"/>
    <xdr:sp macro="" textlink="">
      <xdr:nvSpPr>
        <xdr:cNvPr id="78" name="テキスト ボックス 77"/>
        <xdr:cNvSpPr txBox="1"/>
      </xdr:nvSpPr>
      <xdr:spPr>
        <a:xfrm>
          <a:off x="2527300" y="243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61895</xdr:rowOff>
    </xdr:from>
    <xdr:to>
      <xdr:col>29</xdr:col>
      <xdr:colOff>127000</xdr:colOff>
      <xdr:row>38</xdr:row>
      <xdr:rowOff>5988</xdr:rowOff>
    </xdr:to>
    <xdr:cxnSp macro="">
      <xdr:nvCxnSpPr>
        <xdr:cNvPr id="105" name="直線コネクタ 104"/>
        <xdr:cNvCxnSpPr/>
      </xdr:nvCxnSpPr>
      <xdr:spPr bwMode="auto">
        <a:xfrm flipV="1">
          <a:off x="5651500" y="5986445"/>
          <a:ext cx="0" cy="1487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320965</xdr:rowOff>
    </xdr:from>
    <xdr:ext cx="762000" cy="259045"/>
    <xdr:sp macro="" textlink="">
      <xdr:nvSpPr>
        <xdr:cNvPr id="106" name="人口1人当たり決算額の推移最小値テキスト445"/>
        <xdr:cNvSpPr txBox="1"/>
      </xdr:nvSpPr>
      <xdr:spPr>
        <a:xfrm>
          <a:off x="5740400" y="7445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5988</xdr:rowOff>
    </xdr:from>
    <xdr:to>
      <xdr:col>30</xdr:col>
      <xdr:colOff>25400</xdr:colOff>
      <xdr:row>38</xdr:row>
      <xdr:rowOff>5988</xdr:rowOff>
    </xdr:to>
    <xdr:cxnSp macro="">
      <xdr:nvCxnSpPr>
        <xdr:cNvPr id="107" name="直線コネクタ 106"/>
        <xdr:cNvCxnSpPr/>
      </xdr:nvCxnSpPr>
      <xdr:spPr bwMode="auto">
        <a:xfrm>
          <a:off x="5562600" y="74735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319722</xdr:rowOff>
    </xdr:from>
    <xdr:ext cx="762000" cy="259045"/>
    <xdr:sp macro="" textlink="">
      <xdr:nvSpPr>
        <xdr:cNvPr id="108" name="人口1人当たり決算額の推移最大値テキスト445"/>
        <xdr:cNvSpPr txBox="1"/>
      </xdr:nvSpPr>
      <xdr:spPr>
        <a:xfrm>
          <a:off x="5740400" y="572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61895</xdr:rowOff>
    </xdr:from>
    <xdr:to>
      <xdr:col>30</xdr:col>
      <xdr:colOff>25400</xdr:colOff>
      <xdr:row>33</xdr:row>
      <xdr:rowOff>61895</xdr:rowOff>
    </xdr:to>
    <xdr:cxnSp macro="">
      <xdr:nvCxnSpPr>
        <xdr:cNvPr id="109" name="直線コネクタ 108"/>
        <xdr:cNvCxnSpPr/>
      </xdr:nvCxnSpPr>
      <xdr:spPr bwMode="auto">
        <a:xfrm>
          <a:off x="5562600" y="59864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121029</xdr:rowOff>
    </xdr:from>
    <xdr:to>
      <xdr:col>29</xdr:col>
      <xdr:colOff>127000</xdr:colOff>
      <xdr:row>37</xdr:row>
      <xdr:rowOff>156449</xdr:rowOff>
    </xdr:to>
    <xdr:cxnSp macro="">
      <xdr:nvCxnSpPr>
        <xdr:cNvPr id="110" name="直線コネクタ 109"/>
        <xdr:cNvCxnSpPr/>
      </xdr:nvCxnSpPr>
      <xdr:spPr bwMode="auto">
        <a:xfrm flipV="1">
          <a:off x="5003800" y="7245729"/>
          <a:ext cx="647700" cy="354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154658</xdr:rowOff>
    </xdr:from>
    <xdr:ext cx="762000" cy="259045"/>
    <xdr:sp macro="" textlink="">
      <xdr:nvSpPr>
        <xdr:cNvPr id="111" name="人口1人当たり決算額の推移平均値テキスト445"/>
        <xdr:cNvSpPr txBox="1"/>
      </xdr:nvSpPr>
      <xdr:spPr>
        <a:xfrm>
          <a:off x="5740400" y="72793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182581</xdr:rowOff>
    </xdr:from>
    <xdr:to>
      <xdr:col>29</xdr:col>
      <xdr:colOff>177800</xdr:colOff>
      <xdr:row>37</xdr:row>
      <xdr:rowOff>284181</xdr:rowOff>
    </xdr:to>
    <xdr:sp macro="" textlink="">
      <xdr:nvSpPr>
        <xdr:cNvPr id="112" name="フローチャート: 判断 111"/>
        <xdr:cNvSpPr/>
      </xdr:nvSpPr>
      <xdr:spPr bwMode="auto">
        <a:xfrm>
          <a:off x="5600700" y="73072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149311</xdr:rowOff>
    </xdr:from>
    <xdr:to>
      <xdr:col>26</xdr:col>
      <xdr:colOff>50800</xdr:colOff>
      <xdr:row>37</xdr:row>
      <xdr:rowOff>156449</xdr:rowOff>
    </xdr:to>
    <xdr:cxnSp macro="">
      <xdr:nvCxnSpPr>
        <xdr:cNvPr id="113" name="直線コネクタ 112"/>
        <xdr:cNvCxnSpPr/>
      </xdr:nvCxnSpPr>
      <xdr:spPr bwMode="auto">
        <a:xfrm>
          <a:off x="4305300" y="7274011"/>
          <a:ext cx="698500" cy="7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182330</xdr:rowOff>
    </xdr:from>
    <xdr:to>
      <xdr:col>26</xdr:col>
      <xdr:colOff>101600</xdr:colOff>
      <xdr:row>37</xdr:row>
      <xdr:rowOff>283930</xdr:rowOff>
    </xdr:to>
    <xdr:sp macro="" textlink="">
      <xdr:nvSpPr>
        <xdr:cNvPr id="114" name="フローチャート: 判断 113"/>
        <xdr:cNvSpPr/>
      </xdr:nvSpPr>
      <xdr:spPr bwMode="auto">
        <a:xfrm>
          <a:off x="4953000" y="7307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268707</xdr:rowOff>
    </xdr:from>
    <xdr:ext cx="736600" cy="259045"/>
    <xdr:sp macro="" textlink="">
      <xdr:nvSpPr>
        <xdr:cNvPr id="115" name="テキスト ボックス 114"/>
        <xdr:cNvSpPr txBox="1"/>
      </xdr:nvSpPr>
      <xdr:spPr>
        <a:xfrm>
          <a:off x="4622800" y="739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149311</xdr:rowOff>
    </xdr:from>
    <xdr:to>
      <xdr:col>22</xdr:col>
      <xdr:colOff>114300</xdr:colOff>
      <xdr:row>37</xdr:row>
      <xdr:rowOff>162213</xdr:rowOff>
    </xdr:to>
    <xdr:cxnSp macro="">
      <xdr:nvCxnSpPr>
        <xdr:cNvPr id="116" name="直線コネクタ 115"/>
        <xdr:cNvCxnSpPr/>
      </xdr:nvCxnSpPr>
      <xdr:spPr bwMode="auto">
        <a:xfrm flipV="1">
          <a:off x="3606800" y="7274011"/>
          <a:ext cx="698500" cy="12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180656</xdr:rowOff>
    </xdr:from>
    <xdr:to>
      <xdr:col>22</xdr:col>
      <xdr:colOff>165100</xdr:colOff>
      <xdr:row>37</xdr:row>
      <xdr:rowOff>282256</xdr:rowOff>
    </xdr:to>
    <xdr:sp macro="" textlink="">
      <xdr:nvSpPr>
        <xdr:cNvPr id="117" name="フローチャート: 判断 116"/>
        <xdr:cNvSpPr/>
      </xdr:nvSpPr>
      <xdr:spPr bwMode="auto">
        <a:xfrm>
          <a:off x="4254500" y="7305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267033</xdr:rowOff>
    </xdr:from>
    <xdr:ext cx="762000" cy="259045"/>
    <xdr:sp macro="" textlink="">
      <xdr:nvSpPr>
        <xdr:cNvPr id="118" name="テキスト ボックス 117"/>
        <xdr:cNvSpPr txBox="1"/>
      </xdr:nvSpPr>
      <xdr:spPr>
        <a:xfrm>
          <a:off x="3924300" y="739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155035</xdr:rowOff>
    </xdr:from>
    <xdr:to>
      <xdr:col>18</xdr:col>
      <xdr:colOff>177800</xdr:colOff>
      <xdr:row>37</xdr:row>
      <xdr:rowOff>162213</xdr:rowOff>
    </xdr:to>
    <xdr:cxnSp macro="">
      <xdr:nvCxnSpPr>
        <xdr:cNvPr id="119" name="直線コネクタ 118"/>
        <xdr:cNvCxnSpPr/>
      </xdr:nvCxnSpPr>
      <xdr:spPr bwMode="auto">
        <a:xfrm>
          <a:off x="2908300" y="7279735"/>
          <a:ext cx="6985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184159</xdr:rowOff>
    </xdr:from>
    <xdr:to>
      <xdr:col>19</xdr:col>
      <xdr:colOff>38100</xdr:colOff>
      <xdr:row>37</xdr:row>
      <xdr:rowOff>285759</xdr:rowOff>
    </xdr:to>
    <xdr:sp macro="" textlink="">
      <xdr:nvSpPr>
        <xdr:cNvPr id="120" name="フローチャート: 判断 119"/>
        <xdr:cNvSpPr/>
      </xdr:nvSpPr>
      <xdr:spPr bwMode="auto">
        <a:xfrm>
          <a:off x="3556000" y="7308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270536</xdr:rowOff>
    </xdr:from>
    <xdr:ext cx="762000" cy="259045"/>
    <xdr:sp macro="" textlink="">
      <xdr:nvSpPr>
        <xdr:cNvPr id="121" name="テキスト ボックス 120"/>
        <xdr:cNvSpPr txBox="1"/>
      </xdr:nvSpPr>
      <xdr:spPr>
        <a:xfrm>
          <a:off x="3225800" y="739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172848</xdr:rowOff>
    </xdr:from>
    <xdr:to>
      <xdr:col>15</xdr:col>
      <xdr:colOff>101600</xdr:colOff>
      <xdr:row>37</xdr:row>
      <xdr:rowOff>274448</xdr:rowOff>
    </xdr:to>
    <xdr:sp macro="" textlink="">
      <xdr:nvSpPr>
        <xdr:cNvPr id="122" name="フローチャート: 判断 121"/>
        <xdr:cNvSpPr/>
      </xdr:nvSpPr>
      <xdr:spPr bwMode="auto">
        <a:xfrm>
          <a:off x="2857500" y="729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259225</xdr:rowOff>
    </xdr:from>
    <xdr:ext cx="762000" cy="259045"/>
    <xdr:sp macro="" textlink="">
      <xdr:nvSpPr>
        <xdr:cNvPr id="123" name="テキスト ボックス 122"/>
        <xdr:cNvSpPr txBox="1"/>
      </xdr:nvSpPr>
      <xdr:spPr>
        <a:xfrm>
          <a:off x="2527300" y="73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70229</xdr:rowOff>
    </xdr:from>
    <xdr:to>
      <xdr:col>29</xdr:col>
      <xdr:colOff>177800</xdr:colOff>
      <xdr:row>37</xdr:row>
      <xdr:rowOff>171829</xdr:rowOff>
    </xdr:to>
    <xdr:sp macro="" textlink="">
      <xdr:nvSpPr>
        <xdr:cNvPr id="129" name="楕円 128"/>
        <xdr:cNvSpPr/>
      </xdr:nvSpPr>
      <xdr:spPr bwMode="auto">
        <a:xfrm>
          <a:off x="5600700" y="719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86756</xdr:rowOff>
    </xdr:from>
    <xdr:ext cx="762000" cy="259045"/>
    <xdr:sp macro="" textlink="">
      <xdr:nvSpPr>
        <xdr:cNvPr id="130" name="人口1人当たり決算額の推移該当値テキスト445"/>
        <xdr:cNvSpPr txBox="1"/>
      </xdr:nvSpPr>
      <xdr:spPr>
        <a:xfrm>
          <a:off x="5740400" y="704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105649</xdr:rowOff>
    </xdr:from>
    <xdr:to>
      <xdr:col>26</xdr:col>
      <xdr:colOff>101600</xdr:colOff>
      <xdr:row>37</xdr:row>
      <xdr:rowOff>207249</xdr:rowOff>
    </xdr:to>
    <xdr:sp macro="" textlink="">
      <xdr:nvSpPr>
        <xdr:cNvPr id="131" name="楕円 130"/>
        <xdr:cNvSpPr/>
      </xdr:nvSpPr>
      <xdr:spPr bwMode="auto">
        <a:xfrm>
          <a:off x="4953000" y="7230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45976</xdr:rowOff>
    </xdr:from>
    <xdr:ext cx="736600" cy="259045"/>
    <xdr:sp macro="" textlink="">
      <xdr:nvSpPr>
        <xdr:cNvPr id="132" name="テキスト ボックス 131"/>
        <xdr:cNvSpPr txBox="1"/>
      </xdr:nvSpPr>
      <xdr:spPr>
        <a:xfrm>
          <a:off x="4622800" y="6999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98511</xdr:rowOff>
    </xdr:from>
    <xdr:to>
      <xdr:col>22</xdr:col>
      <xdr:colOff>165100</xdr:colOff>
      <xdr:row>37</xdr:row>
      <xdr:rowOff>200111</xdr:rowOff>
    </xdr:to>
    <xdr:sp macro="" textlink="">
      <xdr:nvSpPr>
        <xdr:cNvPr id="133" name="楕円 132"/>
        <xdr:cNvSpPr/>
      </xdr:nvSpPr>
      <xdr:spPr bwMode="auto">
        <a:xfrm>
          <a:off x="4254500" y="72232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38838</xdr:rowOff>
    </xdr:from>
    <xdr:ext cx="762000" cy="259045"/>
    <xdr:sp macro="" textlink="">
      <xdr:nvSpPr>
        <xdr:cNvPr id="134" name="テキスト ボックス 133"/>
        <xdr:cNvSpPr txBox="1"/>
      </xdr:nvSpPr>
      <xdr:spPr>
        <a:xfrm>
          <a:off x="3924300" y="6992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111413</xdr:rowOff>
    </xdr:from>
    <xdr:to>
      <xdr:col>19</xdr:col>
      <xdr:colOff>38100</xdr:colOff>
      <xdr:row>37</xdr:row>
      <xdr:rowOff>213013</xdr:rowOff>
    </xdr:to>
    <xdr:sp macro="" textlink="">
      <xdr:nvSpPr>
        <xdr:cNvPr id="135" name="楕円 134"/>
        <xdr:cNvSpPr/>
      </xdr:nvSpPr>
      <xdr:spPr bwMode="auto">
        <a:xfrm>
          <a:off x="3556000" y="7236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51740</xdr:rowOff>
    </xdr:from>
    <xdr:ext cx="762000" cy="259045"/>
    <xdr:sp macro="" textlink="">
      <xdr:nvSpPr>
        <xdr:cNvPr id="136" name="テキスト ボックス 135"/>
        <xdr:cNvSpPr txBox="1"/>
      </xdr:nvSpPr>
      <xdr:spPr>
        <a:xfrm>
          <a:off x="3225800" y="700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104235</xdr:rowOff>
    </xdr:from>
    <xdr:to>
      <xdr:col>15</xdr:col>
      <xdr:colOff>101600</xdr:colOff>
      <xdr:row>37</xdr:row>
      <xdr:rowOff>205835</xdr:rowOff>
    </xdr:to>
    <xdr:sp macro="" textlink="">
      <xdr:nvSpPr>
        <xdr:cNvPr id="137" name="楕円 136"/>
        <xdr:cNvSpPr/>
      </xdr:nvSpPr>
      <xdr:spPr bwMode="auto">
        <a:xfrm>
          <a:off x="2857500" y="7228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44562</xdr:rowOff>
    </xdr:from>
    <xdr:ext cx="762000" cy="259045"/>
    <xdr:sp macro="" textlink="">
      <xdr:nvSpPr>
        <xdr:cNvPr id="138" name="テキスト ボックス 137"/>
        <xdr:cNvSpPr txBox="1"/>
      </xdr:nvSpPr>
      <xdr:spPr>
        <a:xfrm>
          <a:off x="2527300" y="69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12814</xdr:rowOff>
    </xdr:from>
    <xdr:to>
      <xdr:col>24</xdr:col>
      <xdr:colOff>62865</xdr:colOff>
      <xdr:row>38</xdr:row>
      <xdr:rowOff>70053</xdr:rowOff>
    </xdr:to>
    <xdr:cxnSp macro="">
      <xdr:nvCxnSpPr>
        <xdr:cNvPr id="56" name="直線コネクタ 55"/>
        <xdr:cNvCxnSpPr/>
      </xdr:nvCxnSpPr>
      <xdr:spPr>
        <a:xfrm flipV="1">
          <a:off x="4633595" y="5156314"/>
          <a:ext cx="1270" cy="1428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73880</xdr:rowOff>
    </xdr:from>
    <xdr:ext cx="534377" cy="259045"/>
    <xdr:sp macro="" textlink="">
      <xdr:nvSpPr>
        <xdr:cNvPr id="57" name="人件費最小値テキスト"/>
        <xdr:cNvSpPr txBox="1"/>
      </xdr:nvSpPr>
      <xdr:spPr>
        <a:xfrm>
          <a:off x="4686300" y="658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70053</xdr:rowOff>
    </xdr:from>
    <xdr:to>
      <xdr:col>24</xdr:col>
      <xdr:colOff>152400</xdr:colOff>
      <xdr:row>38</xdr:row>
      <xdr:rowOff>70053</xdr:rowOff>
    </xdr:to>
    <xdr:cxnSp macro="">
      <xdr:nvCxnSpPr>
        <xdr:cNvPr id="58" name="直線コネクタ 57"/>
        <xdr:cNvCxnSpPr/>
      </xdr:nvCxnSpPr>
      <xdr:spPr>
        <a:xfrm>
          <a:off x="4546600" y="6585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130941</xdr:rowOff>
    </xdr:from>
    <xdr:ext cx="599010" cy="259045"/>
    <xdr:sp macro="" textlink="">
      <xdr:nvSpPr>
        <xdr:cNvPr id="59" name="人件費最大値テキスト"/>
        <xdr:cNvSpPr txBox="1"/>
      </xdr:nvSpPr>
      <xdr:spPr>
        <a:xfrm>
          <a:off x="4686300" y="4931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12814</xdr:rowOff>
    </xdr:from>
    <xdr:to>
      <xdr:col>24</xdr:col>
      <xdr:colOff>152400</xdr:colOff>
      <xdr:row>30</xdr:row>
      <xdr:rowOff>12814</xdr:rowOff>
    </xdr:to>
    <xdr:cxnSp macro="">
      <xdr:nvCxnSpPr>
        <xdr:cNvPr id="60" name="直線コネクタ 59"/>
        <xdr:cNvCxnSpPr/>
      </xdr:nvCxnSpPr>
      <xdr:spPr>
        <a:xfrm>
          <a:off x="4546600" y="5156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170802</xdr:rowOff>
    </xdr:from>
    <xdr:to>
      <xdr:col>24</xdr:col>
      <xdr:colOff>63500</xdr:colOff>
      <xdr:row>34</xdr:row>
      <xdr:rowOff>18999</xdr:rowOff>
    </xdr:to>
    <xdr:cxnSp macro="">
      <xdr:nvCxnSpPr>
        <xdr:cNvPr id="61" name="直線コネクタ 60"/>
        <xdr:cNvCxnSpPr/>
      </xdr:nvCxnSpPr>
      <xdr:spPr>
        <a:xfrm flipV="1">
          <a:off x="3797300" y="5828652"/>
          <a:ext cx="838200" cy="19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73093</xdr:rowOff>
    </xdr:from>
    <xdr:ext cx="534377" cy="259045"/>
    <xdr:sp macro="" textlink="">
      <xdr:nvSpPr>
        <xdr:cNvPr id="62" name="人件費平均値テキスト"/>
        <xdr:cNvSpPr txBox="1"/>
      </xdr:nvSpPr>
      <xdr:spPr>
        <a:xfrm>
          <a:off x="4686300" y="590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94666</xdr:rowOff>
    </xdr:from>
    <xdr:to>
      <xdr:col>24</xdr:col>
      <xdr:colOff>114300</xdr:colOff>
      <xdr:row>35</xdr:row>
      <xdr:rowOff>24816</xdr:rowOff>
    </xdr:to>
    <xdr:sp macro="" textlink="">
      <xdr:nvSpPr>
        <xdr:cNvPr id="63" name="フローチャート: 判断 62"/>
        <xdr:cNvSpPr/>
      </xdr:nvSpPr>
      <xdr:spPr>
        <a:xfrm>
          <a:off x="45847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142659</xdr:rowOff>
    </xdr:from>
    <xdr:to>
      <xdr:col>19</xdr:col>
      <xdr:colOff>177800</xdr:colOff>
      <xdr:row>34</xdr:row>
      <xdr:rowOff>18999</xdr:rowOff>
    </xdr:to>
    <xdr:cxnSp macro="">
      <xdr:nvCxnSpPr>
        <xdr:cNvPr id="64" name="直線コネクタ 63"/>
        <xdr:cNvCxnSpPr/>
      </xdr:nvCxnSpPr>
      <xdr:spPr>
        <a:xfrm>
          <a:off x="2908300" y="5800509"/>
          <a:ext cx="889000" cy="47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103962</xdr:rowOff>
    </xdr:from>
    <xdr:to>
      <xdr:col>20</xdr:col>
      <xdr:colOff>38100</xdr:colOff>
      <xdr:row>35</xdr:row>
      <xdr:rowOff>34112</xdr:rowOff>
    </xdr:to>
    <xdr:sp macro="" textlink="">
      <xdr:nvSpPr>
        <xdr:cNvPr id="65" name="フローチャート: 判断 64"/>
        <xdr:cNvSpPr/>
      </xdr:nvSpPr>
      <xdr:spPr>
        <a:xfrm>
          <a:off x="3746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25239</xdr:rowOff>
    </xdr:from>
    <xdr:ext cx="534377" cy="259045"/>
    <xdr:sp macro="" textlink="">
      <xdr:nvSpPr>
        <xdr:cNvPr id="66" name="テキスト ボックス 65"/>
        <xdr:cNvSpPr txBox="1"/>
      </xdr:nvSpPr>
      <xdr:spPr>
        <a:xfrm>
          <a:off x="3530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97765</xdr:rowOff>
    </xdr:from>
    <xdr:to>
      <xdr:col>15</xdr:col>
      <xdr:colOff>50800</xdr:colOff>
      <xdr:row>33</xdr:row>
      <xdr:rowOff>142659</xdr:rowOff>
    </xdr:to>
    <xdr:cxnSp macro="">
      <xdr:nvCxnSpPr>
        <xdr:cNvPr id="67" name="直線コネクタ 66"/>
        <xdr:cNvCxnSpPr/>
      </xdr:nvCxnSpPr>
      <xdr:spPr>
        <a:xfrm>
          <a:off x="2019300" y="5755615"/>
          <a:ext cx="889000" cy="4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106959</xdr:rowOff>
    </xdr:from>
    <xdr:to>
      <xdr:col>15</xdr:col>
      <xdr:colOff>101600</xdr:colOff>
      <xdr:row>35</xdr:row>
      <xdr:rowOff>37109</xdr:rowOff>
    </xdr:to>
    <xdr:sp macro="" textlink="">
      <xdr:nvSpPr>
        <xdr:cNvPr id="68" name="フローチャート: 判断 67"/>
        <xdr:cNvSpPr/>
      </xdr:nvSpPr>
      <xdr:spPr>
        <a:xfrm>
          <a:off x="2857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28236</xdr:rowOff>
    </xdr:from>
    <xdr:ext cx="534377" cy="259045"/>
    <xdr:sp macro="" textlink="">
      <xdr:nvSpPr>
        <xdr:cNvPr id="69" name="テキスト ボックス 68"/>
        <xdr:cNvSpPr txBox="1"/>
      </xdr:nvSpPr>
      <xdr:spPr>
        <a:xfrm>
          <a:off x="2641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97765</xdr:rowOff>
    </xdr:from>
    <xdr:to>
      <xdr:col>10</xdr:col>
      <xdr:colOff>114300</xdr:colOff>
      <xdr:row>33</xdr:row>
      <xdr:rowOff>129756</xdr:rowOff>
    </xdr:to>
    <xdr:cxnSp macro="">
      <xdr:nvCxnSpPr>
        <xdr:cNvPr id="70" name="直線コネクタ 69"/>
        <xdr:cNvCxnSpPr/>
      </xdr:nvCxnSpPr>
      <xdr:spPr>
        <a:xfrm flipV="1">
          <a:off x="1130300" y="5755615"/>
          <a:ext cx="889000" cy="3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161951</xdr:rowOff>
    </xdr:from>
    <xdr:to>
      <xdr:col>10</xdr:col>
      <xdr:colOff>165100</xdr:colOff>
      <xdr:row>35</xdr:row>
      <xdr:rowOff>92101</xdr:rowOff>
    </xdr:to>
    <xdr:sp macro="" textlink="">
      <xdr:nvSpPr>
        <xdr:cNvPr id="71" name="フローチャート: 判断 70"/>
        <xdr:cNvSpPr/>
      </xdr:nvSpPr>
      <xdr:spPr>
        <a:xfrm>
          <a:off x="1968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83228</xdr:rowOff>
    </xdr:from>
    <xdr:ext cx="534377" cy="259045"/>
    <xdr:sp macro="" textlink="">
      <xdr:nvSpPr>
        <xdr:cNvPr id="72" name="テキスト ボックス 71"/>
        <xdr:cNvSpPr txBox="1"/>
      </xdr:nvSpPr>
      <xdr:spPr>
        <a:xfrm>
          <a:off x="1752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4191</xdr:rowOff>
    </xdr:from>
    <xdr:to>
      <xdr:col>6</xdr:col>
      <xdr:colOff>38100</xdr:colOff>
      <xdr:row>35</xdr:row>
      <xdr:rowOff>105791</xdr:rowOff>
    </xdr:to>
    <xdr:sp macro="" textlink="">
      <xdr:nvSpPr>
        <xdr:cNvPr id="73" name="フローチャート: 判断 72"/>
        <xdr:cNvSpPr/>
      </xdr:nvSpPr>
      <xdr:spPr>
        <a:xfrm>
          <a:off x="1079500" y="6004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96918</xdr:rowOff>
    </xdr:from>
    <xdr:ext cx="534377" cy="259045"/>
    <xdr:sp macro="" textlink="">
      <xdr:nvSpPr>
        <xdr:cNvPr id="74" name="テキスト ボックス 73"/>
        <xdr:cNvSpPr txBox="1"/>
      </xdr:nvSpPr>
      <xdr:spPr>
        <a:xfrm>
          <a:off x="863111" y="609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120002</xdr:rowOff>
    </xdr:from>
    <xdr:to>
      <xdr:col>24</xdr:col>
      <xdr:colOff>114300</xdr:colOff>
      <xdr:row>34</xdr:row>
      <xdr:rowOff>50152</xdr:rowOff>
    </xdr:to>
    <xdr:sp macro="" textlink="">
      <xdr:nvSpPr>
        <xdr:cNvPr id="80" name="楕円 79"/>
        <xdr:cNvSpPr/>
      </xdr:nvSpPr>
      <xdr:spPr>
        <a:xfrm>
          <a:off x="4584700" y="577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142879</xdr:rowOff>
    </xdr:from>
    <xdr:ext cx="599010" cy="259045"/>
    <xdr:sp macro="" textlink="">
      <xdr:nvSpPr>
        <xdr:cNvPr id="81" name="人件費該当値テキスト"/>
        <xdr:cNvSpPr txBox="1"/>
      </xdr:nvSpPr>
      <xdr:spPr>
        <a:xfrm>
          <a:off x="4686300" y="5629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139649</xdr:rowOff>
    </xdr:from>
    <xdr:to>
      <xdr:col>20</xdr:col>
      <xdr:colOff>38100</xdr:colOff>
      <xdr:row>34</xdr:row>
      <xdr:rowOff>69799</xdr:rowOff>
    </xdr:to>
    <xdr:sp macro="" textlink="">
      <xdr:nvSpPr>
        <xdr:cNvPr id="82" name="楕円 81"/>
        <xdr:cNvSpPr/>
      </xdr:nvSpPr>
      <xdr:spPr>
        <a:xfrm>
          <a:off x="3746500" y="5797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86326</xdr:rowOff>
    </xdr:from>
    <xdr:ext cx="534377" cy="259045"/>
    <xdr:sp macro="" textlink="">
      <xdr:nvSpPr>
        <xdr:cNvPr id="83" name="テキスト ボックス 82"/>
        <xdr:cNvSpPr txBox="1"/>
      </xdr:nvSpPr>
      <xdr:spPr>
        <a:xfrm>
          <a:off x="3530111" y="557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91859</xdr:rowOff>
    </xdr:from>
    <xdr:to>
      <xdr:col>15</xdr:col>
      <xdr:colOff>101600</xdr:colOff>
      <xdr:row>34</xdr:row>
      <xdr:rowOff>22009</xdr:rowOff>
    </xdr:to>
    <xdr:sp macro="" textlink="">
      <xdr:nvSpPr>
        <xdr:cNvPr id="84" name="楕円 83"/>
        <xdr:cNvSpPr/>
      </xdr:nvSpPr>
      <xdr:spPr>
        <a:xfrm>
          <a:off x="2857500" y="574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38536</xdr:rowOff>
    </xdr:from>
    <xdr:ext cx="599010" cy="259045"/>
    <xdr:sp macro="" textlink="">
      <xdr:nvSpPr>
        <xdr:cNvPr id="85" name="テキスト ボックス 84"/>
        <xdr:cNvSpPr txBox="1"/>
      </xdr:nvSpPr>
      <xdr:spPr>
        <a:xfrm>
          <a:off x="2608795" y="5524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46965</xdr:rowOff>
    </xdr:from>
    <xdr:to>
      <xdr:col>10</xdr:col>
      <xdr:colOff>165100</xdr:colOff>
      <xdr:row>33</xdr:row>
      <xdr:rowOff>148565</xdr:rowOff>
    </xdr:to>
    <xdr:sp macro="" textlink="">
      <xdr:nvSpPr>
        <xdr:cNvPr id="86" name="楕円 85"/>
        <xdr:cNvSpPr/>
      </xdr:nvSpPr>
      <xdr:spPr>
        <a:xfrm>
          <a:off x="1968500" y="570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165092</xdr:rowOff>
    </xdr:from>
    <xdr:ext cx="599010" cy="259045"/>
    <xdr:sp macro="" textlink="">
      <xdr:nvSpPr>
        <xdr:cNvPr id="87" name="テキスト ボックス 86"/>
        <xdr:cNvSpPr txBox="1"/>
      </xdr:nvSpPr>
      <xdr:spPr>
        <a:xfrm>
          <a:off x="1719795" y="5480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78956</xdr:rowOff>
    </xdr:from>
    <xdr:to>
      <xdr:col>6</xdr:col>
      <xdr:colOff>38100</xdr:colOff>
      <xdr:row>34</xdr:row>
      <xdr:rowOff>9106</xdr:rowOff>
    </xdr:to>
    <xdr:sp macro="" textlink="">
      <xdr:nvSpPr>
        <xdr:cNvPr id="88" name="楕円 87"/>
        <xdr:cNvSpPr/>
      </xdr:nvSpPr>
      <xdr:spPr>
        <a:xfrm>
          <a:off x="1079500" y="573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25633</xdr:rowOff>
    </xdr:from>
    <xdr:ext cx="599010" cy="259045"/>
    <xdr:sp macro="" textlink="">
      <xdr:nvSpPr>
        <xdr:cNvPr id="89" name="テキスト ボックス 88"/>
        <xdr:cNvSpPr txBox="1"/>
      </xdr:nvSpPr>
      <xdr:spPr>
        <a:xfrm>
          <a:off x="830795" y="551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158623</xdr:rowOff>
    </xdr:from>
    <xdr:to>
      <xdr:col>24</xdr:col>
      <xdr:colOff>62865</xdr:colOff>
      <xdr:row>59</xdr:row>
      <xdr:rowOff>5435</xdr:rowOff>
    </xdr:to>
    <xdr:cxnSp macro="">
      <xdr:nvCxnSpPr>
        <xdr:cNvPr id="114" name="直線コネクタ 113"/>
        <xdr:cNvCxnSpPr/>
      </xdr:nvCxnSpPr>
      <xdr:spPr>
        <a:xfrm flipV="1">
          <a:off x="4633595" y="8731123"/>
          <a:ext cx="1270" cy="1389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9262</xdr:rowOff>
    </xdr:from>
    <xdr:ext cx="534377" cy="259045"/>
    <xdr:sp macro="" textlink="">
      <xdr:nvSpPr>
        <xdr:cNvPr id="115" name="物件費最小値テキスト"/>
        <xdr:cNvSpPr txBox="1"/>
      </xdr:nvSpPr>
      <xdr:spPr>
        <a:xfrm>
          <a:off x="4686300" y="1012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5435</xdr:rowOff>
    </xdr:from>
    <xdr:to>
      <xdr:col>24</xdr:col>
      <xdr:colOff>152400</xdr:colOff>
      <xdr:row>59</xdr:row>
      <xdr:rowOff>5435</xdr:rowOff>
    </xdr:to>
    <xdr:cxnSp macro="">
      <xdr:nvCxnSpPr>
        <xdr:cNvPr id="116" name="直線コネクタ 115"/>
        <xdr:cNvCxnSpPr/>
      </xdr:nvCxnSpPr>
      <xdr:spPr>
        <a:xfrm>
          <a:off x="4546600" y="10120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105300</xdr:rowOff>
    </xdr:from>
    <xdr:ext cx="599010" cy="259045"/>
    <xdr:sp macro="" textlink="">
      <xdr:nvSpPr>
        <xdr:cNvPr id="117" name="物件費最大値テキスト"/>
        <xdr:cNvSpPr txBox="1"/>
      </xdr:nvSpPr>
      <xdr:spPr>
        <a:xfrm>
          <a:off x="4686300" y="85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158623</xdr:rowOff>
    </xdr:from>
    <xdr:to>
      <xdr:col>24</xdr:col>
      <xdr:colOff>152400</xdr:colOff>
      <xdr:row>50</xdr:row>
      <xdr:rowOff>158623</xdr:rowOff>
    </xdr:to>
    <xdr:cxnSp macro="">
      <xdr:nvCxnSpPr>
        <xdr:cNvPr id="118" name="直線コネクタ 117"/>
        <xdr:cNvCxnSpPr/>
      </xdr:nvCxnSpPr>
      <xdr:spPr>
        <a:xfrm>
          <a:off x="4546600" y="8731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148907</xdr:rowOff>
    </xdr:from>
    <xdr:to>
      <xdr:col>24</xdr:col>
      <xdr:colOff>63500</xdr:colOff>
      <xdr:row>54</xdr:row>
      <xdr:rowOff>160451</xdr:rowOff>
    </xdr:to>
    <xdr:cxnSp macro="">
      <xdr:nvCxnSpPr>
        <xdr:cNvPr id="119" name="直線コネクタ 118"/>
        <xdr:cNvCxnSpPr/>
      </xdr:nvCxnSpPr>
      <xdr:spPr>
        <a:xfrm flipV="1">
          <a:off x="3797300" y="9407207"/>
          <a:ext cx="838200" cy="11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57535</xdr:rowOff>
    </xdr:from>
    <xdr:ext cx="534377" cy="259045"/>
    <xdr:sp macro="" textlink="">
      <xdr:nvSpPr>
        <xdr:cNvPr id="120" name="物件費平均値テキスト"/>
        <xdr:cNvSpPr txBox="1"/>
      </xdr:nvSpPr>
      <xdr:spPr>
        <a:xfrm>
          <a:off x="4686300" y="9487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79108</xdr:rowOff>
    </xdr:from>
    <xdr:to>
      <xdr:col>24</xdr:col>
      <xdr:colOff>114300</xdr:colOff>
      <xdr:row>56</xdr:row>
      <xdr:rowOff>9258</xdr:rowOff>
    </xdr:to>
    <xdr:sp macro="" textlink="">
      <xdr:nvSpPr>
        <xdr:cNvPr id="121" name="フローチャート: 判断 120"/>
        <xdr:cNvSpPr/>
      </xdr:nvSpPr>
      <xdr:spPr>
        <a:xfrm>
          <a:off x="4584700" y="9508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160451</xdr:rowOff>
    </xdr:from>
    <xdr:to>
      <xdr:col>19</xdr:col>
      <xdr:colOff>177800</xdr:colOff>
      <xdr:row>55</xdr:row>
      <xdr:rowOff>83820</xdr:rowOff>
    </xdr:to>
    <xdr:cxnSp macro="">
      <xdr:nvCxnSpPr>
        <xdr:cNvPr id="122" name="直線コネクタ 121"/>
        <xdr:cNvCxnSpPr/>
      </xdr:nvCxnSpPr>
      <xdr:spPr>
        <a:xfrm flipV="1">
          <a:off x="2908300" y="9418751"/>
          <a:ext cx="889000" cy="9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100559</xdr:rowOff>
    </xdr:from>
    <xdr:to>
      <xdr:col>20</xdr:col>
      <xdr:colOff>38100</xdr:colOff>
      <xdr:row>56</xdr:row>
      <xdr:rowOff>30709</xdr:rowOff>
    </xdr:to>
    <xdr:sp macro="" textlink="">
      <xdr:nvSpPr>
        <xdr:cNvPr id="123" name="フローチャート: 判断 122"/>
        <xdr:cNvSpPr/>
      </xdr:nvSpPr>
      <xdr:spPr>
        <a:xfrm>
          <a:off x="3746500" y="9530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21836</xdr:rowOff>
    </xdr:from>
    <xdr:ext cx="534377" cy="259045"/>
    <xdr:sp macro="" textlink="">
      <xdr:nvSpPr>
        <xdr:cNvPr id="124" name="テキスト ボックス 123"/>
        <xdr:cNvSpPr txBox="1"/>
      </xdr:nvSpPr>
      <xdr:spPr>
        <a:xfrm>
          <a:off x="3530111" y="962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83820</xdr:rowOff>
    </xdr:from>
    <xdr:to>
      <xdr:col>15</xdr:col>
      <xdr:colOff>50800</xdr:colOff>
      <xdr:row>56</xdr:row>
      <xdr:rowOff>3061</xdr:rowOff>
    </xdr:to>
    <xdr:cxnSp macro="">
      <xdr:nvCxnSpPr>
        <xdr:cNvPr id="125" name="直線コネクタ 124"/>
        <xdr:cNvCxnSpPr/>
      </xdr:nvCxnSpPr>
      <xdr:spPr>
        <a:xfrm flipV="1">
          <a:off x="2019300" y="9513570"/>
          <a:ext cx="889000" cy="9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635</xdr:rowOff>
    </xdr:from>
    <xdr:to>
      <xdr:col>15</xdr:col>
      <xdr:colOff>101600</xdr:colOff>
      <xdr:row>56</xdr:row>
      <xdr:rowOff>102235</xdr:rowOff>
    </xdr:to>
    <xdr:sp macro="" textlink="">
      <xdr:nvSpPr>
        <xdr:cNvPr id="126" name="フローチャート: 判断 125"/>
        <xdr:cNvSpPr/>
      </xdr:nvSpPr>
      <xdr:spPr>
        <a:xfrm>
          <a:off x="2857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93362</xdr:rowOff>
    </xdr:from>
    <xdr:ext cx="534377" cy="259045"/>
    <xdr:sp macro="" textlink="">
      <xdr:nvSpPr>
        <xdr:cNvPr id="127" name="テキスト ボックス 126"/>
        <xdr:cNvSpPr txBox="1"/>
      </xdr:nvSpPr>
      <xdr:spPr>
        <a:xfrm>
          <a:off x="2641111" y="969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3061</xdr:rowOff>
    </xdr:from>
    <xdr:to>
      <xdr:col>10</xdr:col>
      <xdr:colOff>114300</xdr:colOff>
      <xdr:row>56</xdr:row>
      <xdr:rowOff>77750</xdr:rowOff>
    </xdr:to>
    <xdr:cxnSp macro="">
      <xdr:nvCxnSpPr>
        <xdr:cNvPr id="128" name="直線コネクタ 127"/>
        <xdr:cNvCxnSpPr/>
      </xdr:nvCxnSpPr>
      <xdr:spPr>
        <a:xfrm flipV="1">
          <a:off x="1130300" y="9604261"/>
          <a:ext cx="889000" cy="74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22581</xdr:rowOff>
    </xdr:from>
    <xdr:to>
      <xdr:col>10</xdr:col>
      <xdr:colOff>165100</xdr:colOff>
      <xdr:row>56</xdr:row>
      <xdr:rowOff>124181</xdr:rowOff>
    </xdr:to>
    <xdr:sp macro="" textlink="">
      <xdr:nvSpPr>
        <xdr:cNvPr id="129" name="フローチャート: 判断 128"/>
        <xdr:cNvSpPr/>
      </xdr:nvSpPr>
      <xdr:spPr>
        <a:xfrm>
          <a:off x="1968500" y="962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115308</xdr:rowOff>
    </xdr:from>
    <xdr:ext cx="534377" cy="259045"/>
    <xdr:sp macro="" textlink="">
      <xdr:nvSpPr>
        <xdr:cNvPr id="130" name="テキスト ボックス 129"/>
        <xdr:cNvSpPr txBox="1"/>
      </xdr:nvSpPr>
      <xdr:spPr>
        <a:xfrm>
          <a:off x="1752111" y="97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43256</xdr:rowOff>
    </xdr:from>
    <xdr:to>
      <xdr:col>6</xdr:col>
      <xdr:colOff>38100</xdr:colOff>
      <xdr:row>56</xdr:row>
      <xdr:rowOff>144856</xdr:rowOff>
    </xdr:to>
    <xdr:sp macro="" textlink="">
      <xdr:nvSpPr>
        <xdr:cNvPr id="131" name="フローチャート: 判断 130"/>
        <xdr:cNvSpPr/>
      </xdr:nvSpPr>
      <xdr:spPr>
        <a:xfrm>
          <a:off x="1079500" y="964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135983</xdr:rowOff>
    </xdr:from>
    <xdr:ext cx="534377" cy="259045"/>
    <xdr:sp macro="" textlink="">
      <xdr:nvSpPr>
        <xdr:cNvPr id="132" name="テキスト ボックス 131"/>
        <xdr:cNvSpPr txBox="1"/>
      </xdr:nvSpPr>
      <xdr:spPr>
        <a:xfrm>
          <a:off x="863111" y="973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98107</xdr:rowOff>
    </xdr:from>
    <xdr:to>
      <xdr:col>24</xdr:col>
      <xdr:colOff>114300</xdr:colOff>
      <xdr:row>55</xdr:row>
      <xdr:rowOff>28257</xdr:rowOff>
    </xdr:to>
    <xdr:sp macro="" textlink="">
      <xdr:nvSpPr>
        <xdr:cNvPr id="138" name="楕円 137"/>
        <xdr:cNvSpPr/>
      </xdr:nvSpPr>
      <xdr:spPr>
        <a:xfrm>
          <a:off x="4584700" y="935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120984</xdr:rowOff>
    </xdr:from>
    <xdr:ext cx="534377" cy="259045"/>
    <xdr:sp macro="" textlink="">
      <xdr:nvSpPr>
        <xdr:cNvPr id="139" name="物件費該当値テキスト"/>
        <xdr:cNvSpPr txBox="1"/>
      </xdr:nvSpPr>
      <xdr:spPr>
        <a:xfrm>
          <a:off x="4686300" y="920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109651</xdr:rowOff>
    </xdr:from>
    <xdr:to>
      <xdr:col>20</xdr:col>
      <xdr:colOff>38100</xdr:colOff>
      <xdr:row>55</xdr:row>
      <xdr:rowOff>39801</xdr:rowOff>
    </xdr:to>
    <xdr:sp macro="" textlink="">
      <xdr:nvSpPr>
        <xdr:cNvPr id="140" name="楕円 139"/>
        <xdr:cNvSpPr/>
      </xdr:nvSpPr>
      <xdr:spPr>
        <a:xfrm>
          <a:off x="3746500" y="936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56328</xdr:rowOff>
    </xdr:from>
    <xdr:ext cx="534377" cy="259045"/>
    <xdr:sp macro="" textlink="">
      <xdr:nvSpPr>
        <xdr:cNvPr id="141" name="テキスト ボックス 140"/>
        <xdr:cNvSpPr txBox="1"/>
      </xdr:nvSpPr>
      <xdr:spPr>
        <a:xfrm>
          <a:off x="3530111" y="914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33020</xdr:rowOff>
    </xdr:from>
    <xdr:to>
      <xdr:col>15</xdr:col>
      <xdr:colOff>101600</xdr:colOff>
      <xdr:row>55</xdr:row>
      <xdr:rowOff>134620</xdr:rowOff>
    </xdr:to>
    <xdr:sp macro="" textlink="">
      <xdr:nvSpPr>
        <xdr:cNvPr id="142" name="楕円 141"/>
        <xdr:cNvSpPr/>
      </xdr:nvSpPr>
      <xdr:spPr>
        <a:xfrm>
          <a:off x="2857500" y="946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151147</xdr:rowOff>
    </xdr:from>
    <xdr:ext cx="534377" cy="259045"/>
    <xdr:sp macro="" textlink="">
      <xdr:nvSpPr>
        <xdr:cNvPr id="143" name="テキスト ボックス 142"/>
        <xdr:cNvSpPr txBox="1"/>
      </xdr:nvSpPr>
      <xdr:spPr>
        <a:xfrm>
          <a:off x="2641111" y="9237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123711</xdr:rowOff>
    </xdr:from>
    <xdr:to>
      <xdr:col>10</xdr:col>
      <xdr:colOff>165100</xdr:colOff>
      <xdr:row>56</xdr:row>
      <xdr:rowOff>53861</xdr:rowOff>
    </xdr:to>
    <xdr:sp macro="" textlink="">
      <xdr:nvSpPr>
        <xdr:cNvPr id="144" name="楕円 143"/>
        <xdr:cNvSpPr/>
      </xdr:nvSpPr>
      <xdr:spPr>
        <a:xfrm>
          <a:off x="1968500" y="955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70388</xdr:rowOff>
    </xdr:from>
    <xdr:ext cx="534377" cy="259045"/>
    <xdr:sp macro="" textlink="">
      <xdr:nvSpPr>
        <xdr:cNvPr id="145" name="テキスト ボックス 144"/>
        <xdr:cNvSpPr txBox="1"/>
      </xdr:nvSpPr>
      <xdr:spPr>
        <a:xfrm>
          <a:off x="1752111" y="9328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26950</xdr:rowOff>
    </xdr:from>
    <xdr:to>
      <xdr:col>6</xdr:col>
      <xdr:colOff>38100</xdr:colOff>
      <xdr:row>56</xdr:row>
      <xdr:rowOff>128550</xdr:rowOff>
    </xdr:to>
    <xdr:sp macro="" textlink="">
      <xdr:nvSpPr>
        <xdr:cNvPr id="146" name="楕円 145"/>
        <xdr:cNvSpPr/>
      </xdr:nvSpPr>
      <xdr:spPr>
        <a:xfrm>
          <a:off x="1079500" y="962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145077</xdr:rowOff>
    </xdr:from>
    <xdr:ext cx="534377" cy="259045"/>
    <xdr:sp macro="" textlink="">
      <xdr:nvSpPr>
        <xdr:cNvPr id="147" name="テキスト ボックス 146"/>
        <xdr:cNvSpPr txBox="1"/>
      </xdr:nvSpPr>
      <xdr:spPr>
        <a:xfrm>
          <a:off x="863111" y="9403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68510</xdr:rowOff>
    </xdr:from>
    <xdr:to>
      <xdr:col>24</xdr:col>
      <xdr:colOff>62865</xdr:colOff>
      <xdr:row>79</xdr:row>
      <xdr:rowOff>43783</xdr:rowOff>
    </xdr:to>
    <xdr:cxnSp macro="">
      <xdr:nvCxnSpPr>
        <xdr:cNvPr id="171" name="直線コネクタ 170"/>
        <xdr:cNvCxnSpPr/>
      </xdr:nvCxnSpPr>
      <xdr:spPr>
        <a:xfrm flipV="1">
          <a:off x="4633595" y="12241460"/>
          <a:ext cx="1270" cy="1346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47610</xdr:rowOff>
    </xdr:from>
    <xdr:ext cx="313932" cy="259045"/>
    <xdr:sp macro="" textlink="">
      <xdr:nvSpPr>
        <xdr:cNvPr id="172" name="維持補修費最小値テキスト"/>
        <xdr:cNvSpPr txBox="1"/>
      </xdr:nvSpPr>
      <xdr:spPr>
        <a:xfrm>
          <a:off x="4686300" y="135921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43783</xdr:rowOff>
    </xdr:from>
    <xdr:to>
      <xdr:col>24</xdr:col>
      <xdr:colOff>152400</xdr:colOff>
      <xdr:row>79</xdr:row>
      <xdr:rowOff>43783</xdr:rowOff>
    </xdr:to>
    <xdr:cxnSp macro="">
      <xdr:nvCxnSpPr>
        <xdr:cNvPr id="173" name="直線コネクタ 172"/>
        <xdr:cNvCxnSpPr/>
      </xdr:nvCxnSpPr>
      <xdr:spPr>
        <a:xfrm>
          <a:off x="4546600" y="13588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15187</xdr:rowOff>
    </xdr:from>
    <xdr:ext cx="534377" cy="259045"/>
    <xdr:sp macro="" textlink="">
      <xdr:nvSpPr>
        <xdr:cNvPr id="174" name="維持補修費最大値テキスト"/>
        <xdr:cNvSpPr txBox="1"/>
      </xdr:nvSpPr>
      <xdr:spPr>
        <a:xfrm>
          <a:off x="4686300" y="1201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68510</xdr:rowOff>
    </xdr:from>
    <xdr:to>
      <xdr:col>24</xdr:col>
      <xdr:colOff>152400</xdr:colOff>
      <xdr:row>71</xdr:row>
      <xdr:rowOff>68510</xdr:rowOff>
    </xdr:to>
    <xdr:cxnSp macro="">
      <xdr:nvCxnSpPr>
        <xdr:cNvPr id="175" name="直線コネクタ 174"/>
        <xdr:cNvCxnSpPr/>
      </xdr:nvCxnSpPr>
      <xdr:spPr>
        <a:xfrm>
          <a:off x="4546600" y="1224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154082</xdr:rowOff>
    </xdr:from>
    <xdr:to>
      <xdr:col>24</xdr:col>
      <xdr:colOff>63500</xdr:colOff>
      <xdr:row>77</xdr:row>
      <xdr:rowOff>133090</xdr:rowOff>
    </xdr:to>
    <xdr:cxnSp macro="">
      <xdr:nvCxnSpPr>
        <xdr:cNvPr id="176" name="直線コネクタ 175"/>
        <xdr:cNvCxnSpPr/>
      </xdr:nvCxnSpPr>
      <xdr:spPr>
        <a:xfrm flipV="1">
          <a:off x="3797300" y="13184282"/>
          <a:ext cx="838200" cy="150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162405</xdr:rowOff>
    </xdr:from>
    <xdr:ext cx="469744" cy="259045"/>
    <xdr:sp macro="" textlink="">
      <xdr:nvSpPr>
        <xdr:cNvPr id="177" name="維持補修費平均値テキスト"/>
        <xdr:cNvSpPr txBox="1"/>
      </xdr:nvSpPr>
      <xdr:spPr>
        <a:xfrm>
          <a:off x="4686300" y="133640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12528</xdr:rowOff>
    </xdr:from>
    <xdr:to>
      <xdr:col>24</xdr:col>
      <xdr:colOff>114300</xdr:colOff>
      <xdr:row>78</xdr:row>
      <xdr:rowOff>114128</xdr:rowOff>
    </xdr:to>
    <xdr:sp macro="" textlink="">
      <xdr:nvSpPr>
        <xdr:cNvPr id="178" name="フローチャート: 判断 177"/>
        <xdr:cNvSpPr/>
      </xdr:nvSpPr>
      <xdr:spPr>
        <a:xfrm>
          <a:off x="4584700" y="1338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98971</xdr:rowOff>
    </xdr:from>
    <xdr:to>
      <xdr:col>19</xdr:col>
      <xdr:colOff>177800</xdr:colOff>
      <xdr:row>77</xdr:row>
      <xdr:rowOff>133090</xdr:rowOff>
    </xdr:to>
    <xdr:cxnSp macro="">
      <xdr:nvCxnSpPr>
        <xdr:cNvPr id="179" name="直線コネクタ 178"/>
        <xdr:cNvCxnSpPr/>
      </xdr:nvCxnSpPr>
      <xdr:spPr>
        <a:xfrm>
          <a:off x="2908300" y="13300621"/>
          <a:ext cx="889000" cy="34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27787</xdr:rowOff>
    </xdr:from>
    <xdr:to>
      <xdr:col>20</xdr:col>
      <xdr:colOff>38100</xdr:colOff>
      <xdr:row>78</xdr:row>
      <xdr:rowOff>129387</xdr:rowOff>
    </xdr:to>
    <xdr:sp macro="" textlink="">
      <xdr:nvSpPr>
        <xdr:cNvPr id="180" name="フローチャート: 判断 179"/>
        <xdr:cNvSpPr/>
      </xdr:nvSpPr>
      <xdr:spPr>
        <a:xfrm>
          <a:off x="3746500" y="13400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120514</xdr:rowOff>
    </xdr:from>
    <xdr:ext cx="469744" cy="259045"/>
    <xdr:sp macro="" textlink="">
      <xdr:nvSpPr>
        <xdr:cNvPr id="181" name="テキスト ボックス 180"/>
        <xdr:cNvSpPr txBox="1"/>
      </xdr:nvSpPr>
      <xdr:spPr>
        <a:xfrm>
          <a:off x="3562428" y="13493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98971</xdr:rowOff>
    </xdr:from>
    <xdr:to>
      <xdr:col>15</xdr:col>
      <xdr:colOff>50800</xdr:colOff>
      <xdr:row>78</xdr:row>
      <xdr:rowOff>18886</xdr:rowOff>
    </xdr:to>
    <xdr:cxnSp macro="">
      <xdr:nvCxnSpPr>
        <xdr:cNvPr id="182" name="直線コネクタ 181"/>
        <xdr:cNvCxnSpPr/>
      </xdr:nvCxnSpPr>
      <xdr:spPr>
        <a:xfrm flipV="1">
          <a:off x="2019300" y="13300621"/>
          <a:ext cx="889000" cy="9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49715</xdr:rowOff>
    </xdr:from>
    <xdr:to>
      <xdr:col>15</xdr:col>
      <xdr:colOff>101600</xdr:colOff>
      <xdr:row>78</xdr:row>
      <xdr:rowOff>151315</xdr:rowOff>
    </xdr:to>
    <xdr:sp macro="" textlink="">
      <xdr:nvSpPr>
        <xdr:cNvPr id="183" name="フローチャート: 判断 182"/>
        <xdr:cNvSpPr/>
      </xdr:nvSpPr>
      <xdr:spPr>
        <a:xfrm>
          <a:off x="2857500" y="134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142442</xdr:rowOff>
    </xdr:from>
    <xdr:ext cx="469744" cy="259045"/>
    <xdr:sp macro="" textlink="">
      <xdr:nvSpPr>
        <xdr:cNvPr id="184" name="テキスト ボックス 183"/>
        <xdr:cNvSpPr txBox="1"/>
      </xdr:nvSpPr>
      <xdr:spPr>
        <a:xfrm>
          <a:off x="2673428" y="1351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18886</xdr:rowOff>
    </xdr:from>
    <xdr:to>
      <xdr:col>10</xdr:col>
      <xdr:colOff>114300</xdr:colOff>
      <xdr:row>78</xdr:row>
      <xdr:rowOff>23971</xdr:rowOff>
    </xdr:to>
    <xdr:cxnSp macro="">
      <xdr:nvCxnSpPr>
        <xdr:cNvPr id="185" name="直線コネクタ 184"/>
        <xdr:cNvCxnSpPr/>
      </xdr:nvCxnSpPr>
      <xdr:spPr>
        <a:xfrm flipV="1">
          <a:off x="1130300" y="13391986"/>
          <a:ext cx="889000" cy="5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35503</xdr:rowOff>
    </xdr:from>
    <xdr:to>
      <xdr:col>10</xdr:col>
      <xdr:colOff>165100</xdr:colOff>
      <xdr:row>78</xdr:row>
      <xdr:rowOff>137103</xdr:rowOff>
    </xdr:to>
    <xdr:sp macro="" textlink="">
      <xdr:nvSpPr>
        <xdr:cNvPr id="186" name="フローチャート: 判断 185"/>
        <xdr:cNvSpPr/>
      </xdr:nvSpPr>
      <xdr:spPr>
        <a:xfrm>
          <a:off x="1968500" y="1340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128230</xdr:rowOff>
    </xdr:from>
    <xdr:ext cx="469744" cy="259045"/>
    <xdr:sp macro="" textlink="">
      <xdr:nvSpPr>
        <xdr:cNvPr id="187" name="テキスト ボックス 186"/>
        <xdr:cNvSpPr txBox="1"/>
      </xdr:nvSpPr>
      <xdr:spPr>
        <a:xfrm>
          <a:off x="1784428" y="13501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50191</xdr:rowOff>
    </xdr:from>
    <xdr:to>
      <xdr:col>6</xdr:col>
      <xdr:colOff>38100</xdr:colOff>
      <xdr:row>78</xdr:row>
      <xdr:rowOff>151791</xdr:rowOff>
    </xdr:to>
    <xdr:sp macro="" textlink="">
      <xdr:nvSpPr>
        <xdr:cNvPr id="188" name="フローチャート: 判断 187"/>
        <xdr:cNvSpPr/>
      </xdr:nvSpPr>
      <xdr:spPr>
        <a:xfrm>
          <a:off x="1079500" y="1342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142918</xdr:rowOff>
    </xdr:from>
    <xdr:ext cx="469744" cy="259045"/>
    <xdr:sp macro="" textlink="">
      <xdr:nvSpPr>
        <xdr:cNvPr id="189" name="テキスト ボックス 188"/>
        <xdr:cNvSpPr txBox="1"/>
      </xdr:nvSpPr>
      <xdr:spPr>
        <a:xfrm>
          <a:off x="895428" y="13516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103282</xdr:rowOff>
    </xdr:from>
    <xdr:to>
      <xdr:col>24</xdr:col>
      <xdr:colOff>114300</xdr:colOff>
      <xdr:row>77</xdr:row>
      <xdr:rowOff>33432</xdr:rowOff>
    </xdr:to>
    <xdr:sp macro="" textlink="">
      <xdr:nvSpPr>
        <xdr:cNvPr id="195" name="楕円 194"/>
        <xdr:cNvSpPr/>
      </xdr:nvSpPr>
      <xdr:spPr>
        <a:xfrm>
          <a:off x="4584700" y="13133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126159</xdr:rowOff>
    </xdr:from>
    <xdr:ext cx="534377" cy="259045"/>
    <xdr:sp macro="" textlink="">
      <xdr:nvSpPr>
        <xdr:cNvPr id="196" name="維持補修費該当値テキスト"/>
        <xdr:cNvSpPr txBox="1"/>
      </xdr:nvSpPr>
      <xdr:spPr>
        <a:xfrm>
          <a:off x="4686300" y="12984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82290</xdr:rowOff>
    </xdr:from>
    <xdr:to>
      <xdr:col>20</xdr:col>
      <xdr:colOff>38100</xdr:colOff>
      <xdr:row>78</xdr:row>
      <xdr:rowOff>12440</xdr:rowOff>
    </xdr:to>
    <xdr:sp macro="" textlink="">
      <xdr:nvSpPr>
        <xdr:cNvPr id="197" name="楕円 196"/>
        <xdr:cNvSpPr/>
      </xdr:nvSpPr>
      <xdr:spPr>
        <a:xfrm>
          <a:off x="3746500" y="1328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28967</xdr:rowOff>
    </xdr:from>
    <xdr:ext cx="534377" cy="259045"/>
    <xdr:sp macro="" textlink="">
      <xdr:nvSpPr>
        <xdr:cNvPr id="198" name="テキスト ボックス 197"/>
        <xdr:cNvSpPr txBox="1"/>
      </xdr:nvSpPr>
      <xdr:spPr>
        <a:xfrm>
          <a:off x="3530111" y="130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48171</xdr:rowOff>
    </xdr:from>
    <xdr:to>
      <xdr:col>15</xdr:col>
      <xdr:colOff>101600</xdr:colOff>
      <xdr:row>77</xdr:row>
      <xdr:rowOff>149771</xdr:rowOff>
    </xdr:to>
    <xdr:sp macro="" textlink="">
      <xdr:nvSpPr>
        <xdr:cNvPr id="199" name="楕円 198"/>
        <xdr:cNvSpPr/>
      </xdr:nvSpPr>
      <xdr:spPr>
        <a:xfrm>
          <a:off x="2857500" y="1324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166298</xdr:rowOff>
    </xdr:from>
    <xdr:ext cx="534377" cy="259045"/>
    <xdr:sp macro="" textlink="">
      <xdr:nvSpPr>
        <xdr:cNvPr id="200" name="テキスト ボックス 199"/>
        <xdr:cNvSpPr txBox="1"/>
      </xdr:nvSpPr>
      <xdr:spPr>
        <a:xfrm>
          <a:off x="2641111" y="130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139536</xdr:rowOff>
    </xdr:from>
    <xdr:to>
      <xdr:col>10</xdr:col>
      <xdr:colOff>165100</xdr:colOff>
      <xdr:row>78</xdr:row>
      <xdr:rowOff>69686</xdr:rowOff>
    </xdr:to>
    <xdr:sp macro="" textlink="">
      <xdr:nvSpPr>
        <xdr:cNvPr id="201" name="楕円 200"/>
        <xdr:cNvSpPr/>
      </xdr:nvSpPr>
      <xdr:spPr>
        <a:xfrm>
          <a:off x="1968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86213</xdr:rowOff>
    </xdr:from>
    <xdr:ext cx="534377" cy="259045"/>
    <xdr:sp macro="" textlink="">
      <xdr:nvSpPr>
        <xdr:cNvPr id="202" name="テキスト ボックス 201"/>
        <xdr:cNvSpPr txBox="1"/>
      </xdr:nvSpPr>
      <xdr:spPr>
        <a:xfrm>
          <a:off x="1752111" y="1311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144621</xdr:rowOff>
    </xdr:from>
    <xdr:to>
      <xdr:col>6</xdr:col>
      <xdr:colOff>38100</xdr:colOff>
      <xdr:row>78</xdr:row>
      <xdr:rowOff>74771</xdr:rowOff>
    </xdr:to>
    <xdr:sp macro="" textlink="">
      <xdr:nvSpPr>
        <xdr:cNvPr id="203" name="楕円 202"/>
        <xdr:cNvSpPr/>
      </xdr:nvSpPr>
      <xdr:spPr>
        <a:xfrm>
          <a:off x="1079500" y="13346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91298</xdr:rowOff>
    </xdr:from>
    <xdr:ext cx="534377" cy="259045"/>
    <xdr:sp macro="" textlink="">
      <xdr:nvSpPr>
        <xdr:cNvPr id="204" name="テキスト ボックス 203"/>
        <xdr:cNvSpPr txBox="1"/>
      </xdr:nvSpPr>
      <xdr:spPr>
        <a:xfrm>
          <a:off x="863111" y="1312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93718</xdr:rowOff>
    </xdr:from>
    <xdr:to>
      <xdr:col>24</xdr:col>
      <xdr:colOff>62865</xdr:colOff>
      <xdr:row>98</xdr:row>
      <xdr:rowOff>2866</xdr:rowOff>
    </xdr:to>
    <xdr:cxnSp macro="">
      <xdr:nvCxnSpPr>
        <xdr:cNvPr id="231" name="直線コネクタ 230"/>
        <xdr:cNvCxnSpPr/>
      </xdr:nvCxnSpPr>
      <xdr:spPr>
        <a:xfrm flipV="1">
          <a:off x="4633595" y="15524218"/>
          <a:ext cx="1270" cy="1280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6693</xdr:rowOff>
    </xdr:from>
    <xdr:ext cx="534377" cy="259045"/>
    <xdr:sp macro="" textlink="">
      <xdr:nvSpPr>
        <xdr:cNvPr id="232" name="扶助費最小値テキスト"/>
        <xdr:cNvSpPr txBox="1"/>
      </xdr:nvSpPr>
      <xdr:spPr>
        <a:xfrm>
          <a:off x="4686300" y="1680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2866</xdr:rowOff>
    </xdr:from>
    <xdr:to>
      <xdr:col>24</xdr:col>
      <xdr:colOff>152400</xdr:colOff>
      <xdr:row>98</xdr:row>
      <xdr:rowOff>2866</xdr:rowOff>
    </xdr:to>
    <xdr:cxnSp macro="">
      <xdr:nvCxnSpPr>
        <xdr:cNvPr id="233" name="直線コネクタ 232"/>
        <xdr:cNvCxnSpPr/>
      </xdr:nvCxnSpPr>
      <xdr:spPr>
        <a:xfrm>
          <a:off x="4546600" y="16804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40395</xdr:rowOff>
    </xdr:from>
    <xdr:ext cx="599010" cy="259045"/>
    <xdr:sp macro="" textlink="">
      <xdr:nvSpPr>
        <xdr:cNvPr id="234" name="扶助費最大値テキスト"/>
        <xdr:cNvSpPr txBox="1"/>
      </xdr:nvSpPr>
      <xdr:spPr>
        <a:xfrm>
          <a:off x="4686300" y="1529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93718</xdr:rowOff>
    </xdr:from>
    <xdr:to>
      <xdr:col>24</xdr:col>
      <xdr:colOff>152400</xdr:colOff>
      <xdr:row>90</xdr:row>
      <xdr:rowOff>93718</xdr:rowOff>
    </xdr:to>
    <xdr:cxnSp macro="">
      <xdr:nvCxnSpPr>
        <xdr:cNvPr id="235" name="直線コネクタ 234"/>
        <xdr:cNvCxnSpPr/>
      </xdr:nvCxnSpPr>
      <xdr:spPr>
        <a:xfrm>
          <a:off x="4546600" y="15524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53279</xdr:rowOff>
    </xdr:from>
    <xdr:to>
      <xdr:col>24</xdr:col>
      <xdr:colOff>63500</xdr:colOff>
      <xdr:row>97</xdr:row>
      <xdr:rowOff>60246</xdr:rowOff>
    </xdr:to>
    <xdr:cxnSp macro="">
      <xdr:nvCxnSpPr>
        <xdr:cNvPr id="236" name="直線コネクタ 235"/>
        <xdr:cNvCxnSpPr/>
      </xdr:nvCxnSpPr>
      <xdr:spPr>
        <a:xfrm>
          <a:off x="3797300" y="16683929"/>
          <a:ext cx="838200" cy="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21513</xdr:rowOff>
    </xdr:from>
    <xdr:ext cx="534377" cy="259045"/>
    <xdr:sp macro="" textlink="">
      <xdr:nvSpPr>
        <xdr:cNvPr id="237" name="扶助費平均値テキスト"/>
        <xdr:cNvSpPr txBox="1"/>
      </xdr:nvSpPr>
      <xdr:spPr>
        <a:xfrm>
          <a:off x="4686300" y="161378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170086</xdr:rowOff>
    </xdr:from>
    <xdr:to>
      <xdr:col>24</xdr:col>
      <xdr:colOff>114300</xdr:colOff>
      <xdr:row>95</xdr:row>
      <xdr:rowOff>100236</xdr:rowOff>
    </xdr:to>
    <xdr:sp macro="" textlink="">
      <xdr:nvSpPr>
        <xdr:cNvPr id="238" name="フローチャート: 判断 237"/>
        <xdr:cNvSpPr/>
      </xdr:nvSpPr>
      <xdr:spPr>
        <a:xfrm>
          <a:off x="4584700" y="162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53279</xdr:rowOff>
    </xdr:from>
    <xdr:to>
      <xdr:col>19</xdr:col>
      <xdr:colOff>177800</xdr:colOff>
      <xdr:row>97</xdr:row>
      <xdr:rowOff>154243</xdr:rowOff>
    </xdr:to>
    <xdr:cxnSp macro="">
      <xdr:nvCxnSpPr>
        <xdr:cNvPr id="239" name="直線コネクタ 238"/>
        <xdr:cNvCxnSpPr/>
      </xdr:nvCxnSpPr>
      <xdr:spPr>
        <a:xfrm flipV="1">
          <a:off x="2908300" y="16683929"/>
          <a:ext cx="889000" cy="10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170652</xdr:rowOff>
    </xdr:from>
    <xdr:to>
      <xdr:col>20</xdr:col>
      <xdr:colOff>38100</xdr:colOff>
      <xdr:row>95</xdr:row>
      <xdr:rowOff>100802</xdr:rowOff>
    </xdr:to>
    <xdr:sp macro="" textlink="">
      <xdr:nvSpPr>
        <xdr:cNvPr id="240" name="フローチャート: 判断 239"/>
        <xdr:cNvSpPr/>
      </xdr:nvSpPr>
      <xdr:spPr>
        <a:xfrm>
          <a:off x="3746500" y="1628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117329</xdr:rowOff>
    </xdr:from>
    <xdr:ext cx="534377" cy="259045"/>
    <xdr:sp macro="" textlink="">
      <xdr:nvSpPr>
        <xdr:cNvPr id="241" name="テキスト ボックス 240"/>
        <xdr:cNvSpPr txBox="1"/>
      </xdr:nvSpPr>
      <xdr:spPr>
        <a:xfrm>
          <a:off x="3530111" y="1606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144228</xdr:rowOff>
    </xdr:from>
    <xdr:to>
      <xdr:col>15</xdr:col>
      <xdr:colOff>50800</xdr:colOff>
      <xdr:row>97</xdr:row>
      <xdr:rowOff>154243</xdr:rowOff>
    </xdr:to>
    <xdr:cxnSp macro="">
      <xdr:nvCxnSpPr>
        <xdr:cNvPr id="242" name="直線コネクタ 241"/>
        <xdr:cNvCxnSpPr/>
      </xdr:nvCxnSpPr>
      <xdr:spPr>
        <a:xfrm>
          <a:off x="2019300" y="16774878"/>
          <a:ext cx="889000" cy="1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67782</xdr:rowOff>
    </xdr:from>
    <xdr:to>
      <xdr:col>15</xdr:col>
      <xdr:colOff>101600</xdr:colOff>
      <xdr:row>95</xdr:row>
      <xdr:rowOff>169382</xdr:rowOff>
    </xdr:to>
    <xdr:sp macro="" textlink="">
      <xdr:nvSpPr>
        <xdr:cNvPr id="243" name="フローチャート: 判断 242"/>
        <xdr:cNvSpPr/>
      </xdr:nvSpPr>
      <xdr:spPr>
        <a:xfrm>
          <a:off x="2857500" y="1635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14459</xdr:rowOff>
    </xdr:from>
    <xdr:ext cx="534377" cy="259045"/>
    <xdr:sp macro="" textlink="">
      <xdr:nvSpPr>
        <xdr:cNvPr id="244" name="テキスト ボックス 243"/>
        <xdr:cNvSpPr txBox="1"/>
      </xdr:nvSpPr>
      <xdr:spPr>
        <a:xfrm>
          <a:off x="2641111" y="1613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144228</xdr:rowOff>
    </xdr:from>
    <xdr:to>
      <xdr:col>10</xdr:col>
      <xdr:colOff>114300</xdr:colOff>
      <xdr:row>98</xdr:row>
      <xdr:rowOff>57263</xdr:rowOff>
    </xdr:to>
    <xdr:cxnSp macro="">
      <xdr:nvCxnSpPr>
        <xdr:cNvPr id="245" name="直線コネクタ 244"/>
        <xdr:cNvCxnSpPr/>
      </xdr:nvCxnSpPr>
      <xdr:spPr>
        <a:xfrm flipV="1">
          <a:off x="1130300" y="16774878"/>
          <a:ext cx="889000" cy="84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125966</xdr:rowOff>
    </xdr:from>
    <xdr:to>
      <xdr:col>10</xdr:col>
      <xdr:colOff>165100</xdr:colOff>
      <xdr:row>96</xdr:row>
      <xdr:rowOff>56116</xdr:rowOff>
    </xdr:to>
    <xdr:sp macro="" textlink="">
      <xdr:nvSpPr>
        <xdr:cNvPr id="246" name="フローチャート: 判断 245"/>
        <xdr:cNvSpPr/>
      </xdr:nvSpPr>
      <xdr:spPr>
        <a:xfrm>
          <a:off x="1968500" y="16413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72643</xdr:rowOff>
    </xdr:from>
    <xdr:ext cx="534377" cy="259045"/>
    <xdr:sp macro="" textlink="">
      <xdr:nvSpPr>
        <xdr:cNvPr id="247" name="テキスト ボックス 246"/>
        <xdr:cNvSpPr txBox="1"/>
      </xdr:nvSpPr>
      <xdr:spPr>
        <a:xfrm>
          <a:off x="1752111" y="16188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20417</xdr:rowOff>
    </xdr:from>
    <xdr:to>
      <xdr:col>6</xdr:col>
      <xdr:colOff>38100</xdr:colOff>
      <xdr:row>96</xdr:row>
      <xdr:rowOff>122017</xdr:rowOff>
    </xdr:to>
    <xdr:sp macro="" textlink="">
      <xdr:nvSpPr>
        <xdr:cNvPr id="248" name="フローチャート: 判断 247"/>
        <xdr:cNvSpPr/>
      </xdr:nvSpPr>
      <xdr:spPr>
        <a:xfrm>
          <a:off x="1079500" y="1647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138544</xdr:rowOff>
    </xdr:from>
    <xdr:ext cx="534377" cy="259045"/>
    <xdr:sp macro="" textlink="">
      <xdr:nvSpPr>
        <xdr:cNvPr id="249" name="テキスト ボックス 248"/>
        <xdr:cNvSpPr txBox="1"/>
      </xdr:nvSpPr>
      <xdr:spPr>
        <a:xfrm>
          <a:off x="863111" y="1625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9446</xdr:rowOff>
    </xdr:from>
    <xdr:to>
      <xdr:col>24</xdr:col>
      <xdr:colOff>114300</xdr:colOff>
      <xdr:row>97</xdr:row>
      <xdr:rowOff>111046</xdr:rowOff>
    </xdr:to>
    <xdr:sp macro="" textlink="">
      <xdr:nvSpPr>
        <xdr:cNvPr id="255" name="楕円 254"/>
        <xdr:cNvSpPr/>
      </xdr:nvSpPr>
      <xdr:spPr>
        <a:xfrm>
          <a:off x="4584700" y="1664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95823</xdr:rowOff>
    </xdr:from>
    <xdr:ext cx="534377" cy="259045"/>
    <xdr:sp macro="" textlink="">
      <xdr:nvSpPr>
        <xdr:cNvPr id="256" name="扶助費該当値テキスト"/>
        <xdr:cNvSpPr txBox="1"/>
      </xdr:nvSpPr>
      <xdr:spPr>
        <a:xfrm>
          <a:off x="4686300" y="1655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2479</xdr:rowOff>
    </xdr:from>
    <xdr:to>
      <xdr:col>20</xdr:col>
      <xdr:colOff>38100</xdr:colOff>
      <xdr:row>97</xdr:row>
      <xdr:rowOff>104079</xdr:rowOff>
    </xdr:to>
    <xdr:sp macro="" textlink="">
      <xdr:nvSpPr>
        <xdr:cNvPr id="257" name="楕円 256"/>
        <xdr:cNvSpPr/>
      </xdr:nvSpPr>
      <xdr:spPr>
        <a:xfrm>
          <a:off x="3746500" y="16633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95206</xdr:rowOff>
    </xdr:from>
    <xdr:ext cx="534377" cy="259045"/>
    <xdr:sp macro="" textlink="">
      <xdr:nvSpPr>
        <xdr:cNvPr id="258" name="テキスト ボックス 257"/>
        <xdr:cNvSpPr txBox="1"/>
      </xdr:nvSpPr>
      <xdr:spPr>
        <a:xfrm>
          <a:off x="3530111" y="16725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103443</xdr:rowOff>
    </xdr:from>
    <xdr:to>
      <xdr:col>15</xdr:col>
      <xdr:colOff>101600</xdr:colOff>
      <xdr:row>98</xdr:row>
      <xdr:rowOff>33593</xdr:rowOff>
    </xdr:to>
    <xdr:sp macro="" textlink="">
      <xdr:nvSpPr>
        <xdr:cNvPr id="259" name="楕円 258"/>
        <xdr:cNvSpPr/>
      </xdr:nvSpPr>
      <xdr:spPr>
        <a:xfrm>
          <a:off x="2857500" y="1673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24720</xdr:rowOff>
    </xdr:from>
    <xdr:ext cx="534377" cy="259045"/>
    <xdr:sp macro="" textlink="">
      <xdr:nvSpPr>
        <xdr:cNvPr id="260" name="テキスト ボックス 259"/>
        <xdr:cNvSpPr txBox="1"/>
      </xdr:nvSpPr>
      <xdr:spPr>
        <a:xfrm>
          <a:off x="2641111" y="1682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93428</xdr:rowOff>
    </xdr:from>
    <xdr:to>
      <xdr:col>10</xdr:col>
      <xdr:colOff>165100</xdr:colOff>
      <xdr:row>98</xdr:row>
      <xdr:rowOff>23578</xdr:rowOff>
    </xdr:to>
    <xdr:sp macro="" textlink="">
      <xdr:nvSpPr>
        <xdr:cNvPr id="261" name="楕円 260"/>
        <xdr:cNvSpPr/>
      </xdr:nvSpPr>
      <xdr:spPr>
        <a:xfrm>
          <a:off x="1968500" y="1672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14705</xdr:rowOff>
    </xdr:from>
    <xdr:ext cx="534377" cy="259045"/>
    <xdr:sp macro="" textlink="">
      <xdr:nvSpPr>
        <xdr:cNvPr id="262" name="テキスト ボックス 261"/>
        <xdr:cNvSpPr txBox="1"/>
      </xdr:nvSpPr>
      <xdr:spPr>
        <a:xfrm>
          <a:off x="1752111" y="1681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6463</xdr:rowOff>
    </xdr:from>
    <xdr:to>
      <xdr:col>6</xdr:col>
      <xdr:colOff>38100</xdr:colOff>
      <xdr:row>98</xdr:row>
      <xdr:rowOff>108063</xdr:rowOff>
    </xdr:to>
    <xdr:sp macro="" textlink="">
      <xdr:nvSpPr>
        <xdr:cNvPr id="263" name="楕円 262"/>
        <xdr:cNvSpPr/>
      </xdr:nvSpPr>
      <xdr:spPr>
        <a:xfrm>
          <a:off x="1079500" y="1680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99190</xdr:rowOff>
    </xdr:from>
    <xdr:ext cx="534377" cy="259045"/>
    <xdr:sp macro="" textlink="">
      <xdr:nvSpPr>
        <xdr:cNvPr id="264" name="テキスト ボックス 263"/>
        <xdr:cNvSpPr txBox="1"/>
      </xdr:nvSpPr>
      <xdr:spPr>
        <a:xfrm>
          <a:off x="863111" y="16901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69443</xdr:rowOff>
    </xdr:from>
    <xdr:to>
      <xdr:col>54</xdr:col>
      <xdr:colOff>189865</xdr:colOff>
      <xdr:row>38</xdr:row>
      <xdr:rowOff>63271</xdr:rowOff>
    </xdr:to>
    <xdr:cxnSp macro="">
      <xdr:nvCxnSpPr>
        <xdr:cNvPr id="288" name="直線コネクタ 287"/>
        <xdr:cNvCxnSpPr/>
      </xdr:nvCxnSpPr>
      <xdr:spPr>
        <a:xfrm flipV="1">
          <a:off x="10475595" y="5212943"/>
          <a:ext cx="1270" cy="1365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67098</xdr:rowOff>
    </xdr:from>
    <xdr:ext cx="534377" cy="259045"/>
    <xdr:sp macro="" textlink="">
      <xdr:nvSpPr>
        <xdr:cNvPr id="289" name="補助費等最小値テキスト"/>
        <xdr:cNvSpPr txBox="1"/>
      </xdr:nvSpPr>
      <xdr:spPr>
        <a:xfrm>
          <a:off x="10528300" y="658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63271</xdr:rowOff>
    </xdr:from>
    <xdr:to>
      <xdr:col>55</xdr:col>
      <xdr:colOff>88900</xdr:colOff>
      <xdr:row>38</xdr:row>
      <xdr:rowOff>63271</xdr:rowOff>
    </xdr:to>
    <xdr:cxnSp macro="">
      <xdr:nvCxnSpPr>
        <xdr:cNvPr id="290" name="直線コネクタ 289"/>
        <xdr:cNvCxnSpPr/>
      </xdr:nvCxnSpPr>
      <xdr:spPr>
        <a:xfrm>
          <a:off x="10388600" y="657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16120</xdr:rowOff>
    </xdr:from>
    <xdr:ext cx="599010" cy="259045"/>
    <xdr:sp macro="" textlink="">
      <xdr:nvSpPr>
        <xdr:cNvPr id="291" name="補助費等最大値テキスト"/>
        <xdr:cNvSpPr txBox="1"/>
      </xdr:nvSpPr>
      <xdr:spPr>
        <a:xfrm>
          <a:off x="10528300" y="4988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69443</xdr:rowOff>
    </xdr:from>
    <xdr:to>
      <xdr:col>55</xdr:col>
      <xdr:colOff>88900</xdr:colOff>
      <xdr:row>30</xdr:row>
      <xdr:rowOff>69443</xdr:rowOff>
    </xdr:to>
    <xdr:cxnSp macro="">
      <xdr:nvCxnSpPr>
        <xdr:cNvPr id="292" name="直線コネクタ 291"/>
        <xdr:cNvCxnSpPr/>
      </xdr:nvCxnSpPr>
      <xdr:spPr>
        <a:xfrm>
          <a:off x="10388600" y="5212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193</xdr:rowOff>
    </xdr:from>
    <xdr:to>
      <xdr:col>55</xdr:col>
      <xdr:colOff>0</xdr:colOff>
      <xdr:row>33</xdr:row>
      <xdr:rowOff>87137</xdr:rowOff>
    </xdr:to>
    <xdr:cxnSp macro="">
      <xdr:nvCxnSpPr>
        <xdr:cNvPr id="293" name="直線コネクタ 292"/>
        <xdr:cNvCxnSpPr/>
      </xdr:nvCxnSpPr>
      <xdr:spPr>
        <a:xfrm flipV="1">
          <a:off x="9639300" y="5658043"/>
          <a:ext cx="838200" cy="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134276</xdr:rowOff>
    </xdr:from>
    <xdr:ext cx="534377" cy="259045"/>
    <xdr:sp macro="" textlink="">
      <xdr:nvSpPr>
        <xdr:cNvPr id="294" name="補助費等平均値テキスト"/>
        <xdr:cNvSpPr txBox="1"/>
      </xdr:nvSpPr>
      <xdr:spPr>
        <a:xfrm>
          <a:off x="10528300" y="61350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155849</xdr:rowOff>
    </xdr:from>
    <xdr:to>
      <xdr:col>55</xdr:col>
      <xdr:colOff>50800</xdr:colOff>
      <xdr:row>36</xdr:row>
      <xdr:rowOff>85999</xdr:rowOff>
    </xdr:to>
    <xdr:sp macro="" textlink="">
      <xdr:nvSpPr>
        <xdr:cNvPr id="295" name="フローチャート: 判断 294"/>
        <xdr:cNvSpPr/>
      </xdr:nvSpPr>
      <xdr:spPr>
        <a:xfrm>
          <a:off x="104267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87137</xdr:rowOff>
    </xdr:from>
    <xdr:to>
      <xdr:col>50</xdr:col>
      <xdr:colOff>114300</xdr:colOff>
      <xdr:row>33</xdr:row>
      <xdr:rowOff>128506</xdr:rowOff>
    </xdr:to>
    <xdr:cxnSp macro="">
      <xdr:nvCxnSpPr>
        <xdr:cNvPr id="296" name="直線コネクタ 295"/>
        <xdr:cNvCxnSpPr/>
      </xdr:nvCxnSpPr>
      <xdr:spPr>
        <a:xfrm flipV="1">
          <a:off x="8750300" y="5744987"/>
          <a:ext cx="889000" cy="4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16236</xdr:rowOff>
    </xdr:from>
    <xdr:to>
      <xdr:col>50</xdr:col>
      <xdr:colOff>165100</xdr:colOff>
      <xdr:row>36</xdr:row>
      <xdr:rowOff>117836</xdr:rowOff>
    </xdr:to>
    <xdr:sp macro="" textlink="">
      <xdr:nvSpPr>
        <xdr:cNvPr id="297" name="フローチャート: 判断 296"/>
        <xdr:cNvSpPr/>
      </xdr:nvSpPr>
      <xdr:spPr>
        <a:xfrm>
          <a:off x="9588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108963</xdr:rowOff>
    </xdr:from>
    <xdr:ext cx="534377" cy="259045"/>
    <xdr:sp macro="" textlink="">
      <xdr:nvSpPr>
        <xdr:cNvPr id="298" name="テキスト ボックス 297"/>
        <xdr:cNvSpPr txBox="1"/>
      </xdr:nvSpPr>
      <xdr:spPr>
        <a:xfrm>
          <a:off x="9372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128506</xdr:rowOff>
    </xdr:from>
    <xdr:to>
      <xdr:col>45</xdr:col>
      <xdr:colOff>177800</xdr:colOff>
      <xdr:row>33</xdr:row>
      <xdr:rowOff>168023</xdr:rowOff>
    </xdr:to>
    <xdr:cxnSp macro="">
      <xdr:nvCxnSpPr>
        <xdr:cNvPr id="299" name="直線コネクタ 298"/>
        <xdr:cNvCxnSpPr/>
      </xdr:nvCxnSpPr>
      <xdr:spPr>
        <a:xfrm flipV="1">
          <a:off x="7861300" y="5786356"/>
          <a:ext cx="889000" cy="39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21882</xdr:rowOff>
    </xdr:from>
    <xdr:to>
      <xdr:col>46</xdr:col>
      <xdr:colOff>38100</xdr:colOff>
      <xdr:row>36</xdr:row>
      <xdr:rowOff>123482</xdr:rowOff>
    </xdr:to>
    <xdr:sp macro="" textlink="">
      <xdr:nvSpPr>
        <xdr:cNvPr id="300" name="フローチャート: 判断 299"/>
        <xdr:cNvSpPr/>
      </xdr:nvSpPr>
      <xdr:spPr>
        <a:xfrm>
          <a:off x="8699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114609</xdr:rowOff>
    </xdr:from>
    <xdr:ext cx="534377" cy="259045"/>
    <xdr:sp macro="" textlink="">
      <xdr:nvSpPr>
        <xdr:cNvPr id="301" name="テキスト ボックス 300"/>
        <xdr:cNvSpPr txBox="1"/>
      </xdr:nvSpPr>
      <xdr:spPr>
        <a:xfrm>
          <a:off x="8483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168023</xdr:rowOff>
    </xdr:from>
    <xdr:to>
      <xdr:col>41</xdr:col>
      <xdr:colOff>50800</xdr:colOff>
      <xdr:row>34</xdr:row>
      <xdr:rowOff>73856</xdr:rowOff>
    </xdr:to>
    <xdr:cxnSp macro="">
      <xdr:nvCxnSpPr>
        <xdr:cNvPr id="302" name="直線コネクタ 301"/>
        <xdr:cNvCxnSpPr/>
      </xdr:nvCxnSpPr>
      <xdr:spPr>
        <a:xfrm flipV="1">
          <a:off x="6972300" y="5825873"/>
          <a:ext cx="889000" cy="7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3" name="フローチャート: 判断 302"/>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145165</xdr:rowOff>
    </xdr:from>
    <xdr:ext cx="534377" cy="259045"/>
    <xdr:sp macro="" textlink="">
      <xdr:nvSpPr>
        <xdr:cNvPr id="304" name="テキスト ボックス 303"/>
        <xdr:cNvSpPr txBox="1"/>
      </xdr:nvSpPr>
      <xdr:spPr>
        <a:xfrm>
          <a:off x="7594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5" name="フローチャート: 判断 304"/>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164230</xdr:rowOff>
    </xdr:from>
    <xdr:ext cx="534377" cy="259045"/>
    <xdr:sp macro="" textlink="">
      <xdr:nvSpPr>
        <xdr:cNvPr id="306" name="テキスト ボックス 305"/>
        <xdr:cNvSpPr txBox="1"/>
      </xdr:nvSpPr>
      <xdr:spPr>
        <a:xfrm>
          <a:off x="6705111" y="63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120843</xdr:rowOff>
    </xdr:from>
    <xdr:to>
      <xdr:col>55</xdr:col>
      <xdr:colOff>50800</xdr:colOff>
      <xdr:row>33</xdr:row>
      <xdr:rowOff>50993</xdr:rowOff>
    </xdr:to>
    <xdr:sp macro="" textlink="">
      <xdr:nvSpPr>
        <xdr:cNvPr id="312" name="楕円 311"/>
        <xdr:cNvSpPr/>
      </xdr:nvSpPr>
      <xdr:spPr>
        <a:xfrm>
          <a:off x="10426700" y="560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143720</xdr:rowOff>
    </xdr:from>
    <xdr:ext cx="599010" cy="259045"/>
    <xdr:sp macro="" textlink="">
      <xdr:nvSpPr>
        <xdr:cNvPr id="313" name="補助費等該当値テキスト"/>
        <xdr:cNvSpPr txBox="1"/>
      </xdr:nvSpPr>
      <xdr:spPr>
        <a:xfrm>
          <a:off x="10528300" y="545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36337</xdr:rowOff>
    </xdr:from>
    <xdr:to>
      <xdr:col>50</xdr:col>
      <xdr:colOff>165100</xdr:colOff>
      <xdr:row>33</xdr:row>
      <xdr:rowOff>137937</xdr:rowOff>
    </xdr:to>
    <xdr:sp macro="" textlink="">
      <xdr:nvSpPr>
        <xdr:cNvPr id="314" name="楕円 313"/>
        <xdr:cNvSpPr/>
      </xdr:nvSpPr>
      <xdr:spPr>
        <a:xfrm>
          <a:off x="9588500" y="56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154464</xdr:rowOff>
    </xdr:from>
    <xdr:ext cx="599010" cy="259045"/>
    <xdr:sp macro="" textlink="">
      <xdr:nvSpPr>
        <xdr:cNvPr id="315" name="テキスト ボックス 314"/>
        <xdr:cNvSpPr txBox="1"/>
      </xdr:nvSpPr>
      <xdr:spPr>
        <a:xfrm>
          <a:off x="9339795" y="5469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77706</xdr:rowOff>
    </xdr:from>
    <xdr:to>
      <xdr:col>46</xdr:col>
      <xdr:colOff>38100</xdr:colOff>
      <xdr:row>34</xdr:row>
      <xdr:rowOff>7856</xdr:rowOff>
    </xdr:to>
    <xdr:sp macro="" textlink="">
      <xdr:nvSpPr>
        <xdr:cNvPr id="316" name="楕円 315"/>
        <xdr:cNvSpPr/>
      </xdr:nvSpPr>
      <xdr:spPr>
        <a:xfrm>
          <a:off x="8699500" y="57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24383</xdr:rowOff>
    </xdr:from>
    <xdr:ext cx="599010" cy="259045"/>
    <xdr:sp macro="" textlink="">
      <xdr:nvSpPr>
        <xdr:cNvPr id="317" name="テキスト ボックス 316"/>
        <xdr:cNvSpPr txBox="1"/>
      </xdr:nvSpPr>
      <xdr:spPr>
        <a:xfrm>
          <a:off x="8450795" y="551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117223</xdr:rowOff>
    </xdr:from>
    <xdr:to>
      <xdr:col>41</xdr:col>
      <xdr:colOff>101600</xdr:colOff>
      <xdr:row>34</xdr:row>
      <xdr:rowOff>47373</xdr:rowOff>
    </xdr:to>
    <xdr:sp macro="" textlink="">
      <xdr:nvSpPr>
        <xdr:cNvPr id="318" name="楕円 317"/>
        <xdr:cNvSpPr/>
      </xdr:nvSpPr>
      <xdr:spPr>
        <a:xfrm>
          <a:off x="7810500" y="577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63900</xdr:rowOff>
    </xdr:from>
    <xdr:ext cx="599010" cy="259045"/>
    <xdr:sp macro="" textlink="">
      <xdr:nvSpPr>
        <xdr:cNvPr id="319" name="テキスト ボックス 318"/>
        <xdr:cNvSpPr txBox="1"/>
      </xdr:nvSpPr>
      <xdr:spPr>
        <a:xfrm>
          <a:off x="7561795" y="555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23056</xdr:rowOff>
    </xdr:from>
    <xdr:to>
      <xdr:col>36</xdr:col>
      <xdr:colOff>165100</xdr:colOff>
      <xdr:row>34</xdr:row>
      <xdr:rowOff>124656</xdr:rowOff>
    </xdr:to>
    <xdr:sp macro="" textlink="">
      <xdr:nvSpPr>
        <xdr:cNvPr id="320" name="楕円 319"/>
        <xdr:cNvSpPr/>
      </xdr:nvSpPr>
      <xdr:spPr>
        <a:xfrm>
          <a:off x="6921500" y="585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141183</xdr:rowOff>
    </xdr:from>
    <xdr:ext cx="599010" cy="259045"/>
    <xdr:sp macro="" textlink="">
      <xdr:nvSpPr>
        <xdr:cNvPr id="321" name="テキスト ボックス 320"/>
        <xdr:cNvSpPr txBox="1"/>
      </xdr:nvSpPr>
      <xdr:spPr>
        <a:xfrm>
          <a:off x="6672795" y="5627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116209</xdr:rowOff>
    </xdr:from>
    <xdr:to>
      <xdr:col>54</xdr:col>
      <xdr:colOff>189865</xdr:colOff>
      <xdr:row>58</xdr:row>
      <xdr:rowOff>46207</xdr:rowOff>
    </xdr:to>
    <xdr:cxnSp macro="">
      <xdr:nvCxnSpPr>
        <xdr:cNvPr id="343" name="直線コネクタ 342"/>
        <xdr:cNvCxnSpPr/>
      </xdr:nvCxnSpPr>
      <xdr:spPr>
        <a:xfrm flipV="1">
          <a:off x="10475595" y="9031609"/>
          <a:ext cx="1270" cy="958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50034</xdr:rowOff>
    </xdr:from>
    <xdr:ext cx="534377" cy="259045"/>
    <xdr:sp macro="" textlink="">
      <xdr:nvSpPr>
        <xdr:cNvPr id="344" name="普通建設事業費最小値テキスト"/>
        <xdr:cNvSpPr txBox="1"/>
      </xdr:nvSpPr>
      <xdr:spPr>
        <a:xfrm>
          <a:off x="10528300" y="999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46207</xdr:rowOff>
    </xdr:from>
    <xdr:to>
      <xdr:col>55</xdr:col>
      <xdr:colOff>88900</xdr:colOff>
      <xdr:row>58</xdr:row>
      <xdr:rowOff>46207</xdr:rowOff>
    </xdr:to>
    <xdr:cxnSp macro="">
      <xdr:nvCxnSpPr>
        <xdr:cNvPr id="345" name="直線コネクタ 344"/>
        <xdr:cNvCxnSpPr/>
      </xdr:nvCxnSpPr>
      <xdr:spPr>
        <a:xfrm>
          <a:off x="10388600" y="9990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62886</xdr:rowOff>
    </xdr:from>
    <xdr:ext cx="599010" cy="259045"/>
    <xdr:sp macro="" textlink="">
      <xdr:nvSpPr>
        <xdr:cNvPr id="346" name="普通建設事業費最大値テキスト"/>
        <xdr:cNvSpPr txBox="1"/>
      </xdr:nvSpPr>
      <xdr:spPr>
        <a:xfrm>
          <a:off x="10528300" y="8806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116209</xdr:rowOff>
    </xdr:from>
    <xdr:to>
      <xdr:col>55</xdr:col>
      <xdr:colOff>88900</xdr:colOff>
      <xdr:row>52</xdr:row>
      <xdr:rowOff>116209</xdr:rowOff>
    </xdr:to>
    <xdr:cxnSp macro="">
      <xdr:nvCxnSpPr>
        <xdr:cNvPr id="347" name="直線コネクタ 346"/>
        <xdr:cNvCxnSpPr/>
      </xdr:nvCxnSpPr>
      <xdr:spPr>
        <a:xfrm>
          <a:off x="10388600" y="903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70407</xdr:rowOff>
    </xdr:from>
    <xdr:to>
      <xdr:col>55</xdr:col>
      <xdr:colOff>0</xdr:colOff>
      <xdr:row>56</xdr:row>
      <xdr:rowOff>65336</xdr:rowOff>
    </xdr:to>
    <xdr:cxnSp macro="">
      <xdr:nvCxnSpPr>
        <xdr:cNvPr id="348" name="直線コネクタ 347"/>
        <xdr:cNvCxnSpPr/>
      </xdr:nvCxnSpPr>
      <xdr:spPr>
        <a:xfrm>
          <a:off x="9639300" y="9500157"/>
          <a:ext cx="838200" cy="166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3465</xdr:rowOff>
    </xdr:from>
    <xdr:ext cx="534377" cy="259045"/>
    <xdr:sp macro="" textlink="">
      <xdr:nvSpPr>
        <xdr:cNvPr id="349" name="普通建設事業費平均値テキスト"/>
        <xdr:cNvSpPr txBox="1"/>
      </xdr:nvSpPr>
      <xdr:spPr>
        <a:xfrm>
          <a:off x="10528300" y="9604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25038</xdr:rowOff>
    </xdr:from>
    <xdr:to>
      <xdr:col>55</xdr:col>
      <xdr:colOff>50800</xdr:colOff>
      <xdr:row>56</xdr:row>
      <xdr:rowOff>126638</xdr:rowOff>
    </xdr:to>
    <xdr:sp macro="" textlink="">
      <xdr:nvSpPr>
        <xdr:cNvPr id="350" name="フローチャート: 判断 349"/>
        <xdr:cNvSpPr/>
      </xdr:nvSpPr>
      <xdr:spPr>
        <a:xfrm>
          <a:off x="104267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72839</xdr:rowOff>
    </xdr:from>
    <xdr:to>
      <xdr:col>50</xdr:col>
      <xdr:colOff>114300</xdr:colOff>
      <xdr:row>55</xdr:row>
      <xdr:rowOff>70407</xdr:rowOff>
    </xdr:to>
    <xdr:cxnSp macro="">
      <xdr:nvCxnSpPr>
        <xdr:cNvPr id="351" name="直線コネクタ 350"/>
        <xdr:cNvCxnSpPr/>
      </xdr:nvCxnSpPr>
      <xdr:spPr>
        <a:xfrm>
          <a:off x="8750300" y="9159689"/>
          <a:ext cx="889000" cy="34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51044</xdr:rowOff>
    </xdr:from>
    <xdr:to>
      <xdr:col>50</xdr:col>
      <xdr:colOff>165100</xdr:colOff>
      <xdr:row>56</xdr:row>
      <xdr:rowOff>152644</xdr:rowOff>
    </xdr:to>
    <xdr:sp macro="" textlink="">
      <xdr:nvSpPr>
        <xdr:cNvPr id="352" name="フローチャート: 判断 351"/>
        <xdr:cNvSpPr/>
      </xdr:nvSpPr>
      <xdr:spPr>
        <a:xfrm>
          <a:off x="9588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143771</xdr:rowOff>
    </xdr:from>
    <xdr:ext cx="534377" cy="259045"/>
    <xdr:sp macro="" textlink="">
      <xdr:nvSpPr>
        <xdr:cNvPr id="353" name="テキスト ボックス 352"/>
        <xdr:cNvSpPr txBox="1"/>
      </xdr:nvSpPr>
      <xdr:spPr>
        <a:xfrm>
          <a:off x="9372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72839</xdr:rowOff>
    </xdr:from>
    <xdr:to>
      <xdr:col>45</xdr:col>
      <xdr:colOff>177800</xdr:colOff>
      <xdr:row>54</xdr:row>
      <xdr:rowOff>156040</xdr:rowOff>
    </xdr:to>
    <xdr:cxnSp macro="">
      <xdr:nvCxnSpPr>
        <xdr:cNvPr id="354" name="直線コネクタ 353"/>
        <xdr:cNvCxnSpPr/>
      </xdr:nvCxnSpPr>
      <xdr:spPr>
        <a:xfrm flipV="1">
          <a:off x="7861300" y="9159689"/>
          <a:ext cx="889000" cy="25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41081</xdr:rowOff>
    </xdr:from>
    <xdr:to>
      <xdr:col>46</xdr:col>
      <xdr:colOff>38100</xdr:colOff>
      <xdr:row>56</xdr:row>
      <xdr:rowOff>142681</xdr:rowOff>
    </xdr:to>
    <xdr:sp macro="" textlink="">
      <xdr:nvSpPr>
        <xdr:cNvPr id="355" name="フローチャート: 判断 354"/>
        <xdr:cNvSpPr/>
      </xdr:nvSpPr>
      <xdr:spPr>
        <a:xfrm>
          <a:off x="8699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133808</xdr:rowOff>
    </xdr:from>
    <xdr:ext cx="534377" cy="259045"/>
    <xdr:sp macro="" textlink="">
      <xdr:nvSpPr>
        <xdr:cNvPr id="356" name="テキスト ボックス 355"/>
        <xdr:cNvSpPr txBox="1"/>
      </xdr:nvSpPr>
      <xdr:spPr>
        <a:xfrm>
          <a:off x="8483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156040</xdr:rowOff>
    </xdr:from>
    <xdr:to>
      <xdr:col>41</xdr:col>
      <xdr:colOff>50800</xdr:colOff>
      <xdr:row>55</xdr:row>
      <xdr:rowOff>86564</xdr:rowOff>
    </xdr:to>
    <xdr:cxnSp macro="">
      <xdr:nvCxnSpPr>
        <xdr:cNvPr id="357" name="直線コネクタ 356"/>
        <xdr:cNvCxnSpPr/>
      </xdr:nvCxnSpPr>
      <xdr:spPr>
        <a:xfrm flipV="1">
          <a:off x="6972300" y="9414340"/>
          <a:ext cx="889000" cy="10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115811</xdr:rowOff>
    </xdr:from>
    <xdr:to>
      <xdr:col>41</xdr:col>
      <xdr:colOff>101600</xdr:colOff>
      <xdr:row>56</xdr:row>
      <xdr:rowOff>45961</xdr:rowOff>
    </xdr:to>
    <xdr:sp macro="" textlink="">
      <xdr:nvSpPr>
        <xdr:cNvPr id="358" name="フローチャート: 判断 357"/>
        <xdr:cNvSpPr/>
      </xdr:nvSpPr>
      <xdr:spPr>
        <a:xfrm>
          <a:off x="7810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37088</xdr:rowOff>
    </xdr:from>
    <xdr:ext cx="599010" cy="259045"/>
    <xdr:sp macro="" textlink="">
      <xdr:nvSpPr>
        <xdr:cNvPr id="359" name="テキスト ボックス 358"/>
        <xdr:cNvSpPr txBox="1"/>
      </xdr:nvSpPr>
      <xdr:spPr>
        <a:xfrm>
          <a:off x="7561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15926</xdr:rowOff>
    </xdr:from>
    <xdr:to>
      <xdr:col>36</xdr:col>
      <xdr:colOff>165100</xdr:colOff>
      <xdr:row>56</xdr:row>
      <xdr:rowOff>117526</xdr:rowOff>
    </xdr:to>
    <xdr:sp macro="" textlink="">
      <xdr:nvSpPr>
        <xdr:cNvPr id="360" name="フローチャート: 判断 359"/>
        <xdr:cNvSpPr/>
      </xdr:nvSpPr>
      <xdr:spPr>
        <a:xfrm>
          <a:off x="6921500" y="961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108653</xdr:rowOff>
    </xdr:from>
    <xdr:ext cx="534377" cy="259045"/>
    <xdr:sp macro="" textlink="">
      <xdr:nvSpPr>
        <xdr:cNvPr id="361" name="テキスト ボックス 360"/>
        <xdr:cNvSpPr txBox="1"/>
      </xdr:nvSpPr>
      <xdr:spPr>
        <a:xfrm>
          <a:off x="6705111" y="97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14536</xdr:rowOff>
    </xdr:from>
    <xdr:to>
      <xdr:col>55</xdr:col>
      <xdr:colOff>50800</xdr:colOff>
      <xdr:row>56</xdr:row>
      <xdr:rowOff>116136</xdr:rowOff>
    </xdr:to>
    <xdr:sp macro="" textlink="">
      <xdr:nvSpPr>
        <xdr:cNvPr id="367" name="楕円 366"/>
        <xdr:cNvSpPr/>
      </xdr:nvSpPr>
      <xdr:spPr>
        <a:xfrm>
          <a:off x="10426700" y="96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37413</xdr:rowOff>
    </xdr:from>
    <xdr:ext cx="534377" cy="259045"/>
    <xdr:sp macro="" textlink="">
      <xdr:nvSpPr>
        <xdr:cNvPr id="368" name="普通建設事業費該当値テキスト"/>
        <xdr:cNvSpPr txBox="1"/>
      </xdr:nvSpPr>
      <xdr:spPr>
        <a:xfrm>
          <a:off x="10528300" y="9467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19607</xdr:rowOff>
    </xdr:from>
    <xdr:to>
      <xdr:col>50</xdr:col>
      <xdr:colOff>165100</xdr:colOff>
      <xdr:row>55</xdr:row>
      <xdr:rowOff>121207</xdr:rowOff>
    </xdr:to>
    <xdr:sp macro="" textlink="">
      <xdr:nvSpPr>
        <xdr:cNvPr id="369" name="楕円 368"/>
        <xdr:cNvSpPr/>
      </xdr:nvSpPr>
      <xdr:spPr>
        <a:xfrm>
          <a:off x="9588500" y="944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137734</xdr:rowOff>
    </xdr:from>
    <xdr:ext cx="599010" cy="259045"/>
    <xdr:sp macro="" textlink="">
      <xdr:nvSpPr>
        <xdr:cNvPr id="370" name="テキスト ボックス 369"/>
        <xdr:cNvSpPr txBox="1"/>
      </xdr:nvSpPr>
      <xdr:spPr>
        <a:xfrm>
          <a:off x="9339795" y="9224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22039</xdr:rowOff>
    </xdr:from>
    <xdr:to>
      <xdr:col>46</xdr:col>
      <xdr:colOff>38100</xdr:colOff>
      <xdr:row>53</xdr:row>
      <xdr:rowOff>123639</xdr:rowOff>
    </xdr:to>
    <xdr:sp macro="" textlink="">
      <xdr:nvSpPr>
        <xdr:cNvPr id="371" name="楕円 370"/>
        <xdr:cNvSpPr/>
      </xdr:nvSpPr>
      <xdr:spPr>
        <a:xfrm>
          <a:off x="8699500" y="910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140166</xdr:rowOff>
    </xdr:from>
    <xdr:ext cx="599010" cy="259045"/>
    <xdr:sp macro="" textlink="">
      <xdr:nvSpPr>
        <xdr:cNvPr id="372" name="テキスト ボックス 371"/>
        <xdr:cNvSpPr txBox="1"/>
      </xdr:nvSpPr>
      <xdr:spPr>
        <a:xfrm>
          <a:off x="8450795" y="8884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105240</xdr:rowOff>
    </xdr:from>
    <xdr:to>
      <xdr:col>41</xdr:col>
      <xdr:colOff>101600</xdr:colOff>
      <xdr:row>55</xdr:row>
      <xdr:rowOff>35390</xdr:rowOff>
    </xdr:to>
    <xdr:sp macro="" textlink="">
      <xdr:nvSpPr>
        <xdr:cNvPr id="373" name="楕円 372"/>
        <xdr:cNvSpPr/>
      </xdr:nvSpPr>
      <xdr:spPr>
        <a:xfrm>
          <a:off x="7810500" y="936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51917</xdr:rowOff>
    </xdr:from>
    <xdr:ext cx="599010" cy="259045"/>
    <xdr:sp macro="" textlink="">
      <xdr:nvSpPr>
        <xdr:cNvPr id="374" name="テキスト ボックス 373"/>
        <xdr:cNvSpPr txBox="1"/>
      </xdr:nvSpPr>
      <xdr:spPr>
        <a:xfrm>
          <a:off x="7561795" y="91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35764</xdr:rowOff>
    </xdr:from>
    <xdr:to>
      <xdr:col>36</xdr:col>
      <xdr:colOff>165100</xdr:colOff>
      <xdr:row>55</xdr:row>
      <xdr:rowOff>137364</xdr:rowOff>
    </xdr:to>
    <xdr:sp macro="" textlink="">
      <xdr:nvSpPr>
        <xdr:cNvPr id="375" name="楕円 374"/>
        <xdr:cNvSpPr/>
      </xdr:nvSpPr>
      <xdr:spPr>
        <a:xfrm>
          <a:off x="6921500" y="946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153891</xdr:rowOff>
    </xdr:from>
    <xdr:ext cx="599010" cy="259045"/>
    <xdr:sp macro="" textlink="">
      <xdr:nvSpPr>
        <xdr:cNvPr id="376" name="テキスト ボックス 375"/>
        <xdr:cNvSpPr txBox="1"/>
      </xdr:nvSpPr>
      <xdr:spPr>
        <a:xfrm>
          <a:off x="6672795" y="924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12185</xdr:rowOff>
    </xdr:from>
    <xdr:to>
      <xdr:col>54</xdr:col>
      <xdr:colOff>189865</xdr:colOff>
      <xdr:row>79</xdr:row>
      <xdr:rowOff>98879</xdr:rowOff>
    </xdr:to>
    <xdr:cxnSp macro="">
      <xdr:nvCxnSpPr>
        <xdr:cNvPr id="402" name="直線コネクタ 401"/>
        <xdr:cNvCxnSpPr/>
      </xdr:nvCxnSpPr>
      <xdr:spPr>
        <a:xfrm flipV="1">
          <a:off x="10475595" y="12185135"/>
          <a:ext cx="1270" cy="1458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3"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4" name="直線コネクタ 403"/>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130312</xdr:rowOff>
    </xdr:from>
    <xdr:ext cx="599010" cy="259045"/>
    <xdr:sp macro="" textlink="">
      <xdr:nvSpPr>
        <xdr:cNvPr id="405" name="普通建設事業費 （ うち新規整備　）最大値テキスト"/>
        <xdr:cNvSpPr txBox="1"/>
      </xdr:nvSpPr>
      <xdr:spPr>
        <a:xfrm>
          <a:off x="10528300" y="11960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12185</xdr:rowOff>
    </xdr:from>
    <xdr:to>
      <xdr:col>55</xdr:col>
      <xdr:colOff>88900</xdr:colOff>
      <xdr:row>71</xdr:row>
      <xdr:rowOff>12185</xdr:rowOff>
    </xdr:to>
    <xdr:cxnSp macro="">
      <xdr:nvCxnSpPr>
        <xdr:cNvPr id="406" name="直線コネクタ 405"/>
        <xdr:cNvCxnSpPr/>
      </xdr:nvCxnSpPr>
      <xdr:spPr>
        <a:xfrm>
          <a:off x="10388600" y="12185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40270</xdr:rowOff>
    </xdr:from>
    <xdr:to>
      <xdr:col>55</xdr:col>
      <xdr:colOff>0</xdr:colOff>
      <xdr:row>78</xdr:row>
      <xdr:rowOff>61933</xdr:rowOff>
    </xdr:to>
    <xdr:cxnSp macro="">
      <xdr:nvCxnSpPr>
        <xdr:cNvPr id="407" name="直線コネクタ 406"/>
        <xdr:cNvCxnSpPr/>
      </xdr:nvCxnSpPr>
      <xdr:spPr>
        <a:xfrm>
          <a:off x="9639300" y="13241920"/>
          <a:ext cx="838200" cy="19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119811</xdr:rowOff>
    </xdr:from>
    <xdr:ext cx="534377" cy="259045"/>
    <xdr:sp macro="" textlink="">
      <xdr:nvSpPr>
        <xdr:cNvPr id="408" name="普通建設事業費 （ うち新規整備　）平均値テキスト"/>
        <xdr:cNvSpPr txBox="1"/>
      </xdr:nvSpPr>
      <xdr:spPr>
        <a:xfrm>
          <a:off x="10528300" y="131500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96934</xdr:rowOff>
    </xdr:from>
    <xdr:to>
      <xdr:col>55</xdr:col>
      <xdr:colOff>50800</xdr:colOff>
      <xdr:row>78</xdr:row>
      <xdr:rowOff>27084</xdr:rowOff>
    </xdr:to>
    <xdr:sp macro="" textlink="">
      <xdr:nvSpPr>
        <xdr:cNvPr id="409" name="フローチャート: 判断 408"/>
        <xdr:cNvSpPr/>
      </xdr:nvSpPr>
      <xdr:spPr>
        <a:xfrm>
          <a:off x="10426700" y="13298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42011</xdr:rowOff>
    </xdr:from>
    <xdr:to>
      <xdr:col>50</xdr:col>
      <xdr:colOff>114300</xdr:colOff>
      <xdr:row>77</xdr:row>
      <xdr:rowOff>40270</xdr:rowOff>
    </xdr:to>
    <xdr:cxnSp macro="">
      <xdr:nvCxnSpPr>
        <xdr:cNvPr id="410" name="直線コネクタ 409"/>
        <xdr:cNvCxnSpPr/>
      </xdr:nvCxnSpPr>
      <xdr:spPr>
        <a:xfrm>
          <a:off x="8750300" y="12900761"/>
          <a:ext cx="889000" cy="34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67390</xdr:rowOff>
    </xdr:from>
    <xdr:to>
      <xdr:col>50</xdr:col>
      <xdr:colOff>165100</xdr:colOff>
      <xdr:row>77</xdr:row>
      <xdr:rowOff>168990</xdr:rowOff>
    </xdr:to>
    <xdr:sp macro="" textlink="">
      <xdr:nvSpPr>
        <xdr:cNvPr id="411" name="フローチャート: 判断 410"/>
        <xdr:cNvSpPr/>
      </xdr:nvSpPr>
      <xdr:spPr>
        <a:xfrm>
          <a:off x="9588500" y="1326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160117</xdr:rowOff>
    </xdr:from>
    <xdr:ext cx="534377" cy="259045"/>
    <xdr:sp macro="" textlink="">
      <xdr:nvSpPr>
        <xdr:cNvPr id="412" name="テキスト ボックス 411"/>
        <xdr:cNvSpPr txBox="1"/>
      </xdr:nvSpPr>
      <xdr:spPr>
        <a:xfrm>
          <a:off x="9372111" y="1336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42011</xdr:rowOff>
    </xdr:from>
    <xdr:to>
      <xdr:col>45</xdr:col>
      <xdr:colOff>177800</xdr:colOff>
      <xdr:row>77</xdr:row>
      <xdr:rowOff>167317</xdr:rowOff>
    </xdr:to>
    <xdr:cxnSp macro="">
      <xdr:nvCxnSpPr>
        <xdr:cNvPr id="413" name="直線コネクタ 412"/>
        <xdr:cNvCxnSpPr/>
      </xdr:nvCxnSpPr>
      <xdr:spPr>
        <a:xfrm flipV="1">
          <a:off x="7861300" y="12900761"/>
          <a:ext cx="889000" cy="46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122406</xdr:rowOff>
    </xdr:from>
    <xdr:to>
      <xdr:col>46</xdr:col>
      <xdr:colOff>38100</xdr:colOff>
      <xdr:row>77</xdr:row>
      <xdr:rowOff>52556</xdr:rowOff>
    </xdr:to>
    <xdr:sp macro="" textlink="">
      <xdr:nvSpPr>
        <xdr:cNvPr id="414" name="フローチャート: 判断 413"/>
        <xdr:cNvSpPr/>
      </xdr:nvSpPr>
      <xdr:spPr>
        <a:xfrm>
          <a:off x="869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43683</xdr:rowOff>
    </xdr:from>
    <xdr:ext cx="534377" cy="259045"/>
    <xdr:sp macro="" textlink="">
      <xdr:nvSpPr>
        <xdr:cNvPr id="415" name="テキスト ボックス 414"/>
        <xdr:cNvSpPr txBox="1"/>
      </xdr:nvSpPr>
      <xdr:spPr>
        <a:xfrm>
          <a:off x="8483111" y="13245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166188</xdr:rowOff>
    </xdr:from>
    <xdr:to>
      <xdr:col>41</xdr:col>
      <xdr:colOff>101600</xdr:colOff>
      <xdr:row>76</xdr:row>
      <xdr:rowOff>96338</xdr:rowOff>
    </xdr:to>
    <xdr:sp macro="" textlink="">
      <xdr:nvSpPr>
        <xdr:cNvPr id="416" name="フローチャート: 判断 415"/>
        <xdr:cNvSpPr/>
      </xdr:nvSpPr>
      <xdr:spPr>
        <a:xfrm>
          <a:off x="7810500" y="1302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112865</xdr:rowOff>
    </xdr:from>
    <xdr:ext cx="534377" cy="259045"/>
    <xdr:sp macro="" textlink="">
      <xdr:nvSpPr>
        <xdr:cNvPr id="417" name="テキスト ボックス 416"/>
        <xdr:cNvSpPr txBox="1"/>
      </xdr:nvSpPr>
      <xdr:spPr>
        <a:xfrm>
          <a:off x="7594111" y="1280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11133</xdr:rowOff>
    </xdr:from>
    <xdr:to>
      <xdr:col>55</xdr:col>
      <xdr:colOff>50800</xdr:colOff>
      <xdr:row>78</xdr:row>
      <xdr:rowOff>112733</xdr:rowOff>
    </xdr:to>
    <xdr:sp macro="" textlink="">
      <xdr:nvSpPr>
        <xdr:cNvPr id="423" name="楕円 422"/>
        <xdr:cNvSpPr/>
      </xdr:nvSpPr>
      <xdr:spPr>
        <a:xfrm>
          <a:off x="10426700" y="133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161010</xdr:rowOff>
    </xdr:from>
    <xdr:ext cx="534377" cy="259045"/>
    <xdr:sp macro="" textlink="">
      <xdr:nvSpPr>
        <xdr:cNvPr id="424" name="普通建設事業費 （ うち新規整備　）該当値テキスト"/>
        <xdr:cNvSpPr txBox="1"/>
      </xdr:nvSpPr>
      <xdr:spPr>
        <a:xfrm>
          <a:off x="10528300" y="1336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160920</xdr:rowOff>
    </xdr:from>
    <xdr:to>
      <xdr:col>50</xdr:col>
      <xdr:colOff>165100</xdr:colOff>
      <xdr:row>77</xdr:row>
      <xdr:rowOff>91070</xdr:rowOff>
    </xdr:to>
    <xdr:sp macro="" textlink="">
      <xdr:nvSpPr>
        <xdr:cNvPr id="425" name="楕円 424"/>
        <xdr:cNvSpPr/>
      </xdr:nvSpPr>
      <xdr:spPr>
        <a:xfrm>
          <a:off x="9588500" y="1319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107597</xdr:rowOff>
    </xdr:from>
    <xdr:ext cx="534377" cy="259045"/>
    <xdr:sp macro="" textlink="">
      <xdr:nvSpPr>
        <xdr:cNvPr id="426" name="テキスト ボックス 425"/>
        <xdr:cNvSpPr txBox="1"/>
      </xdr:nvSpPr>
      <xdr:spPr>
        <a:xfrm>
          <a:off x="9372111" y="1296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162661</xdr:rowOff>
    </xdr:from>
    <xdr:to>
      <xdr:col>46</xdr:col>
      <xdr:colOff>38100</xdr:colOff>
      <xdr:row>75</xdr:row>
      <xdr:rowOff>92811</xdr:rowOff>
    </xdr:to>
    <xdr:sp macro="" textlink="">
      <xdr:nvSpPr>
        <xdr:cNvPr id="427" name="楕円 426"/>
        <xdr:cNvSpPr/>
      </xdr:nvSpPr>
      <xdr:spPr>
        <a:xfrm>
          <a:off x="8699500" y="1284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109338</xdr:rowOff>
    </xdr:from>
    <xdr:ext cx="534377" cy="259045"/>
    <xdr:sp macro="" textlink="">
      <xdr:nvSpPr>
        <xdr:cNvPr id="428" name="テキスト ボックス 427"/>
        <xdr:cNvSpPr txBox="1"/>
      </xdr:nvSpPr>
      <xdr:spPr>
        <a:xfrm>
          <a:off x="8483111" y="1262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116517</xdr:rowOff>
    </xdr:from>
    <xdr:to>
      <xdr:col>41</xdr:col>
      <xdr:colOff>101600</xdr:colOff>
      <xdr:row>78</xdr:row>
      <xdr:rowOff>46667</xdr:rowOff>
    </xdr:to>
    <xdr:sp macro="" textlink="">
      <xdr:nvSpPr>
        <xdr:cNvPr id="429" name="楕円 428"/>
        <xdr:cNvSpPr/>
      </xdr:nvSpPr>
      <xdr:spPr>
        <a:xfrm>
          <a:off x="7810500" y="13318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37794</xdr:rowOff>
    </xdr:from>
    <xdr:ext cx="534377" cy="259045"/>
    <xdr:sp macro="" textlink="">
      <xdr:nvSpPr>
        <xdr:cNvPr id="430" name="テキスト ボックス 429"/>
        <xdr:cNvSpPr txBox="1"/>
      </xdr:nvSpPr>
      <xdr:spPr>
        <a:xfrm>
          <a:off x="7594111" y="13410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64399</xdr:rowOff>
    </xdr:from>
    <xdr:to>
      <xdr:col>54</xdr:col>
      <xdr:colOff>189865</xdr:colOff>
      <xdr:row>99</xdr:row>
      <xdr:rowOff>42171</xdr:rowOff>
    </xdr:to>
    <xdr:cxnSp macro="">
      <xdr:nvCxnSpPr>
        <xdr:cNvPr id="454" name="直線コネクタ 453"/>
        <xdr:cNvCxnSpPr/>
      </xdr:nvCxnSpPr>
      <xdr:spPr>
        <a:xfrm flipV="1">
          <a:off x="10475595" y="15494899"/>
          <a:ext cx="1270" cy="1520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45998</xdr:rowOff>
    </xdr:from>
    <xdr:ext cx="378565" cy="259045"/>
    <xdr:sp macro="" textlink="">
      <xdr:nvSpPr>
        <xdr:cNvPr id="455" name="普通建設事業費 （ うち更新整備　）最小値テキスト"/>
        <xdr:cNvSpPr txBox="1"/>
      </xdr:nvSpPr>
      <xdr:spPr>
        <a:xfrm>
          <a:off x="10528300" y="17019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42171</xdr:rowOff>
    </xdr:from>
    <xdr:to>
      <xdr:col>55</xdr:col>
      <xdr:colOff>88900</xdr:colOff>
      <xdr:row>99</xdr:row>
      <xdr:rowOff>42171</xdr:rowOff>
    </xdr:to>
    <xdr:cxnSp macro="">
      <xdr:nvCxnSpPr>
        <xdr:cNvPr id="456" name="直線コネクタ 455"/>
        <xdr:cNvCxnSpPr/>
      </xdr:nvCxnSpPr>
      <xdr:spPr>
        <a:xfrm>
          <a:off x="10388600" y="17015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11076</xdr:rowOff>
    </xdr:from>
    <xdr:ext cx="599010" cy="259045"/>
    <xdr:sp macro="" textlink="">
      <xdr:nvSpPr>
        <xdr:cNvPr id="457" name="普通建設事業費 （ うち更新整備　）最大値テキスト"/>
        <xdr:cNvSpPr txBox="1"/>
      </xdr:nvSpPr>
      <xdr:spPr>
        <a:xfrm>
          <a:off x="10528300" y="1527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64399</xdr:rowOff>
    </xdr:from>
    <xdr:to>
      <xdr:col>55</xdr:col>
      <xdr:colOff>88900</xdr:colOff>
      <xdr:row>90</xdr:row>
      <xdr:rowOff>64399</xdr:rowOff>
    </xdr:to>
    <xdr:cxnSp macro="">
      <xdr:nvCxnSpPr>
        <xdr:cNvPr id="458" name="直線コネクタ 457"/>
        <xdr:cNvCxnSpPr/>
      </xdr:nvCxnSpPr>
      <xdr:spPr>
        <a:xfrm>
          <a:off x="10388600" y="15494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154842</xdr:rowOff>
    </xdr:from>
    <xdr:to>
      <xdr:col>55</xdr:col>
      <xdr:colOff>0</xdr:colOff>
      <xdr:row>96</xdr:row>
      <xdr:rowOff>54722</xdr:rowOff>
    </xdr:to>
    <xdr:cxnSp macro="">
      <xdr:nvCxnSpPr>
        <xdr:cNvPr id="459" name="直線コネクタ 458"/>
        <xdr:cNvCxnSpPr/>
      </xdr:nvCxnSpPr>
      <xdr:spPr>
        <a:xfrm>
          <a:off x="9639300" y="16442592"/>
          <a:ext cx="838200" cy="71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139519</xdr:rowOff>
    </xdr:from>
    <xdr:ext cx="534377" cy="259045"/>
    <xdr:sp macro="" textlink="">
      <xdr:nvSpPr>
        <xdr:cNvPr id="460" name="普通建設事業費 （ うち更新整備　）平均値テキスト"/>
        <xdr:cNvSpPr txBox="1"/>
      </xdr:nvSpPr>
      <xdr:spPr>
        <a:xfrm>
          <a:off x="10528300" y="165987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161092</xdr:rowOff>
    </xdr:from>
    <xdr:to>
      <xdr:col>55</xdr:col>
      <xdr:colOff>50800</xdr:colOff>
      <xdr:row>97</xdr:row>
      <xdr:rowOff>91242</xdr:rowOff>
    </xdr:to>
    <xdr:sp macro="" textlink="">
      <xdr:nvSpPr>
        <xdr:cNvPr id="461" name="フローチャート: 判断 460"/>
        <xdr:cNvSpPr/>
      </xdr:nvSpPr>
      <xdr:spPr>
        <a:xfrm>
          <a:off x="10426700" y="1662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93165</xdr:rowOff>
    </xdr:from>
    <xdr:to>
      <xdr:col>50</xdr:col>
      <xdr:colOff>114300</xdr:colOff>
      <xdr:row>95</xdr:row>
      <xdr:rowOff>154842</xdr:rowOff>
    </xdr:to>
    <xdr:cxnSp macro="">
      <xdr:nvCxnSpPr>
        <xdr:cNvPr id="462" name="直線コネクタ 461"/>
        <xdr:cNvCxnSpPr/>
      </xdr:nvCxnSpPr>
      <xdr:spPr>
        <a:xfrm>
          <a:off x="8750300" y="16038015"/>
          <a:ext cx="889000" cy="40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38737</xdr:rowOff>
    </xdr:from>
    <xdr:to>
      <xdr:col>50</xdr:col>
      <xdr:colOff>165100</xdr:colOff>
      <xdr:row>97</xdr:row>
      <xdr:rowOff>140337</xdr:rowOff>
    </xdr:to>
    <xdr:sp macro="" textlink="">
      <xdr:nvSpPr>
        <xdr:cNvPr id="463" name="フローチャート: 判断 462"/>
        <xdr:cNvSpPr/>
      </xdr:nvSpPr>
      <xdr:spPr>
        <a:xfrm>
          <a:off x="9588500" y="1666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131464</xdr:rowOff>
    </xdr:from>
    <xdr:ext cx="534377" cy="259045"/>
    <xdr:sp macro="" textlink="">
      <xdr:nvSpPr>
        <xdr:cNvPr id="464" name="テキスト ボックス 463"/>
        <xdr:cNvSpPr txBox="1"/>
      </xdr:nvSpPr>
      <xdr:spPr>
        <a:xfrm>
          <a:off x="9372111" y="1676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93165</xdr:rowOff>
    </xdr:from>
    <xdr:to>
      <xdr:col>45</xdr:col>
      <xdr:colOff>177800</xdr:colOff>
      <xdr:row>94</xdr:row>
      <xdr:rowOff>32486</xdr:rowOff>
    </xdr:to>
    <xdr:cxnSp macro="">
      <xdr:nvCxnSpPr>
        <xdr:cNvPr id="465" name="直線コネクタ 464"/>
        <xdr:cNvCxnSpPr/>
      </xdr:nvCxnSpPr>
      <xdr:spPr>
        <a:xfrm flipV="1">
          <a:off x="7861300" y="16038015"/>
          <a:ext cx="889000" cy="11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95934</xdr:rowOff>
    </xdr:from>
    <xdr:to>
      <xdr:col>46</xdr:col>
      <xdr:colOff>38100</xdr:colOff>
      <xdr:row>98</xdr:row>
      <xdr:rowOff>26084</xdr:rowOff>
    </xdr:to>
    <xdr:sp macro="" textlink="">
      <xdr:nvSpPr>
        <xdr:cNvPr id="466" name="フローチャート: 判断 465"/>
        <xdr:cNvSpPr/>
      </xdr:nvSpPr>
      <xdr:spPr>
        <a:xfrm>
          <a:off x="8699500" y="1672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17211</xdr:rowOff>
    </xdr:from>
    <xdr:ext cx="534377" cy="259045"/>
    <xdr:sp macro="" textlink="">
      <xdr:nvSpPr>
        <xdr:cNvPr id="467" name="テキスト ボックス 466"/>
        <xdr:cNvSpPr txBox="1"/>
      </xdr:nvSpPr>
      <xdr:spPr>
        <a:xfrm>
          <a:off x="8483111" y="1681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60775</xdr:rowOff>
    </xdr:from>
    <xdr:to>
      <xdr:col>41</xdr:col>
      <xdr:colOff>101600</xdr:colOff>
      <xdr:row>97</xdr:row>
      <xdr:rowOff>162375</xdr:rowOff>
    </xdr:to>
    <xdr:sp macro="" textlink="">
      <xdr:nvSpPr>
        <xdr:cNvPr id="468" name="フローチャート: 判断 467"/>
        <xdr:cNvSpPr/>
      </xdr:nvSpPr>
      <xdr:spPr>
        <a:xfrm>
          <a:off x="7810500" y="1669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153502</xdr:rowOff>
    </xdr:from>
    <xdr:ext cx="534377" cy="259045"/>
    <xdr:sp macro="" textlink="">
      <xdr:nvSpPr>
        <xdr:cNvPr id="469" name="テキスト ボックス 468"/>
        <xdr:cNvSpPr txBox="1"/>
      </xdr:nvSpPr>
      <xdr:spPr>
        <a:xfrm>
          <a:off x="7594111" y="16784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3922</xdr:rowOff>
    </xdr:from>
    <xdr:to>
      <xdr:col>55</xdr:col>
      <xdr:colOff>50800</xdr:colOff>
      <xdr:row>96</xdr:row>
      <xdr:rowOff>105522</xdr:rowOff>
    </xdr:to>
    <xdr:sp macro="" textlink="">
      <xdr:nvSpPr>
        <xdr:cNvPr id="475" name="楕円 474"/>
        <xdr:cNvSpPr/>
      </xdr:nvSpPr>
      <xdr:spPr>
        <a:xfrm>
          <a:off x="10426700" y="1646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26799</xdr:rowOff>
    </xdr:from>
    <xdr:ext cx="534377" cy="259045"/>
    <xdr:sp macro="" textlink="">
      <xdr:nvSpPr>
        <xdr:cNvPr id="476" name="普通建設事業費 （ うち更新整備　）該当値テキスト"/>
        <xdr:cNvSpPr txBox="1"/>
      </xdr:nvSpPr>
      <xdr:spPr>
        <a:xfrm>
          <a:off x="10528300" y="1631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104042</xdr:rowOff>
    </xdr:from>
    <xdr:to>
      <xdr:col>50</xdr:col>
      <xdr:colOff>165100</xdr:colOff>
      <xdr:row>96</xdr:row>
      <xdr:rowOff>34192</xdr:rowOff>
    </xdr:to>
    <xdr:sp macro="" textlink="">
      <xdr:nvSpPr>
        <xdr:cNvPr id="477" name="楕円 476"/>
        <xdr:cNvSpPr/>
      </xdr:nvSpPr>
      <xdr:spPr>
        <a:xfrm>
          <a:off x="9588500" y="163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50719</xdr:rowOff>
    </xdr:from>
    <xdr:ext cx="534377" cy="259045"/>
    <xdr:sp macro="" textlink="">
      <xdr:nvSpPr>
        <xdr:cNvPr id="478" name="テキスト ボックス 477"/>
        <xdr:cNvSpPr txBox="1"/>
      </xdr:nvSpPr>
      <xdr:spPr>
        <a:xfrm>
          <a:off x="9372111" y="1616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42365</xdr:rowOff>
    </xdr:from>
    <xdr:to>
      <xdr:col>46</xdr:col>
      <xdr:colOff>38100</xdr:colOff>
      <xdr:row>93</xdr:row>
      <xdr:rowOff>143965</xdr:rowOff>
    </xdr:to>
    <xdr:sp macro="" textlink="">
      <xdr:nvSpPr>
        <xdr:cNvPr id="479" name="楕円 478"/>
        <xdr:cNvSpPr/>
      </xdr:nvSpPr>
      <xdr:spPr>
        <a:xfrm>
          <a:off x="8699500" y="159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91</xdr:row>
      <xdr:rowOff>160492</xdr:rowOff>
    </xdr:from>
    <xdr:ext cx="599010" cy="259045"/>
    <xdr:sp macro="" textlink="">
      <xdr:nvSpPr>
        <xdr:cNvPr id="480" name="テキスト ボックス 479"/>
        <xdr:cNvSpPr txBox="1"/>
      </xdr:nvSpPr>
      <xdr:spPr>
        <a:xfrm>
          <a:off x="8450795" y="1576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153136</xdr:rowOff>
    </xdr:from>
    <xdr:to>
      <xdr:col>41</xdr:col>
      <xdr:colOff>101600</xdr:colOff>
      <xdr:row>94</xdr:row>
      <xdr:rowOff>83286</xdr:rowOff>
    </xdr:to>
    <xdr:sp macro="" textlink="">
      <xdr:nvSpPr>
        <xdr:cNvPr id="481" name="楕円 480"/>
        <xdr:cNvSpPr/>
      </xdr:nvSpPr>
      <xdr:spPr>
        <a:xfrm>
          <a:off x="7810500" y="16097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99813</xdr:rowOff>
    </xdr:from>
    <xdr:ext cx="599010" cy="259045"/>
    <xdr:sp macro="" textlink="">
      <xdr:nvSpPr>
        <xdr:cNvPr id="482" name="テキスト ボックス 481"/>
        <xdr:cNvSpPr txBox="1"/>
      </xdr:nvSpPr>
      <xdr:spPr>
        <a:xfrm>
          <a:off x="7561795" y="15873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4" name="テキスト ボックス 49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32423</xdr:rowOff>
    </xdr:from>
    <xdr:to>
      <xdr:col>85</xdr:col>
      <xdr:colOff>126364</xdr:colOff>
      <xdr:row>39</xdr:row>
      <xdr:rowOff>44450</xdr:rowOff>
    </xdr:to>
    <xdr:cxnSp macro="">
      <xdr:nvCxnSpPr>
        <xdr:cNvPr id="506" name="直線コネクタ 505"/>
        <xdr:cNvCxnSpPr/>
      </xdr:nvCxnSpPr>
      <xdr:spPr>
        <a:xfrm flipV="1">
          <a:off x="16317595" y="5347373"/>
          <a:ext cx="1269" cy="1383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8" name="直線コネクタ 50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150550</xdr:rowOff>
    </xdr:from>
    <xdr:ext cx="599010" cy="259045"/>
    <xdr:sp macro="" textlink="">
      <xdr:nvSpPr>
        <xdr:cNvPr id="509" name="災害復旧事業費最大値テキスト"/>
        <xdr:cNvSpPr txBox="1"/>
      </xdr:nvSpPr>
      <xdr:spPr>
        <a:xfrm>
          <a:off x="16370300" y="5122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32423</xdr:rowOff>
    </xdr:from>
    <xdr:to>
      <xdr:col>86</xdr:col>
      <xdr:colOff>25400</xdr:colOff>
      <xdr:row>31</xdr:row>
      <xdr:rowOff>32423</xdr:rowOff>
    </xdr:to>
    <xdr:cxnSp macro="">
      <xdr:nvCxnSpPr>
        <xdr:cNvPr id="510" name="直線コネクタ 509"/>
        <xdr:cNvCxnSpPr/>
      </xdr:nvCxnSpPr>
      <xdr:spPr>
        <a:xfrm>
          <a:off x="16230600" y="5347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32144</xdr:rowOff>
    </xdr:from>
    <xdr:to>
      <xdr:col>85</xdr:col>
      <xdr:colOff>127000</xdr:colOff>
      <xdr:row>39</xdr:row>
      <xdr:rowOff>37808</xdr:rowOff>
    </xdr:to>
    <xdr:cxnSp macro="">
      <xdr:nvCxnSpPr>
        <xdr:cNvPr id="511" name="直線コネクタ 510"/>
        <xdr:cNvCxnSpPr/>
      </xdr:nvCxnSpPr>
      <xdr:spPr>
        <a:xfrm flipV="1">
          <a:off x="15481300" y="6718694"/>
          <a:ext cx="83820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120223</xdr:rowOff>
    </xdr:from>
    <xdr:ext cx="469744" cy="259045"/>
    <xdr:sp macro="" textlink="">
      <xdr:nvSpPr>
        <xdr:cNvPr id="512" name="災害復旧事業費平均値テキスト"/>
        <xdr:cNvSpPr txBox="1"/>
      </xdr:nvSpPr>
      <xdr:spPr>
        <a:xfrm>
          <a:off x="16370300" y="6463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97345</xdr:rowOff>
    </xdr:from>
    <xdr:to>
      <xdr:col>85</xdr:col>
      <xdr:colOff>177800</xdr:colOff>
      <xdr:row>39</xdr:row>
      <xdr:rowOff>27495</xdr:rowOff>
    </xdr:to>
    <xdr:sp macro="" textlink="">
      <xdr:nvSpPr>
        <xdr:cNvPr id="513" name="フローチャート: 判断 512"/>
        <xdr:cNvSpPr/>
      </xdr:nvSpPr>
      <xdr:spPr>
        <a:xfrm>
          <a:off x="162687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37808</xdr:rowOff>
    </xdr:from>
    <xdr:to>
      <xdr:col>81</xdr:col>
      <xdr:colOff>50800</xdr:colOff>
      <xdr:row>39</xdr:row>
      <xdr:rowOff>39662</xdr:rowOff>
    </xdr:to>
    <xdr:cxnSp macro="">
      <xdr:nvCxnSpPr>
        <xdr:cNvPr id="514" name="直線コネクタ 513"/>
        <xdr:cNvCxnSpPr/>
      </xdr:nvCxnSpPr>
      <xdr:spPr>
        <a:xfrm flipV="1">
          <a:off x="14592300" y="6724358"/>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111785</xdr:rowOff>
    </xdr:from>
    <xdr:to>
      <xdr:col>81</xdr:col>
      <xdr:colOff>101600</xdr:colOff>
      <xdr:row>39</xdr:row>
      <xdr:rowOff>41935</xdr:rowOff>
    </xdr:to>
    <xdr:sp macro="" textlink="">
      <xdr:nvSpPr>
        <xdr:cNvPr id="515" name="フローチャート: 判断 514"/>
        <xdr:cNvSpPr/>
      </xdr:nvSpPr>
      <xdr:spPr>
        <a:xfrm>
          <a:off x="15430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58462</xdr:rowOff>
    </xdr:from>
    <xdr:ext cx="469744" cy="259045"/>
    <xdr:sp macro="" textlink="">
      <xdr:nvSpPr>
        <xdr:cNvPr id="516" name="テキスト ボックス 515"/>
        <xdr:cNvSpPr txBox="1"/>
      </xdr:nvSpPr>
      <xdr:spPr>
        <a:xfrm>
          <a:off x="15246428" y="6402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158826</xdr:rowOff>
    </xdr:from>
    <xdr:to>
      <xdr:col>76</xdr:col>
      <xdr:colOff>114300</xdr:colOff>
      <xdr:row>39</xdr:row>
      <xdr:rowOff>39662</xdr:rowOff>
    </xdr:to>
    <xdr:cxnSp macro="">
      <xdr:nvCxnSpPr>
        <xdr:cNvPr id="517" name="直線コネクタ 516"/>
        <xdr:cNvCxnSpPr/>
      </xdr:nvCxnSpPr>
      <xdr:spPr>
        <a:xfrm>
          <a:off x="13703300" y="6673926"/>
          <a:ext cx="889000" cy="5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102019</xdr:rowOff>
    </xdr:from>
    <xdr:to>
      <xdr:col>76</xdr:col>
      <xdr:colOff>165100</xdr:colOff>
      <xdr:row>39</xdr:row>
      <xdr:rowOff>32169</xdr:rowOff>
    </xdr:to>
    <xdr:sp macro="" textlink="">
      <xdr:nvSpPr>
        <xdr:cNvPr id="518" name="フローチャート: 判断 517"/>
        <xdr:cNvSpPr/>
      </xdr:nvSpPr>
      <xdr:spPr>
        <a:xfrm>
          <a:off x="14541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48696</xdr:rowOff>
    </xdr:from>
    <xdr:ext cx="469744" cy="259045"/>
    <xdr:sp macro="" textlink="">
      <xdr:nvSpPr>
        <xdr:cNvPr id="519" name="テキスト ボックス 518"/>
        <xdr:cNvSpPr txBox="1"/>
      </xdr:nvSpPr>
      <xdr:spPr>
        <a:xfrm>
          <a:off x="14357428" y="6392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158826</xdr:rowOff>
    </xdr:from>
    <xdr:to>
      <xdr:col>71</xdr:col>
      <xdr:colOff>177800</xdr:colOff>
      <xdr:row>38</xdr:row>
      <xdr:rowOff>171120</xdr:rowOff>
    </xdr:to>
    <xdr:cxnSp macro="">
      <xdr:nvCxnSpPr>
        <xdr:cNvPr id="520" name="直線コネクタ 519"/>
        <xdr:cNvCxnSpPr/>
      </xdr:nvCxnSpPr>
      <xdr:spPr>
        <a:xfrm flipV="1">
          <a:off x="12814300" y="667392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62090</xdr:rowOff>
    </xdr:from>
    <xdr:to>
      <xdr:col>72</xdr:col>
      <xdr:colOff>38100</xdr:colOff>
      <xdr:row>38</xdr:row>
      <xdr:rowOff>163690</xdr:rowOff>
    </xdr:to>
    <xdr:sp macro="" textlink="">
      <xdr:nvSpPr>
        <xdr:cNvPr id="521" name="フローチャート: 判断 520"/>
        <xdr:cNvSpPr/>
      </xdr:nvSpPr>
      <xdr:spPr>
        <a:xfrm>
          <a:off x="13652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8767</xdr:rowOff>
    </xdr:from>
    <xdr:ext cx="469744" cy="259045"/>
    <xdr:sp macro="" textlink="">
      <xdr:nvSpPr>
        <xdr:cNvPr id="522" name="テキスト ボックス 521"/>
        <xdr:cNvSpPr txBox="1"/>
      </xdr:nvSpPr>
      <xdr:spPr>
        <a:xfrm>
          <a:off x="13468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64656</xdr:rowOff>
    </xdr:from>
    <xdr:to>
      <xdr:col>67</xdr:col>
      <xdr:colOff>101600</xdr:colOff>
      <xdr:row>38</xdr:row>
      <xdr:rowOff>166256</xdr:rowOff>
    </xdr:to>
    <xdr:sp macro="" textlink="">
      <xdr:nvSpPr>
        <xdr:cNvPr id="523" name="フローチャート: 判断 522"/>
        <xdr:cNvSpPr/>
      </xdr:nvSpPr>
      <xdr:spPr>
        <a:xfrm>
          <a:off x="12763500" y="6579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11333</xdr:rowOff>
    </xdr:from>
    <xdr:ext cx="469744" cy="259045"/>
    <xdr:sp macro="" textlink="">
      <xdr:nvSpPr>
        <xdr:cNvPr id="524" name="テキスト ボックス 523"/>
        <xdr:cNvSpPr txBox="1"/>
      </xdr:nvSpPr>
      <xdr:spPr>
        <a:xfrm>
          <a:off x="12579428" y="635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152794</xdr:rowOff>
    </xdr:from>
    <xdr:to>
      <xdr:col>85</xdr:col>
      <xdr:colOff>177800</xdr:colOff>
      <xdr:row>39</xdr:row>
      <xdr:rowOff>82944</xdr:rowOff>
    </xdr:to>
    <xdr:sp macro="" textlink="">
      <xdr:nvSpPr>
        <xdr:cNvPr id="530" name="楕円 529"/>
        <xdr:cNvSpPr/>
      </xdr:nvSpPr>
      <xdr:spPr>
        <a:xfrm>
          <a:off x="162687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75773</xdr:rowOff>
    </xdr:from>
    <xdr:ext cx="378565" cy="259045"/>
    <xdr:sp macro="" textlink="">
      <xdr:nvSpPr>
        <xdr:cNvPr id="531" name="災害復旧事業費該当値テキスト"/>
        <xdr:cNvSpPr txBox="1"/>
      </xdr:nvSpPr>
      <xdr:spPr>
        <a:xfrm>
          <a:off x="16370300" y="659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158458</xdr:rowOff>
    </xdr:from>
    <xdr:to>
      <xdr:col>81</xdr:col>
      <xdr:colOff>101600</xdr:colOff>
      <xdr:row>39</xdr:row>
      <xdr:rowOff>88608</xdr:rowOff>
    </xdr:to>
    <xdr:sp macro="" textlink="">
      <xdr:nvSpPr>
        <xdr:cNvPr id="532" name="楕円 531"/>
        <xdr:cNvSpPr/>
      </xdr:nvSpPr>
      <xdr:spPr>
        <a:xfrm>
          <a:off x="15430500" y="6673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79735</xdr:rowOff>
    </xdr:from>
    <xdr:ext cx="378565" cy="259045"/>
    <xdr:sp macro="" textlink="">
      <xdr:nvSpPr>
        <xdr:cNvPr id="533" name="テキスト ボックス 532"/>
        <xdr:cNvSpPr txBox="1"/>
      </xdr:nvSpPr>
      <xdr:spPr>
        <a:xfrm>
          <a:off x="15292017" y="6766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160312</xdr:rowOff>
    </xdr:from>
    <xdr:to>
      <xdr:col>76</xdr:col>
      <xdr:colOff>165100</xdr:colOff>
      <xdr:row>39</xdr:row>
      <xdr:rowOff>90462</xdr:rowOff>
    </xdr:to>
    <xdr:sp macro="" textlink="">
      <xdr:nvSpPr>
        <xdr:cNvPr id="534" name="楕円 533"/>
        <xdr:cNvSpPr/>
      </xdr:nvSpPr>
      <xdr:spPr>
        <a:xfrm>
          <a:off x="14541500" y="667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81589</xdr:rowOff>
    </xdr:from>
    <xdr:ext cx="378565" cy="259045"/>
    <xdr:sp macro="" textlink="">
      <xdr:nvSpPr>
        <xdr:cNvPr id="535" name="テキスト ボックス 534"/>
        <xdr:cNvSpPr txBox="1"/>
      </xdr:nvSpPr>
      <xdr:spPr>
        <a:xfrm>
          <a:off x="14403017" y="676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108026</xdr:rowOff>
    </xdr:from>
    <xdr:to>
      <xdr:col>72</xdr:col>
      <xdr:colOff>38100</xdr:colOff>
      <xdr:row>39</xdr:row>
      <xdr:rowOff>38176</xdr:rowOff>
    </xdr:to>
    <xdr:sp macro="" textlink="">
      <xdr:nvSpPr>
        <xdr:cNvPr id="536" name="楕円 535"/>
        <xdr:cNvSpPr/>
      </xdr:nvSpPr>
      <xdr:spPr>
        <a:xfrm>
          <a:off x="13652500" y="6623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29303</xdr:rowOff>
    </xdr:from>
    <xdr:ext cx="469744" cy="259045"/>
    <xdr:sp macro="" textlink="">
      <xdr:nvSpPr>
        <xdr:cNvPr id="537" name="テキスト ボックス 536"/>
        <xdr:cNvSpPr txBox="1"/>
      </xdr:nvSpPr>
      <xdr:spPr>
        <a:xfrm>
          <a:off x="13468428" y="671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120320</xdr:rowOff>
    </xdr:from>
    <xdr:to>
      <xdr:col>67</xdr:col>
      <xdr:colOff>101600</xdr:colOff>
      <xdr:row>39</xdr:row>
      <xdr:rowOff>50470</xdr:rowOff>
    </xdr:to>
    <xdr:sp macro="" textlink="">
      <xdr:nvSpPr>
        <xdr:cNvPr id="538" name="楕円 537"/>
        <xdr:cNvSpPr/>
      </xdr:nvSpPr>
      <xdr:spPr>
        <a:xfrm>
          <a:off x="12763500" y="66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41597</xdr:rowOff>
    </xdr:from>
    <xdr:ext cx="469744" cy="259045"/>
    <xdr:sp macro="" textlink="">
      <xdr:nvSpPr>
        <xdr:cNvPr id="539" name="テキスト ボックス 538"/>
        <xdr:cNvSpPr txBox="1"/>
      </xdr:nvSpPr>
      <xdr:spPr>
        <a:xfrm>
          <a:off x="12579428" y="67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3" name="テキスト ボックス 552"/>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55" name="テキスト ボックス 554"/>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57" name="テキスト ボックス 556"/>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92727</xdr:rowOff>
    </xdr:from>
    <xdr:ext cx="377026" cy="259045"/>
    <xdr:sp macro="" textlink="">
      <xdr:nvSpPr>
        <xdr:cNvPr id="559" name="テキスト ボックス 558"/>
        <xdr:cNvSpPr txBox="1"/>
      </xdr:nvSpPr>
      <xdr:spPr>
        <a:xfrm>
          <a:off x="12068974" y="849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1" name="テキスト ボックス 560"/>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120650</xdr:rowOff>
    </xdr:from>
    <xdr:to>
      <xdr:col>85</xdr:col>
      <xdr:colOff>126364</xdr:colOff>
      <xdr:row>59</xdr:row>
      <xdr:rowOff>44450</xdr:rowOff>
    </xdr:to>
    <xdr:cxnSp macro="">
      <xdr:nvCxnSpPr>
        <xdr:cNvPr id="563" name="直線コネクタ 562"/>
        <xdr:cNvCxnSpPr/>
      </xdr:nvCxnSpPr>
      <xdr:spPr>
        <a:xfrm flipV="1">
          <a:off x="16317595" y="8521700"/>
          <a:ext cx="1269"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86377</xdr:rowOff>
    </xdr:from>
    <xdr:ext cx="249299" cy="259045"/>
    <xdr:sp macro="" textlink="">
      <xdr:nvSpPr>
        <xdr:cNvPr id="564"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65" name="直線コネクタ 564"/>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67327</xdr:rowOff>
    </xdr:from>
    <xdr:ext cx="378565" cy="259045"/>
    <xdr:sp macro="" textlink="">
      <xdr:nvSpPr>
        <xdr:cNvPr id="566" name="失業対策事業費最大値テキスト"/>
        <xdr:cNvSpPr txBox="1"/>
      </xdr:nvSpPr>
      <xdr:spPr>
        <a:xfrm>
          <a:off x="16370300" y="8296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49</xdr:row>
      <xdr:rowOff>120650</xdr:rowOff>
    </xdr:from>
    <xdr:to>
      <xdr:col>86</xdr:col>
      <xdr:colOff>25400</xdr:colOff>
      <xdr:row>49</xdr:row>
      <xdr:rowOff>120650</xdr:rowOff>
    </xdr:to>
    <xdr:cxnSp macro="">
      <xdr:nvCxnSpPr>
        <xdr:cNvPr id="567" name="直線コネクタ 566"/>
        <xdr:cNvCxnSpPr/>
      </xdr:nvCxnSpPr>
      <xdr:spPr>
        <a:xfrm>
          <a:off x="16230600" y="852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68" name="直線コネクタ 567"/>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3827</xdr:rowOff>
    </xdr:from>
    <xdr:ext cx="249299" cy="259045"/>
    <xdr:sp macro="" textlink="">
      <xdr:nvSpPr>
        <xdr:cNvPr id="569" name="失業対策事業費平均値テキスト"/>
        <xdr:cNvSpPr txBox="1"/>
      </xdr:nvSpPr>
      <xdr:spPr>
        <a:xfrm>
          <a:off x="16370300" y="99479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152400</xdr:rowOff>
    </xdr:from>
    <xdr:to>
      <xdr:col>85</xdr:col>
      <xdr:colOff>177800</xdr:colOff>
      <xdr:row>59</xdr:row>
      <xdr:rowOff>82550</xdr:rowOff>
    </xdr:to>
    <xdr:sp macro="" textlink="">
      <xdr:nvSpPr>
        <xdr:cNvPr id="570" name="フローチャート: 判断 569"/>
        <xdr:cNvSpPr/>
      </xdr:nvSpPr>
      <xdr:spPr>
        <a:xfrm>
          <a:off x="162687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1" name="直線コネクタ 570"/>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152400</xdr:rowOff>
    </xdr:from>
    <xdr:to>
      <xdr:col>81</xdr:col>
      <xdr:colOff>101600</xdr:colOff>
      <xdr:row>59</xdr:row>
      <xdr:rowOff>82550</xdr:rowOff>
    </xdr:to>
    <xdr:sp macro="" textlink="">
      <xdr:nvSpPr>
        <xdr:cNvPr id="572" name="フローチャート: 判断 571"/>
        <xdr:cNvSpPr/>
      </xdr:nvSpPr>
      <xdr:spPr>
        <a:xfrm>
          <a:off x="154305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99077</xdr:rowOff>
    </xdr:from>
    <xdr:ext cx="249299" cy="259045"/>
    <xdr:sp macro="" textlink="">
      <xdr:nvSpPr>
        <xdr:cNvPr id="573" name="テキスト ボックス 572"/>
        <xdr:cNvSpPr txBox="1"/>
      </xdr:nvSpPr>
      <xdr:spPr>
        <a:xfrm>
          <a:off x="15356650" y="9871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74" name="直線コネクタ 573"/>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75" name="フローチャート: 判断 574"/>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76" name="テキスト ボックス 575"/>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77" name="直線コネクタ 576"/>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127000</xdr:rowOff>
    </xdr:from>
    <xdr:to>
      <xdr:col>72</xdr:col>
      <xdr:colOff>38100</xdr:colOff>
      <xdr:row>59</xdr:row>
      <xdr:rowOff>57150</xdr:rowOff>
    </xdr:to>
    <xdr:sp macro="" textlink="">
      <xdr:nvSpPr>
        <xdr:cNvPr id="578" name="フローチャート: 判断 577"/>
        <xdr:cNvSpPr/>
      </xdr:nvSpPr>
      <xdr:spPr>
        <a:xfrm>
          <a:off x="13652500" y="1007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73677</xdr:rowOff>
    </xdr:from>
    <xdr:ext cx="249299" cy="259045"/>
    <xdr:sp macro="" textlink="">
      <xdr:nvSpPr>
        <xdr:cNvPr id="579" name="テキスト ボックス 578"/>
        <xdr:cNvSpPr txBox="1"/>
      </xdr:nvSpPr>
      <xdr:spPr>
        <a:xfrm>
          <a:off x="13578650" y="9846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0" name="フローチャート: 判断 579"/>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35577</xdr:rowOff>
    </xdr:from>
    <xdr:ext cx="249299" cy="259045"/>
    <xdr:sp macro="" textlink="">
      <xdr:nvSpPr>
        <xdr:cNvPr id="581" name="テキスト ボックス 580"/>
        <xdr:cNvSpPr txBox="1"/>
      </xdr:nvSpPr>
      <xdr:spPr>
        <a:xfrm>
          <a:off x="1268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87" name="楕円 586"/>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130827</xdr:rowOff>
    </xdr:from>
    <xdr:ext cx="249299" cy="259045"/>
    <xdr:sp macro="" textlink="">
      <xdr:nvSpPr>
        <xdr:cNvPr id="588" name="失業対策事業費該当値テキスト"/>
        <xdr:cNvSpPr txBox="1"/>
      </xdr:nvSpPr>
      <xdr:spPr>
        <a:xfrm>
          <a:off x="16370300" y="10074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89" name="楕円 588"/>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0" name="テキスト ボックス 589"/>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1" name="楕円 590"/>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2" name="テキスト ボックス 591"/>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3" name="楕円 592"/>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94" name="テキスト ボックス 593"/>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95" name="楕円 594"/>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96" name="テキスト ボックス 595"/>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0" name="テキスト ボックス 609"/>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81826</xdr:rowOff>
    </xdr:from>
    <xdr:to>
      <xdr:col>85</xdr:col>
      <xdr:colOff>126364</xdr:colOff>
      <xdr:row>78</xdr:row>
      <xdr:rowOff>125938</xdr:rowOff>
    </xdr:to>
    <xdr:cxnSp macro="">
      <xdr:nvCxnSpPr>
        <xdr:cNvPr id="620" name="直線コネクタ 619"/>
        <xdr:cNvCxnSpPr/>
      </xdr:nvCxnSpPr>
      <xdr:spPr>
        <a:xfrm flipV="1">
          <a:off x="16317595" y="12083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129765</xdr:rowOff>
    </xdr:from>
    <xdr:ext cx="534377" cy="259045"/>
    <xdr:sp macro="" textlink="">
      <xdr:nvSpPr>
        <xdr:cNvPr id="621" name="公債費最小値テキスト"/>
        <xdr:cNvSpPr txBox="1"/>
      </xdr:nvSpPr>
      <xdr:spPr>
        <a:xfrm>
          <a:off x="16370300" y="1350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125938</xdr:rowOff>
    </xdr:from>
    <xdr:to>
      <xdr:col>86</xdr:col>
      <xdr:colOff>25400</xdr:colOff>
      <xdr:row>78</xdr:row>
      <xdr:rowOff>125938</xdr:rowOff>
    </xdr:to>
    <xdr:cxnSp macro="">
      <xdr:nvCxnSpPr>
        <xdr:cNvPr id="622" name="直線コネクタ 621"/>
        <xdr:cNvCxnSpPr/>
      </xdr:nvCxnSpPr>
      <xdr:spPr>
        <a:xfrm>
          <a:off x="16230600" y="13499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28503</xdr:rowOff>
    </xdr:from>
    <xdr:ext cx="599010" cy="259045"/>
    <xdr:sp macro="" textlink="">
      <xdr:nvSpPr>
        <xdr:cNvPr id="623" name="公債費最大値テキスト"/>
        <xdr:cNvSpPr txBox="1"/>
      </xdr:nvSpPr>
      <xdr:spPr>
        <a:xfrm>
          <a:off x="16370300" y="11858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81826</xdr:rowOff>
    </xdr:from>
    <xdr:to>
      <xdr:col>86</xdr:col>
      <xdr:colOff>25400</xdr:colOff>
      <xdr:row>70</xdr:row>
      <xdr:rowOff>81826</xdr:rowOff>
    </xdr:to>
    <xdr:cxnSp macro="">
      <xdr:nvCxnSpPr>
        <xdr:cNvPr id="624" name="直線コネクタ 623"/>
        <xdr:cNvCxnSpPr/>
      </xdr:nvCxnSpPr>
      <xdr:spPr>
        <a:xfrm>
          <a:off x="16230600" y="12083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159516</xdr:rowOff>
    </xdr:from>
    <xdr:to>
      <xdr:col>85</xdr:col>
      <xdr:colOff>127000</xdr:colOff>
      <xdr:row>77</xdr:row>
      <xdr:rowOff>15611</xdr:rowOff>
    </xdr:to>
    <xdr:cxnSp macro="">
      <xdr:nvCxnSpPr>
        <xdr:cNvPr id="625" name="直線コネクタ 624"/>
        <xdr:cNvCxnSpPr/>
      </xdr:nvCxnSpPr>
      <xdr:spPr>
        <a:xfrm>
          <a:off x="15481300" y="13189716"/>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48052</xdr:rowOff>
    </xdr:from>
    <xdr:ext cx="534377" cy="259045"/>
    <xdr:sp macro="" textlink="">
      <xdr:nvSpPr>
        <xdr:cNvPr id="626" name="公債費平均値テキスト"/>
        <xdr:cNvSpPr txBox="1"/>
      </xdr:nvSpPr>
      <xdr:spPr>
        <a:xfrm>
          <a:off x="16370300" y="13249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69625</xdr:rowOff>
    </xdr:from>
    <xdr:to>
      <xdr:col>85</xdr:col>
      <xdr:colOff>177800</xdr:colOff>
      <xdr:row>77</xdr:row>
      <xdr:rowOff>171225</xdr:rowOff>
    </xdr:to>
    <xdr:sp macro="" textlink="">
      <xdr:nvSpPr>
        <xdr:cNvPr id="627" name="フローチャート: 判断 626"/>
        <xdr:cNvSpPr/>
      </xdr:nvSpPr>
      <xdr:spPr>
        <a:xfrm>
          <a:off x="162687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159516</xdr:rowOff>
    </xdr:from>
    <xdr:to>
      <xdr:col>81</xdr:col>
      <xdr:colOff>50800</xdr:colOff>
      <xdr:row>77</xdr:row>
      <xdr:rowOff>23471</xdr:rowOff>
    </xdr:to>
    <xdr:cxnSp macro="">
      <xdr:nvCxnSpPr>
        <xdr:cNvPr id="628" name="直線コネクタ 627"/>
        <xdr:cNvCxnSpPr/>
      </xdr:nvCxnSpPr>
      <xdr:spPr>
        <a:xfrm flipV="1">
          <a:off x="14592300" y="13189716"/>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66566</xdr:rowOff>
    </xdr:from>
    <xdr:to>
      <xdr:col>81</xdr:col>
      <xdr:colOff>101600</xdr:colOff>
      <xdr:row>77</xdr:row>
      <xdr:rowOff>168166</xdr:rowOff>
    </xdr:to>
    <xdr:sp macro="" textlink="">
      <xdr:nvSpPr>
        <xdr:cNvPr id="629" name="フローチャート: 判断 628"/>
        <xdr:cNvSpPr/>
      </xdr:nvSpPr>
      <xdr:spPr>
        <a:xfrm>
          <a:off x="15430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159293</xdr:rowOff>
    </xdr:from>
    <xdr:ext cx="534377" cy="259045"/>
    <xdr:sp macro="" textlink="">
      <xdr:nvSpPr>
        <xdr:cNvPr id="630" name="テキスト ボックス 629"/>
        <xdr:cNvSpPr txBox="1"/>
      </xdr:nvSpPr>
      <xdr:spPr>
        <a:xfrm>
          <a:off x="15214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23471</xdr:rowOff>
    </xdr:from>
    <xdr:to>
      <xdr:col>76</xdr:col>
      <xdr:colOff>114300</xdr:colOff>
      <xdr:row>77</xdr:row>
      <xdr:rowOff>29590</xdr:rowOff>
    </xdr:to>
    <xdr:cxnSp macro="">
      <xdr:nvCxnSpPr>
        <xdr:cNvPr id="631" name="直線コネクタ 630"/>
        <xdr:cNvCxnSpPr/>
      </xdr:nvCxnSpPr>
      <xdr:spPr>
        <a:xfrm flipV="1">
          <a:off x="13703300" y="13225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67419</xdr:rowOff>
    </xdr:from>
    <xdr:to>
      <xdr:col>76</xdr:col>
      <xdr:colOff>165100</xdr:colOff>
      <xdr:row>77</xdr:row>
      <xdr:rowOff>169019</xdr:rowOff>
    </xdr:to>
    <xdr:sp macro="" textlink="">
      <xdr:nvSpPr>
        <xdr:cNvPr id="632" name="フローチャート: 判断 631"/>
        <xdr:cNvSpPr/>
      </xdr:nvSpPr>
      <xdr:spPr>
        <a:xfrm>
          <a:off x="14541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160146</xdr:rowOff>
    </xdr:from>
    <xdr:ext cx="534377" cy="259045"/>
    <xdr:sp macro="" textlink="">
      <xdr:nvSpPr>
        <xdr:cNvPr id="633" name="テキスト ボックス 632"/>
        <xdr:cNvSpPr txBox="1"/>
      </xdr:nvSpPr>
      <xdr:spPr>
        <a:xfrm>
          <a:off x="14325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26505</xdr:rowOff>
    </xdr:from>
    <xdr:to>
      <xdr:col>71</xdr:col>
      <xdr:colOff>177800</xdr:colOff>
      <xdr:row>77</xdr:row>
      <xdr:rowOff>29590</xdr:rowOff>
    </xdr:to>
    <xdr:cxnSp macro="">
      <xdr:nvCxnSpPr>
        <xdr:cNvPr id="634" name="直線コネクタ 633"/>
        <xdr:cNvCxnSpPr/>
      </xdr:nvCxnSpPr>
      <xdr:spPr>
        <a:xfrm>
          <a:off x="12814300" y="13228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78301</xdr:rowOff>
    </xdr:from>
    <xdr:to>
      <xdr:col>72</xdr:col>
      <xdr:colOff>38100</xdr:colOff>
      <xdr:row>78</xdr:row>
      <xdr:rowOff>8451</xdr:rowOff>
    </xdr:to>
    <xdr:sp macro="" textlink="">
      <xdr:nvSpPr>
        <xdr:cNvPr id="635" name="フローチャート: 判断 634"/>
        <xdr:cNvSpPr/>
      </xdr:nvSpPr>
      <xdr:spPr>
        <a:xfrm>
          <a:off x="13652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171028</xdr:rowOff>
    </xdr:from>
    <xdr:ext cx="534377" cy="259045"/>
    <xdr:sp macro="" textlink="">
      <xdr:nvSpPr>
        <xdr:cNvPr id="636" name="テキスト ボックス 635"/>
        <xdr:cNvSpPr txBox="1"/>
      </xdr:nvSpPr>
      <xdr:spPr>
        <a:xfrm>
          <a:off x="13436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76251</xdr:rowOff>
    </xdr:from>
    <xdr:to>
      <xdr:col>67</xdr:col>
      <xdr:colOff>101600</xdr:colOff>
      <xdr:row>78</xdr:row>
      <xdr:rowOff>6401</xdr:rowOff>
    </xdr:to>
    <xdr:sp macro="" textlink="">
      <xdr:nvSpPr>
        <xdr:cNvPr id="637" name="フローチャート: 判断 636"/>
        <xdr:cNvSpPr/>
      </xdr:nvSpPr>
      <xdr:spPr>
        <a:xfrm>
          <a:off x="12763500" y="132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168978</xdr:rowOff>
    </xdr:from>
    <xdr:ext cx="534377" cy="259045"/>
    <xdr:sp macro="" textlink="">
      <xdr:nvSpPr>
        <xdr:cNvPr id="638" name="テキスト ボックス 637"/>
        <xdr:cNvSpPr txBox="1"/>
      </xdr:nvSpPr>
      <xdr:spPr>
        <a:xfrm>
          <a:off x="12547111" y="133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136261</xdr:rowOff>
    </xdr:from>
    <xdr:to>
      <xdr:col>85</xdr:col>
      <xdr:colOff>177800</xdr:colOff>
      <xdr:row>77</xdr:row>
      <xdr:rowOff>66411</xdr:rowOff>
    </xdr:to>
    <xdr:sp macro="" textlink="">
      <xdr:nvSpPr>
        <xdr:cNvPr id="644" name="楕円 643"/>
        <xdr:cNvSpPr/>
      </xdr:nvSpPr>
      <xdr:spPr>
        <a:xfrm>
          <a:off x="16268700" y="1316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159138</xdr:rowOff>
    </xdr:from>
    <xdr:ext cx="534377" cy="259045"/>
    <xdr:sp macro="" textlink="">
      <xdr:nvSpPr>
        <xdr:cNvPr id="645" name="公債費該当値テキスト"/>
        <xdr:cNvSpPr txBox="1"/>
      </xdr:nvSpPr>
      <xdr:spPr>
        <a:xfrm>
          <a:off x="16370300" y="1301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108716</xdr:rowOff>
    </xdr:from>
    <xdr:to>
      <xdr:col>81</xdr:col>
      <xdr:colOff>101600</xdr:colOff>
      <xdr:row>77</xdr:row>
      <xdr:rowOff>38866</xdr:rowOff>
    </xdr:to>
    <xdr:sp macro="" textlink="">
      <xdr:nvSpPr>
        <xdr:cNvPr id="646" name="楕円 645"/>
        <xdr:cNvSpPr/>
      </xdr:nvSpPr>
      <xdr:spPr>
        <a:xfrm>
          <a:off x="15430500" y="1313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55393</xdr:rowOff>
    </xdr:from>
    <xdr:ext cx="599010" cy="259045"/>
    <xdr:sp macro="" textlink="">
      <xdr:nvSpPr>
        <xdr:cNvPr id="647" name="テキスト ボックス 646"/>
        <xdr:cNvSpPr txBox="1"/>
      </xdr:nvSpPr>
      <xdr:spPr>
        <a:xfrm>
          <a:off x="15181795" y="12914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144121</xdr:rowOff>
    </xdr:from>
    <xdr:to>
      <xdr:col>76</xdr:col>
      <xdr:colOff>165100</xdr:colOff>
      <xdr:row>77</xdr:row>
      <xdr:rowOff>74271</xdr:rowOff>
    </xdr:to>
    <xdr:sp macro="" textlink="">
      <xdr:nvSpPr>
        <xdr:cNvPr id="648" name="楕円 647"/>
        <xdr:cNvSpPr/>
      </xdr:nvSpPr>
      <xdr:spPr>
        <a:xfrm>
          <a:off x="14541500" y="1317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90799</xdr:rowOff>
    </xdr:from>
    <xdr:ext cx="534377" cy="259045"/>
    <xdr:sp macro="" textlink="">
      <xdr:nvSpPr>
        <xdr:cNvPr id="649" name="テキスト ボックス 648"/>
        <xdr:cNvSpPr txBox="1"/>
      </xdr:nvSpPr>
      <xdr:spPr>
        <a:xfrm>
          <a:off x="14325111" y="129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150240</xdr:rowOff>
    </xdr:from>
    <xdr:to>
      <xdr:col>72</xdr:col>
      <xdr:colOff>38100</xdr:colOff>
      <xdr:row>77</xdr:row>
      <xdr:rowOff>80390</xdr:rowOff>
    </xdr:to>
    <xdr:sp macro="" textlink="">
      <xdr:nvSpPr>
        <xdr:cNvPr id="650" name="楕円 649"/>
        <xdr:cNvSpPr/>
      </xdr:nvSpPr>
      <xdr:spPr>
        <a:xfrm>
          <a:off x="13652500" y="1318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96918</xdr:rowOff>
    </xdr:from>
    <xdr:ext cx="534377" cy="259045"/>
    <xdr:sp macro="" textlink="">
      <xdr:nvSpPr>
        <xdr:cNvPr id="651" name="テキスト ボックス 650"/>
        <xdr:cNvSpPr txBox="1"/>
      </xdr:nvSpPr>
      <xdr:spPr>
        <a:xfrm>
          <a:off x="13436111" y="1295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147155</xdr:rowOff>
    </xdr:from>
    <xdr:to>
      <xdr:col>67</xdr:col>
      <xdr:colOff>101600</xdr:colOff>
      <xdr:row>77</xdr:row>
      <xdr:rowOff>77305</xdr:rowOff>
    </xdr:to>
    <xdr:sp macro="" textlink="">
      <xdr:nvSpPr>
        <xdr:cNvPr id="652" name="楕円 651"/>
        <xdr:cNvSpPr/>
      </xdr:nvSpPr>
      <xdr:spPr>
        <a:xfrm>
          <a:off x="12763500" y="13177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93832</xdr:rowOff>
    </xdr:from>
    <xdr:ext cx="534377" cy="259045"/>
    <xdr:sp macro="" textlink="">
      <xdr:nvSpPr>
        <xdr:cNvPr id="653" name="テキスト ボックス 652"/>
        <xdr:cNvSpPr txBox="1"/>
      </xdr:nvSpPr>
      <xdr:spPr>
        <a:xfrm>
          <a:off x="12547111" y="129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65991</xdr:rowOff>
    </xdr:from>
    <xdr:to>
      <xdr:col>85</xdr:col>
      <xdr:colOff>126364</xdr:colOff>
      <xdr:row>99</xdr:row>
      <xdr:rowOff>44390</xdr:rowOff>
    </xdr:to>
    <xdr:cxnSp macro="">
      <xdr:nvCxnSpPr>
        <xdr:cNvPr id="677" name="直線コネクタ 676"/>
        <xdr:cNvCxnSpPr/>
      </xdr:nvCxnSpPr>
      <xdr:spPr>
        <a:xfrm flipV="1">
          <a:off x="16317595" y="15667941"/>
          <a:ext cx="1269" cy="1349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48217</xdr:rowOff>
    </xdr:from>
    <xdr:ext cx="249299" cy="259045"/>
    <xdr:sp macro="" textlink="">
      <xdr:nvSpPr>
        <xdr:cNvPr id="678" name="積立金最小値テキスト"/>
        <xdr:cNvSpPr txBox="1"/>
      </xdr:nvSpPr>
      <xdr:spPr>
        <a:xfrm>
          <a:off x="16370300" y="17021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44390</xdr:rowOff>
    </xdr:from>
    <xdr:to>
      <xdr:col>86</xdr:col>
      <xdr:colOff>25400</xdr:colOff>
      <xdr:row>99</xdr:row>
      <xdr:rowOff>44390</xdr:rowOff>
    </xdr:to>
    <xdr:cxnSp macro="">
      <xdr:nvCxnSpPr>
        <xdr:cNvPr id="679" name="直線コネクタ 678"/>
        <xdr:cNvCxnSpPr/>
      </xdr:nvCxnSpPr>
      <xdr:spPr>
        <a:xfrm>
          <a:off x="16230600" y="1701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12668</xdr:rowOff>
    </xdr:from>
    <xdr:ext cx="599010" cy="259045"/>
    <xdr:sp macro="" textlink="">
      <xdr:nvSpPr>
        <xdr:cNvPr id="680" name="積立金最大値テキスト"/>
        <xdr:cNvSpPr txBox="1"/>
      </xdr:nvSpPr>
      <xdr:spPr>
        <a:xfrm>
          <a:off x="16370300" y="15443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65991</xdr:rowOff>
    </xdr:from>
    <xdr:to>
      <xdr:col>86</xdr:col>
      <xdr:colOff>25400</xdr:colOff>
      <xdr:row>91</xdr:row>
      <xdr:rowOff>65991</xdr:rowOff>
    </xdr:to>
    <xdr:cxnSp macro="">
      <xdr:nvCxnSpPr>
        <xdr:cNvPr id="681" name="直線コネクタ 680"/>
        <xdr:cNvCxnSpPr/>
      </xdr:nvCxnSpPr>
      <xdr:spPr>
        <a:xfrm>
          <a:off x="16230600" y="15667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119270</xdr:rowOff>
    </xdr:from>
    <xdr:to>
      <xdr:col>85</xdr:col>
      <xdr:colOff>127000</xdr:colOff>
      <xdr:row>98</xdr:row>
      <xdr:rowOff>141308</xdr:rowOff>
    </xdr:to>
    <xdr:cxnSp macro="">
      <xdr:nvCxnSpPr>
        <xdr:cNvPr id="682" name="直線コネクタ 681"/>
        <xdr:cNvCxnSpPr/>
      </xdr:nvCxnSpPr>
      <xdr:spPr>
        <a:xfrm>
          <a:off x="15481300" y="16749920"/>
          <a:ext cx="838200" cy="19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33931</xdr:rowOff>
    </xdr:from>
    <xdr:ext cx="534377" cy="259045"/>
    <xdr:sp macro="" textlink="">
      <xdr:nvSpPr>
        <xdr:cNvPr id="683" name="積立金平均値テキスト"/>
        <xdr:cNvSpPr txBox="1"/>
      </xdr:nvSpPr>
      <xdr:spPr>
        <a:xfrm>
          <a:off x="16370300" y="16664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11054</xdr:rowOff>
    </xdr:from>
    <xdr:to>
      <xdr:col>85</xdr:col>
      <xdr:colOff>177800</xdr:colOff>
      <xdr:row>98</xdr:row>
      <xdr:rowOff>112654</xdr:rowOff>
    </xdr:to>
    <xdr:sp macro="" textlink="">
      <xdr:nvSpPr>
        <xdr:cNvPr id="684" name="フローチャート: 判断 683"/>
        <xdr:cNvSpPr/>
      </xdr:nvSpPr>
      <xdr:spPr>
        <a:xfrm>
          <a:off x="16268700" y="1681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119270</xdr:rowOff>
    </xdr:from>
    <xdr:to>
      <xdr:col>81</xdr:col>
      <xdr:colOff>50800</xdr:colOff>
      <xdr:row>98</xdr:row>
      <xdr:rowOff>96830</xdr:rowOff>
    </xdr:to>
    <xdr:cxnSp macro="">
      <xdr:nvCxnSpPr>
        <xdr:cNvPr id="685" name="直線コネクタ 684"/>
        <xdr:cNvCxnSpPr/>
      </xdr:nvCxnSpPr>
      <xdr:spPr>
        <a:xfrm flipV="1">
          <a:off x="14592300" y="16749920"/>
          <a:ext cx="889000" cy="149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4242</xdr:rowOff>
    </xdr:from>
    <xdr:to>
      <xdr:col>81</xdr:col>
      <xdr:colOff>101600</xdr:colOff>
      <xdr:row>98</xdr:row>
      <xdr:rowOff>105842</xdr:rowOff>
    </xdr:to>
    <xdr:sp macro="" textlink="">
      <xdr:nvSpPr>
        <xdr:cNvPr id="686" name="フローチャート: 判断 685"/>
        <xdr:cNvSpPr/>
      </xdr:nvSpPr>
      <xdr:spPr>
        <a:xfrm>
          <a:off x="15430500" y="1680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96969</xdr:rowOff>
    </xdr:from>
    <xdr:ext cx="534377" cy="259045"/>
    <xdr:sp macro="" textlink="">
      <xdr:nvSpPr>
        <xdr:cNvPr id="687" name="テキスト ボックス 686"/>
        <xdr:cNvSpPr txBox="1"/>
      </xdr:nvSpPr>
      <xdr:spPr>
        <a:xfrm>
          <a:off x="15214111" y="1689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96830</xdr:rowOff>
    </xdr:from>
    <xdr:to>
      <xdr:col>76</xdr:col>
      <xdr:colOff>114300</xdr:colOff>
      <xdr:row>99</xdr:row>
      <xdr:rowOff>23289</xdr:rowOff>
    </xdr:to>
    <xdr:cxnSp macro="">
      <xdr:nvCxnSpPr>
        <xdr:cNvPr id="688" name="直線コネクタ 687"/>
        <xdr:cNvCxnSpPr/>
      </xdr:nvCxnSpPr>
      <xdr:spPr>
        <a:xfrm flipV="1">
          <a:off x="13703300" y="16898930"/>
          <a:ext cx="889000" cy="9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11419</xdr:rowOff>
    </xdr:from>
    <xdr:to>
      <xdr:col>76</xdr:col>
      <xdr:colOff>165100</xdr:colOff>
      <xdr:row>98</xdr:row>
      <xdr:rowOff>113019</xdr:rowOff>
    </xdr:to>
    <xdr:sp macro="" textlink="">
      <xdr:nvSpPr>
        <xdr:cNvPr id="689" name="フローチャート: 判断 688"/>
        <xdr:cNvSpPr/>
      </xdr:nvSpPr>
      <xdr:spPr>
        <a:xfrm>
          <a:off x="14541500" y="1681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129546</xdr:rowOff>
    </xdr:from>
    <xdr:ext cx="534377" cy="259045"/>
    <xdr:sp macro="" textlink="">
      <xdr:nvSpPr>
        <xdr:cNvPr id="690" name="テキスト ボックス 689"/>
        <xdr:cNvSpPr txBox="1"/>
      </xdr:nvSpPr>
      <xdr:spPr>
        <a:xfrm>
          <a:off x="14325111" y="16588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9223</xdr:rowOff>
    </xdr:from>
    <xdr:to>
      <xdr:col>71</xdr:col>
      <xdr:colOff>177800</xdr:colOff>
      <xdr:row>99</xdr:row>
      <xdr:rowOff>23289</xdr:rowOff>
    </xdr:to>
    <xdr:cxnSp macro="">
      <xdr:nvCxnSpPr>
        <xdr:cNvPr id="691" name="直線コネクタ 690"/>
        <xdr:cNvCxnSpPr/>
      </xdr:nvCxnSpPr>
      <xdr:spPr>
        <a:xfrm>
          <a:off x="12814300" y="16811323"/>
          <a:ext cx="889000" cy="18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92" name="フローチャート: 判断 691"/>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93" name="テキスト ボックス 692"/>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94" name="フローチャート: 判断 693"/>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5" name="テキスト ボックス 694"/>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90508</xdr:rowOff>
    </xdr:from>
    <xdr:to>
      <xdr:col>85</xdr:col>
      <xdr:colOff>177800</xdr:colOff>
      <xdr:row>99</xdr:row>
      <xdr:rowOff>20658</xdr:rowOff>
    </xdr:to>
    <xdr:sp macro="" textlink="">
      <xdr:nvSpPr>
        <xdr:cNvPr id="701" name="楕円 700"/>
        <xdr:cNvSpPr/>
      </xdr:nvSpPr>
      <xdr:spPr>
        <a:xfrm>
          <a:off x="16268700" y="1689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5435</xdr:rowOff>
    </xdr:from>
    <xdr:ext cx="469744" cy="259045"/>
    <xdr:sp macro="" textlink="">
      <xdr:nvSpPr>
        <xdr:cNvPr id="702" name="積立金該当値テキスト"/>
        <xdr:cNvSpPr txBox="1"/>
      </xdr:nvSpPr>
      <xdr:spPr>
        <a:xfrm>
          <a:off x="16370300" y="16807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68470</xdr:rowOff>
    </xdr:from>
    <xdr:to>
      <xdr:col>81</xdr:col>
      <xdr:colOff>101600</xdr:colOff>
      <xdr:row>97</xdr:row>
      <xdr:rowOff>170070</xdr:rowOff>
    </xdr:to>
    <xdr:sp macro="" textlink="">
      <xdr:nvSpPr>
        <xdr:cNvPr id="703" name="楕円 702"/>
        <xdr:cNvSpPr/>
      </xdr:nvSpPr>
      <xdr:spPr>
        <a:xfrm>
          <a:off x="15430500" y="1669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15147</xdr:rowOff>
    </xdr:from>
    <xdr:ext cx="534377" cy="259045"/>
    <xdr:sp macro="" textlink="">
      <xdr:nvSpPr>
        <xdr:cNvPr id="704" name="テキスト ボックス 703"/>
        <xdr:cNvSpPr txBox="1"/>
      </xdr:nvSpPr>
      <xdr:spPr>
        <a:xfrm>
          <a:off x="15214111" y="1647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46030</xdr:rowOff>
    </xdr:from>
    <xdr:to>
      <xdr:col>76</xdr:col>
      <xdr:colOff>165100</xdr:colOff>
      <xdr:row>98</xdr:row>
      <xdr:rowOff>147630</xdr:rowOff>
    </xdr:to>
    <xdr:sp macro="" textlink="">
      <xdr:nvSpPr>
        <xdr:cNvPr id="705" name="楕円 704"/>
        <xdr:cNvSpPr/>
      </xdr:nvSpPr>
      <xdr:spPr>
        <a:xfrm>
          <a:off x="14541500" y="1684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138757</xdr:rowOff>
    </xdr:from>
    <xdr:ext cx="534377" cy="259045"/>
    <xdr:sp macro="" textlink="">
      <xdr:nvSpPr>
        <xdr:cNvPr id="706" name="テキスト ボックス 705"/>
        <xdr:cNvSpPr txBox="1"/>
      </xdr:nvSpPr>
      <xdr:spPr>
        <a:xfrm>
          <a:off x="14325111" y="16940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143939</xdr:rowOff>
    </xdr:from>
    <xdr:to>
      <xdr:col>72</xdr:col>
      <xdr:colOff>38100</xdr:colOff>
      <xdr:row>99</xdr:row>
      <xdr:rowOff>74089</xdr:rowOff>
    </xdr:to>
    <xdr:sp macro="" textlink="">
      <xdr:nvSpPr>
        <xdr:cNvPr id="707" name="楕円 706"/>
        <xdr:cNvSpPr/>
      </xdr:nvSpPr>
      <xdr:spPr>
        <a:xfrm>
          <a:off x="13652500" y="1694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65216</xdr:rowOff>
    </xdr:from>
    <xdr:ext cx="469744" cy="259045"/>
    <xdr:sp macro="" textlink="">
      <xdr:nvSpPr>
        <xdr:cNvPr id="708" name="テキスト ボックス 707"/>
        <xdr:cNvSpPr txBox="1"/>
      </xdr:nvSpPr>
      <xdr:spPr>
        <a:xfrm>
          <a:off x="13468428" y="1703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129873</xdr:rowOff>
    </xdr:from>
    <xdr:to>
      <xdr:col>67</xdr:col>
      <xdr:colOff>101600</xdr:colOff>
      <xdr:row>98</xdr:row>
      <xdr:rowOff>60023</xdr:rowOff>
    </xdr:to>
    <xdr:sp macro="" textlink="">
      <xdr:nvSpPr>
        <xdr:cNvPr id="709" name="楕円 708"/>
        <xdr:cNvSpPr/>
      </xdr:nvSpPr>
      <xdr:spPr>
        <a:xfrm>
          <a:off x="12763500" y="1676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51150</xdr:rowOff>
    </xdr:from>
    <xdr:ext cx="534377" cy="259045"/>
    <xdr:sp macro="" textlink="">
      <xdr:nvSpPr>
        <xdr:cNvPr id="710" name="テキスト ボックス 709"/>
        <xdr:cNvSpPr txBox="1"/>
      </xdr:nvSpPr>
      <xdr:spPr>
        <a:xfrm>
          <a:off x="12547111" y="16853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4" name="テキスト ボックス 723"/>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6" name="テキスト ボックス 725"/>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8" name="テキスト ボックス 727"/>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26581</xdr:rowOff>
    </xdr:from>
    <xdr:to>
      <xdr:col>116</xdr:col>
      <xdr:colOff>62864</xdr:colOff>
      <xdr:row>39</xdr:row>
      <xdr:rowOff>44450</xdr:rowOff>
    </xdr:to>
    <xdr:cxnSp macro="">
      <xdr:nvCxnSpPr>
        <xdr:cNvPr id="734" name="直線コネクタ 733"/>
        <xdr:cNvCxnSpPr/>
      </xdr:nvCxnSpPr>
      <xdr:spPr>
        <a:xfrm flipV="1">
          <a:off x="22159595" y="5341531"/>
          <a:ext cx="1269" cy="1389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144708</xdr:rowOff>
    </xdr:from>
    <xdr:ext cx="534377" cy="259045"/>
    <xdr:sp macro="" textlink="">
      <xdr:nvSpPr>
        <xdr:cNvPr id="737" name="投資及び出資金最大値テキスト"/>
        <xdr:cNvSpPr txBox="1"/>
      </xdr:nvSpPr>
      <xdr:spPr>
        <a:xfrm>
          <a:off x="22212300" y="5116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26581</xdr:rowOff>
    </xdr:from>
    <xdr:to>
      <xdr:col>116</xdr:col>
      <xdr:colOff>152400</xdr:colOff>
      <xdr:row>31</xdr:row>
      <xdr:rowOff>26581</xdr:rowOff>
    </xdr:to>
    <xdr:cxnSp macro="">
      <xdr:nvCxnSpPr>
        <xdr:cNvPr id="738" name="直線コネクタ 737"/>
        <xdr:cNvCxnSpPr/>
      </xdr:nvCxnSpPr>
      <xdr:spPr>
        <a:xfrm>
          <a:off x="22072600" y="5341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38773</xdr:rowOff>
    </xdr:from>
    <xdr:to>
      <xdr:col>116</xdr:col>
      <xdr:colOff>63500</xdr:colOff>
      <xdr:row>38</xdr:row>
      <xdr:rowOff>39116</xdr:rowOff>
    </xdr:to>
    <xdr:cxnSp macro="">
      <xdr:nvCxnSpPr>
        <xdr:cNvPr id="739" name="直線コネクタ 738"/>
        <xdr:cNvCxnSpPr/>
      </xdr:nvCxnSpPr>
      <xdr:spPr>
        <a:xfrm>
          <a:off x="21323300" y="655387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60888</xdr:rowOff>
    </xdr:from>
    <xdr:ext cx="469744" cy="259045"/>
    <xdr:sp macro="" textlink="">
      <xdr:nvSpPr>
        <xdr:cNvPr id="740" name="投資及び出資金平均値テキスト"/>
        <xdr:cNvSpPr txBox="1"/>
      </xdr:nvSpPr>
      <xdr:spPr>
        <a:xfrm>
          <a:off x="22212300" y="6575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82461</xdr:rowOff>
    </xdr:from>
    <xdr:to>
      <xdr:col>116</xdr:col>
      <xdr:colOff>114300</xdr:colOff>
      <xdr:row>39</xdr:row>
      <xdr:rowOff>12611</xdr:rowOff>
    </xdr:to>
    <xdr:sp macro="" textlink="">
      <xdr:nvSpPr>
        <xdr:cNvPr id="741" name="フローチャート: 判断 740"/>
        <xdr:cNvSpPr/>
      </xdr:nvSpPr>
      <xdr:spPr>
        <a:xfrm>
          <a:off x="221107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38773</xdr:rowOff>
    </xdr:from>
    <xdr:to>
      <xdr:col>111</xdr:col>
      <xdr:colOff>177800</xdr:colOff>
      <xdr:row>38</xdr:row>
      <xdr:rowOff>39383</xdr:rowOff>
    </xdr:to>
    <xdr:cxnSp macro="">
      <xdr:nvCxnSpPr>
        <xdr:cNvPr id="742" name="直線コネクタ 741"/>
        <xdr:cNvCxnSpPr/>
      </xdr:nvCxnSpPr>
      <xdr:spPr>
        <a:xfrm flipV="1">
          <a:off x="20434300" y="6553873"/>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90881</xdr:rowOff>
    </xdr:from>
    <xdr:to>
      <xdr:col>112</xdr:col>
      <xdr:colOff>38100</xdr:colOff>
      <xdr:row>39</xdr:row>
      <xdr:rowOff>21031</xdr:rowOff>
    </xdr:to>
    <xdr:sp macro="" textlink="">
      <xdr:nvSpPr>
        <xdr:cNvPr id="743" name="フローチャート: 判断 742"/>
        <xdr:cNvSpPr/>
      </xdr:nvSpPr>
      <xdr:spPr>
        <a:xfrm>
          <a:off x="21272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12158</xdr:rowOff>
    </xdr:from>
    <xdr:ext cx="469744" cy="259045"/>
    <xdr:sp macro="" textlink="">
      <xdr:nvSpPr>
        <xdr:cNvPr id="744" name="テキスト ボックス 743"/>
        <xdr:cNvSpPr txBox="1"/>
      </xdr:nvSpPr>
      <xdr:spPr>
        <a:xfrm>
          <a:off x="21088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161874</xdr:rowOff>
    </xdr:from>
    <xdr:to>
      <xdr:col>107</xdr:col>
      <xdr:colOff>50800</xdr:colOff>
      <xdr:row>38</xdr:row>
      <xdr:rowOff>39383</xdr:rowOff>
    </xdr:to>
    <xdr:cxnSp macro="">
      <xdr:nvCxnSpPr>
        <xdr:cNvPr id="745" name="直線コネクタ 744"/>
        <xdr:cNvCxnSpPr/>
      </xdr:nvCxnSpPr>
      <xdr:spPr>
        <a:xfrm>
          <a:off x="19545300" y="6505524"/>
          <a:ext cx="889000" cy="4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100178</xdr:rowOff>
    </xdr:from>
    <xdr:to>
      <xdr:col>107</xdr:col>
      <xdr:colOff>101600</xdr:colOff>
      <xdr:row>39</xdr:row>
      <xdr:rowOff>30328</xdr:rowOff>
    </xdr:to>
    <xdr:sp macro="" textlink="">
      <xdr:nvSpPr>
        <xdr:cNvPr id="746" name="フローチャート: 判断 745"/>
        <xdr:cNvSpPr/>
      </xdr:nvSpPr>
      <xdr:spPr>
        <a:xfrm>
          <a:off x="20383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21455</xdr:rowOff>
    </xdr:from>
    <xdr:ext cx="469744" cy="259045"/>
    <xdr:sp macro="" textlink="">
      <xdr:nvSpPr>
        <xdr:cNvPr id="747" name="テキスト ボックス 746"/>
        <xdr:cNvSpPr txBox="1"/>
      </xdr:nvSpPr>
      <xdr:spPr>
        <a:xfrm>
          <a:off x="20199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161874</xdr:rowOff>
    </xdr:from>
    <xdr:to>
      <xdr:col>102</xdr:col>
      <xdr:colOff>114300</xdr:colOff>
      <xdr:row>38</xdr:row>
      <xdr:rowOff>88417</xdr:rowOff>
    </xdr:to>
    <xdr:cxnSp macro="">
      <xdr:nvCxnSpPr>
        <xdr:cNvPr id="748" name="直線コネクタ 747"/>
        <xdr:cNvCxnSpPr/>
      </xdr:nvCxnSpPr>
      <xdr:spPr>
        <a:xfrm flipV="1">
          <a:off x="18656300" y="6505524"/>
          <a:ext cx="889000" cy="9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98196</xdr:rowOff>
    </xdr:from>
    <xdr:to>
      <xdr:col>102</xdr:col>
      <xdr:colOff>165100</xdr:colOff>
      <xdr:row>39</xdr:row>
      <xdr:rowOff>28346</xdr:rowOff>
    </xdr:to>
    <xdr:sp macro="" textlink="">
      <xdr:nvSpPr>
        <xdr:cNvPr id="749" name="フローチャート: 判断 748"/>
        <xdr:cNvSpPr/>
      </xdr:nvSpPr>
      <xdr:spPr>
        <a:xfrm>
          <a:off x="19494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19473</xdr:rowOff>
    </xdr:from>
    <xdr:ext cx="469744" cy="259045"/>
    <xdr:sp macro="" textlink="">
      <xdr:nvSpPr>
        <xdr:cNvPr id="750" name="テキスト ボックス 749"/>
        <xdr:cNvSpPr txBox="1"/>
      </xdr:nvSpPr>
      <xdr:spPr>
        <a:xfrm>
          <a:off x="19310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105473</xdr:rowOff>
    </xdr:from>
    <xdr:to>
      <xdr:col>98</xdr:col>
      <xdr:colOff>38100</xdr:colOff>
      <xdr:row>39</xdr:row>
      <xdr:rowOff>35623</xdr:rowOff>
    </xdr:to>
    <xdr:sp macro="" textlink="">
      <xdr:nvSpPr>
        <xdr:cNvPr id="751" name="フローチャート: 判断 750"/>
        <xdr:cNvSpPr/>
      </xdr:nvSpPr>
      <xdr:spPr>
        <a:xfrm>
          <a:off x="18605500" y="6620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26750</xdr:rowOff>
    </xdr:from>
    <xdr:ext cx="469744" cy="259045"/>
    <xdr:sp macro="" textlink="">
      <xdr:nvSpPr>
        <xdr:cNvPr id="752" name="テキスト ボックス 751"/>
        <xdr:cNvSpPr txBox="1"/>
      </xdr:nvSpPr>
      <xdr:spPr>
        <a:xfrm>
          <a:off x="18421428" y="671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159766</xdr:rowOff>
    </xdr:from>
    <xdr:to>
      <xdr:col>116</xdr:col>
      <xdr:colOff>114300</xdr:colOff>
      <xdr:row>38</xdr:row>
      <xdr:rowOff>89916</xdr:rowOff>
    </xdr:to>
    <xdr:sp macro="" textlink="">
      <xdr:nvSpPr>
        <xdr:cNvPr id="758" name="楕円 757"/>
        <xdr:cNvSpPr/>
      </xdr:nvSpPr>
      <xdr:spPr>
        <a:xfrm>
          <a:off x="22110700" y="6503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11193</xdr:rowOff>
    </xdr:from>
    <xdr:ext cx="469744" cy="259045"/>
    <xdr:sp macro="" textlink="">
      <xdr:nvSpPr>
        <xdr:cNvPr id="759" name="投資及び出資金該当値テキスト"/>
        <xdr:cNvSpPr txBox="1"/>
      </xdr:nvSpPr>
      <xdr:spPr>
        <a:xfrm>
          <a:off x="22212300" y="635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159423</xdr:rowOff>
    </xdr:from>
    <xdr:to>
      <xdr:col>112</xdr:col>
      <xdr:colOff>38100</xdr:colOff>
      <xdr:row>38</xdr:row>
      <xdr:rowOff>89573</xdr:rowOff>
    </xdr:to>
    <xdr:sp macro="" textlink="">
      <xdr:nvSpPr>
        <xdr:cNvPr id="760" name="楕円 759"/>
        <xdr:cNvSpPr/>
      </xdr:nvSpPr>
      <xdr:spPr>
        <a:xfrm>
          <a:off x="21272500" y="6503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106100</xdr:rowOff>
    </xdr:from>
    <xdr:ext cx="469744" cy="259045"/>
    <xdr:sp macro="" textlink="">
      <xdr:nvSpPr>
        <xdr:cNvPr id="761" name="テキスト ボックス 760"/>
        <xdr:cNvSpPr txBox="1"/>
      </xdr:nvSpPr>
      <xdr:spPr>
        <a:xfrm>
          <a:off x="21088428" y="627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160033</xdr:rowOff>
    </xdr:from>
    <xdr:to>
      <xdr:col>107</xdr:col>
      <xdr:colOff>101600</xdr:colOff>
      <xdr:row>38</xdr:row>
      <xdr:rowOff>90183</xdr:rowOff>
    </xdr:to>
    <xdr:sp macro="" textlink="">
      <xdr:nvSpPr>
        <xdr:cNvPr id="762" name="楕円 761"/>
        <xdr:cNvSpPr/>
      </xdr:nvSpPr>
      <xdr:spPr>
        <a:xfrm>
          <a:off x="20383500" y="650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106710</xdr:rowOff>
    </xdr:from>
    <xdr:ext cx="469744" cy="259045"/>
    <xdr:sp macro="" textlink="">
      <xdr:nvSpPr>
        <xdr:cNvPr id="763" name="テキスト ボックス 762"/>
        <xdr:cNvSpPr txBox="1"/>
      </xdr:nvSpPr>
      <xdr:spPr>
        <a:xfrm>
          <a:off x="20199428" y="6278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111074</xdr:rowOff>
    </xdr:from>
    <xdr:to>
      <xdr:col>102</xdr:col>
      <xdr:colOff>165100</xdr:colOff>
      <xdr:row>38</xdr:row>
      <xdr:rowOff>41224</xdr:rowOff>
    </xdr:to>
    <xdr:sp macro="" textlink="">
      <xdr:nvSpPr>
        <xdr:cNvPr id="764" name="楕円 763"/>
        <xdr:cNvSpPr/>
      </xdr:nvSpPr>
      <xdr:spPr>
        <a:xfrm>
          <a:off x="19494500" y="64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57751</xdr:rowOff>
    </xdr:from>
    <xdr:ext cx="469744" cy="259045"/>
    <xdr:sp macro="" textlink="">
      <xdr:nvSpPr>
        <xdr:cNvPr id="765" name="テキスト ボックス 764"/>
        <xdr:cNvSpPr txBox="1"/>
      </xdr:nvSpPr>
      <xdr:spPr>
        <a:xfrm>
          <a:off x="19310428" y="6229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37617</xdr:rowOff>
    </xdr:from>
    <xdr:to>
      <xdr:col>98</xdr:col>
      <xdr:colOff>38100</xdr:colOff>
      <xdr:row>38</xdr:row>
      <xdr:rowOff>139217</xdr:rowOff>
    </xdr:to>
    <xdr:sp macro="" textlink="">
      <xdr:nvSpPr>
        <xdr:cNvPr id="766" name="楕円 765"/>
        <xdr:cNvSpPr/>
      </xdr:nvSpPr>
      <xdr:spPr>
        <a:xfrm>
          <a:off x="18605500" y="6552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155744</xdr:rowOff>
    </xdr:from>
    <xdr:ext cx="469744" cy="259045"/>
    <xdr:sp macro="" textlink="">
      <xdr:nvSpPr>
        <xdr:cNvPr id="767" name="テキスト ボックス 766"/>
        <xdr:cNvSpPr txBox="1"/>
      </xdr:nvSpPr>
      <xdr:spPr>
        <a:xfrm>
          <a:off x="18421428" y="63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8" name="直線コネクタ 777"/>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9" name="テキスト ボックス 778"/>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0" name="直線コネクタ 779"/>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1" name="テキスト ボックス 780"/>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2" name="直線コネクタ 781"/>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3" name="テキスト ボックス 782"/>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4" name="直線コネクタ 783"/>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5" name="テキスト ボックス 784"/>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120955</xdr:rowOff>
    </xdr:from>
    <xdr:to>
      <xdr:col>116</xdr:col>
      <xdr:colOff>62864</xdr:colOff>
      <xdr:row>58</xdr:row>
      <xdr:rowOff>139700</xdr:rowOff>
    </xdr:to>
    <xdr:cxnSp macro="">
      <xdr:nvCxnSpPr>
        <xdr:cNvPr id="789" name="直線コネクタ 788"/>
        <xdr:cNvCxnSpPr/>
      </xdr:nvCxnSpPr>
      <xdr:spPr>
        <a:xfrm flipV="1">
          <a:off x="22159595" y="8864905"/>
          <a:ext cx="1269" cy="121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0"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1" name="直線コネクタ 790"/>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67632</xdr:rowOff>
    </xdr:from>
    <xdr:ext cx="534377" cy="259045"/>
    <xdr:sp macro="" textlink="">
      <xdr:nvSpPr>
        <xdr:cNvPr id="792" name="貸付金最大値テキスト"/>
        <xdr:cNvSpPr txBox="1"/>
      </xdr:nvSpPr>
      <xdr:spPr>
        <a:xfrm>
          <a:off x="22212300" y="864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120955</xdr:rowOff>
    </xdr:from>
    <xdr:to>
      <xdr:col>116</xdr:col>
      <xdr:colOff>152400</xdr:colOff>
      <xdr:row>51</xdr:row>
      <xdr:rowOff>120955</xdr:rowOff>
    </xdr:to>
    <xdr:cxnSp macro="">
      <xdr:nvCxnSpPr>
        <xdr:cNvPr id="793" name="直線コネクタ 792"/>
        <xdr:cNvCxnSpPr/>
      </xdr:nvCxnSpPr>
      <xdr:spPr>
        <a:xfrm>
          <a:off x="22072600" y="8864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78321</xdr:rowOff>
    </xdr:from>
    <xdr:to>
      <xdr:col>116</xdr:col>
      <xdr:colOff>63500</xdr:colOff>
      <xdr:row>58</xdr:row>
      <xdr:rowOff>139700</xdr:rowOff>
    </xdr:to>
    <xdr:cxnSp macro="">
      <xdr:nvCxnSpPr>
        <xdr:cNvPr id="794" name="直線コネクタ 793"/>
        <xdr:cNvCxnSpPr/>
      </xdr:nvCxnSpPr>
      <xdr:spPr>
        <a:xfrm>
          <a:off x="21323300" y="9850971"/>
          <a:ext cx="8382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160217</xdr:rowOff>
    </xdr:from>
    <xdr:ext cx="469744" cy="259045"/>
    <xdr:sp macro="" textlink="">
      <xdr:nvSpPr>
        <xdr:cNvPr id="795" name="貸付金平均値テキスト"/>
        <xdr:cNvSpPr txBox="1"/>
      </xdr:nvSpPr>
      <xdr:spPr>
        <a:xfrm>
          <a:off x="22212300" y="9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137340</xdr:rowOff>
    </xdr:from>
    <xdr:to>
      <xdr:col>116</xdr:col>
      <xdr:colOff>114300</xdr:colOff>
      <xdr:row>58</xdr:row>
      <xdr:rowOff>67490</xdr:rowOff>
    </xdr:to>
    <xdr:sp macro="" textlink="">
      <xdr:nvSpPr>
        <xdr:cNvPr id="796" name="フローチャート: 判断 795"/>
        <xdr:cNvSpPr/>
      </xdr:nvSpPr>
      <xdr:spPr>
        <a:xfrm>
          <a:off x="221107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78321</xdr:rowOff>
    </xdr:from>
    <xdr:to>
      <xdr:col>111</xdr:col>
      <xdr:colOff>177800</xdr:colOff>
      <xdr:row>58</xdr:row>
      <xdr:rowOff>139700</xdr:rowOff>
    </xdr:to>
    <xdr:cxnSp macro="">
      <xdr:nvCxnSpPr>
        <xdr:cNvPr id="797" name="直線コネクタ 796"/>
        <xdr:cNvCxnSpPr/>
      </xdr:nvCxnSpPr>
      <xdr:spPr>
        <a:xfrm flipV="1">
          <a:off x="20434300" y="9850971"/>
          <a:ext cx="889000" cy="232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128082</xdr:rowOff>
    </xdr:from>
    <xdr:to>
      <xdr:col>112</xdr:col>
      <xdr:colOff>38100</xdr:colOff>
      <xdr:row>58</xdr:row>
      <xdr:rowOff>58232</xdr:rowOff>
    </xdr:to>
    <xdr:sp macro="" textlink="">
      <xdr:nvSpPr>
        <xdr:cNvPr id="798" name="フローチャート: 判断 797"/>
        <xdr:cNvSpPr/>
      </xdr:nvSpPr>
      <xdr:spPr>
        <a:xfrm>
          <a:off x="21272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49359</xdr:rowOff>
    </xdr:from>
    <xdr:ext cx="469744" cy="259045"/>
    <xdr:sp macro="" textlink="">
      <xdr:nvSpPr>
        <xdr:cNvPr id="799" name="テキスト ボックス 798"/>
        <xdr:cNvSpPr txBox="1"/>
      </xdr:nvSpPr>
      <xdr:spPr>
        <a:xfrm>
          <a:off x="21088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0" name="直線コネクタ 799"/>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109589</xdr:rowOff>
    </xdr:from>
    <xdr:to>
      <xdr:col>107</xdr:col>
      <xdr:colOff>101600</xdr:colOff>
      <xdr:row>58</xdr:row>
      <xdr:rowOff>39739</xdr:rowOff>
    </xdr:to>
    <xdr:sp macro="" textlink="">
      <xdr:nvSpPr>
        <xdr:cNvPr id="801" name="フローチャート: 判断 800"/>
        <xdr:cNvSpPr/>
      </xdr:nvSpPr>
      <xdr:spPr>
        <a:xfrm>
          <a:off x="20383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56266</xdr:rowOff>
    </xdr:from>
    <xdr:ext cx="469744" cy="259045"/>
    <xdr:sp macro="" textlink="">
      <xdr:nvSpPr>
        <xdr:cNvPr id="802" name="テキスト ボックス 801"/>
        <xdr:cNvSpPr txBox="1"/>
      </xdr:nvSpPr>
      <xdr:spPr>
        <a:xfrm>
          <a:off x="20199428" y="965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156707</xdr:rowOff>
    </xdr:from>
    <xdr:to>
      <xdr:col>102</xdr:col>
      <xdr:colOff>114300</xdr:colOff>
      <xdr:row>58</xdr:row>
      <xdr:rowOff>139700</xdr:rowOff>
    </xdr:to>
    <xdr:cxnSp macro="">
      <xdr:nvCxnSpPr>
        <xdr:cNvPr id="803" name="直線コネクタ 802"/>
        <xdr:cNvCxnSpPr/>
      </xdr:nvCxnSpPr>
      <xdr:spPr>
        <a:xfrm>
          <a:off x="18656300" y="9929357"/>
          <a:ext cx="889000" cy="154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102753</xdr:rowOff>
    </xdr:from>
    <xdr:to>
      <xdr:col>102</xdr:col>
      <xdr:colOff>165100</xdr:colOff>
      <xdr:row>58</xdr:row>
      <xdr:rowOff>32903</xdr:rowOff>
    </xdr:to>
    <xdr:sp macro="" textlink="">
      <xdr:nvSpPr>
        <xdr:cNvPr id="804" name="フローチャート: 判断 803"/>
        <xdr:cNvSpPr/>
      </xdr:nvSpPr>
      <xdr:spPr>
        <a:xfrm>
          <a:off x="19494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49430</xdr:rowOff>
    </xdr:from>
    <xdr:ext cx="469744" cy="259045"/>
    <xdr:sp macro="" textlink="">
      <xdr:nvSpPr>
        <xdr:cNvPr id="805" name="テキスト ボックス 804"/>
        <xdr:cNvSpPr txBox="1"/>
      </xdr:nvSpPr>
      <xdr:spPr>
        <a:xfrm>
          <a:off x="19310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95369</xdr:rowOff>
    </xdr:from>
    <xdr:to>
      <xdr:col>98</xdr:col>
      <xdr:colOff>38100</xdr:colOff>
      <xdr:row>58</xdr:row>
      <xdr:rowOff>25519</xdr:rowOff>
    </xdr:to>
    <xdr:sp macro="" textlink="">
      <xdr:nvSpPr>
        <xdr:cNvPr id="806" name="フローチャート: 判断 805"/>
        <xdr:cNvSpPr/>
      </xdr:nvSpPr>
      <xdr:spPr>
        <a:xfrm>
          <a:off x="18605500" y="986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42046</xdr:rowOff>
    </xdr:from>
    <xdr:ext cx="469744" cy="259045"/>
    <xdr:sp macro="" textlink="">
      <xdr:nvSpPr>
        <xdr:cNvPr id="807" name="テキスト ボックス 806"/>
        <xdr:cNvSpPr txBox="1"/>
      </xdr:nvSpPr>
      <xdr:spPr>
        <a:xfrm>
          <a:off x="18421428" y="9643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3" name="楕円 812"/>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4"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27521</xdr:rowOff>
    </xdr:from>
    <xdr:to>
      <xdr:col>112</xdr:col>
      <xdr:colOff>38100</xdr:colOff>
      <xdr:row>57</xdr:row>
      <xdr:rowOff>129121</xdr:rowOff>
    </xdr:to>
    <xdr:sp macro="" textlink="">
      <xdr:nvSpPr>
        <xdr:cNvPr id="815" name="楕円 814"/>
        <xdr:cNvSpPr/>
      </xdr:nvSpPr>
      <xdr:spPr>
        <a:xfrm>
          <a:off x="21272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145648</xdr:rowOff>
    </xdr:from>
    <xdr:ext cx="534377" cy="259045"/>
    <xdr:sp macro="" textlink="">
      <xdr:nvSpPr>
        <xdr:cNvPr id="816" name="テキスト ボックス 815"/>
        <xdr:cNvSpPr txBox="1"/>
      </xdr:nvSpPr>
      <xdr:spPr>
        <a:xfrm>
          <a:off x="21056111" y="957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7" name="楕円 816"/>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8" name="テキスト ボックス 817"/>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19" name="楕円 818"/>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0" name="テキスト ボックス 819"/>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105907</xdr:rowOff>
    </xdr:from>
    <xdr:to>
      <xdr:col>98</xdr:col>
      <xdr:colOff>38100</xdr:colOff>
      <xdr:row>58</xdr:row>
      <xdr:rowOff>36057</xdr:rowOff>
    </xdr:to>
    <xdr:sp macro="" textlink="">
      <xdr:nvSpPr>
        <xdr:cNvPr id="821" name="楕円 820"/>
        <xdr:cNvSpPr/>
      </xdr:nvSpPr>
      <xdr:spPr>
        <a:xfrm>
          <a:off x="18605500" y="987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27184</xdr:rowOff>
    </xdr:from>
    <xdr:ext cx="469744" cy="259045"/>
    <xdr:sp macro="" textlink="">
      <xdr:nvSpPr>
        <xdr:cNvPr id="822" name="テキスト ボックス 821"/>
        <xdr:cNvSpPr txBox="1"/>
      </xdr:nvSpPr>
      <xdr:spPr>
        <a:xfrm>
          <a:off x="18421428" y="997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4" name="直線コネクタ 83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5" name="テキスト ボックス 834"/>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6" name="直線コネクタ 83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7" name="テキスト ボックス 836"/>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8" name="直線コネクタ 83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9" name="テキスト ボックス 838"/>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0" name="直線コネクタ 83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1" name="テキスト ボックス 840"/>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2" name="直線コネクタ 84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3" name="テキスト ボックス 84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4" name="直線コネクタ 84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5" name="テキスト ボックス 84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47656</xdr:rowOff>
    </xdr:from>
    <xdr:to>
      <xdr:col>116</xdr:col>
      <xdr:colOff>62864</xdr:colOff>
      <xdr:row>78</xdr:row>
      <xdr:rowOff>83545</xdr:rowOff>
    </xdr:to>
    <xdr:cxnSp macro="">
      <xdr:nvCxnSpPr>
        <xdr:cNvPr id="849" name="直線コネクタ 848"/>
        <xdr:cNvCxnSpPr/>
      </xdr:nvCxnSpPr>
      <xdr:spPr>
        <a:xfrm flipV="1">
          <a:off x="22159595" y="12049156"/>
          <a:ext cx="1269" cy="140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87372</xdr:rowOff>
    </xdr:from>
    <xdr:ext cx="534377" cy="259045"/>
    <xdr:sp macro="" textlink="">
      <xdr:nvSpPr>
        <xdr:cNvPr id="850" name="繰出金最小値テキスト"/>
        <xdr:cNvSpPr txBox="1"/>
      </xdr:nvSpPr>
      <xdr:spPr>
        <a:xfrm>
          <a:off x="22212300" y="1346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83545</xdr:rowOff>
    </xdr:from>
    <xdr:to>
      <xdr:col>116</xdr:col>
      <xdr:colOff>152400</xdr:colOff>
      <xdr:row>78</xdr:row>
      <xdr:rowOff>83545</xdr:rowOff>
    </xdr:to>
    <xdr:cxnSp macro="">
      <xdr:nvCxnSpPr>
        <xdr:cNvPr id="851" name="直線コネクタ 850"/>
        <xdr:cNvCxnSpPr/>
      </xdr:nvCxnSpPr>
      <xdr:spPr>
        <a:xfrm>
          <a:off x="22072600" y="13456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165783</xdr:rowOff>
    </xdr:from>
    <xdr:ext cx="599010" cy="259045"/>
    <xdr:sp macro="" textlink="">
      <xdr:nvSpPr>
        <xdr:cNvPr id="852" name="繰出金最大値テキスト"/>
        <xdr:cNvSpPr txBox="1"/>
      </xdr:nvSpPr>
      <xdr:spPr>
        <a:xfrm>
          <a:off x="22212300" y="11824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47656</xdr:rowOff>
    </xdr:from>
    <xdr:to>
      <xdr:col>116</xdr:col>
      <xdr:colOff>152400</xdr:colOff>
      <xdr:row>70</xdr:row>
      <xdr:rowOff>47656</xdr:rowOff>
    </xdr:to>
    <xdr:cxnSp macro="">
      <xdr:nvCxnSpPr>
        <xdr:cNvPr id="853" name="直線コネクタ 852"/>
        <xdr:cNvCxnSpPr/>
      </xdr:nvCxnSpPr>
      <xdr:spPr>
        <a:xfrm>
          <a:off x="22072600" y="12049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164552</xdr:rowOff>
    </xdr:from>
    <xdr:to>
      <xdr:col>116</xdr:col>
      <xdr:colOff>63500</xdr:colOff>
      <xdr:row>73</xdr:row>
      <xdr:rowOff>23881</xdr:rowOff>
    </xdr:to>
    <xdr:cxnSp macro="">
      <xdr:nvCxnSpPr>
        <xdr:cNvPr id="854" name="直線コネクタ 853"/>
        <xdr:cNvCxnSpPr/>
      </xdr:nvCxnSpPr>
      <xdr:spPr>
        <a:xfrm flipV="1">
          <a:off x="21323300" y="12508952"/>
          <a:ext cx="838200" cy="3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7907</xdr:rowOff>
    </xdr:from>
    <xdr:ext cx="534377" cy="259045"/>
    <xdr:sp macro="" textlink="">
      <xdr:nvSpPr>
        <xdr:cNvPr id="855" name="繰出金平均値テキスト"/>
        <xdr:cNvSpPr txBox="1"/>
      </xdr:nvSpPr>
      <xdr:spPr>
        <a:xfrm>
          <a:off x="22212300" y="12866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29480</xdr:rowOff>
    </xdr:from>
    <xdr:to>
      <xdr:col>116</xdr:col>
      <xdr:colOff>114300</xdr:colOff>
      <xdr:row>75</xdr:row>
      <xdr:rowOff>131080</xdr:rowOff>
    </xdr:to>
    <xdr:sp macro="" textlink="">
      <xdr:nvSpPr>
        <xdr:cNvPr id="856" name="フローチャート: 判断 855"/>
        <xdr:cNvSpPr/>
      </xdr:nvSpPr>
      <xdr:spPr>
        <a:xfrm>
          <a:off x="221107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23881</xdr:rowOff>
    </xdr:from>
    <xdr:to>
      <xdr:col>111</xdr:col>
      <xdr:colOff>177800</xdr:colOff>
      <xdr:row>73</xdr:row>
      <xdr:rowOff>67070</xdr:rowOff>
    </xdr:to>
    <xdr:cxnSp macro="">
      <xdr:nvCxnSpPr>
        <xdr:cNvPr id="857" name="直線コネクタ 856"/>
        <xdr:cNvCxnSpPr/>
      </xdr:nvCxnSpPr>
      <xdr:spPr>
        <a:xfrm flipV="1">
          <a:off x="20434300" y="12539731"/>
          <a:ext cx="889000" cy="4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14197</xdr:rowOff>
    </xdr:from>
    <xdr:to>
      <xdr:col>112</xdr:col>
      <xdr:colOff>38100</xdr:colOff>
      <xdr:row>75</xdr:row>
      <xdr:rowOff>115797</xdr:rowOff>
    </xdr:to>
    <xdr:sp macro="" textlink="">
      <xdr:nvSpPr>
        <xdr:cNvPr id="858" name="フローチャート: 判断 857"/>
        <xdr:cNvSpPr/>
      </xdr:nvSpPr>
      <xdr:spPr>
        <a:xfrm>
          <a:off x="21272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106924</xdr:rowOff>
    </xdr:from>
    <xdr:ext cx="534377" cy="259045"/>
    <xdr:sp macro="" textlink="">
      <xdr:nvSpPr>
        <xdr:cNvPr id="859" name="テキスト ボックス 858"/>
        <xdr:cNvSpPr txBox="1"/>
      </xdr:nvSpPr>
      <xdr:spPr>
        <a:xfrm>
          <a:off x="21056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90029</xdr:rowOff>
    </xdr:from>
    <xdr:to>
      <xdr:col>107</xdr:col>
      <xdr:colOff>50800</xdr:colOff>
      <xdr:row>73</xdr:row>
      <xdr:rowOff>67070</xdr:rowOff>
    </xdr:to>
    <xdr:cxnSp macro="">
      <xdr:nvCxnSpPr>
        <xdr:cNvPr id="860" name="直線コネクタ 859"/>
        <xdr:cNvCxnSpPr/>
      </xdr:nvCxnSpPr>
      <xdr:spPr>
        <a:xfrm>
          <a:off x="19545300" y="12091529"/>
          <a:ext cx="889000" cy="491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35620</xdr:rowOff>
    </xdr:from>
    <xdr:to>
      <xdr:col>107</xdr:col>
      <xdr:colOff>101600</xdr:colOff>
      <xdr:row>75</xdr:row>
      <xdr:rowOff>137220</xdr:rowOff>
    </xdr:to>
    <xdr:sp macro="" textlink="">
      <xdr:nvSpPr>
        <xdr:cNvPr id="861" name="フローチャート: 判断 860"/>
        <xdr:cNvSpPr/>
      </xdr:nvSpPr>
      <xdr:spPr>
        <a:xfrm>
          <a:off x="20383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128347</xdr:rowOff>
    </xdr:from>
    <xdr:ext cx="534377" cy="259045"/>
    <xdr:sp macro="" textlink="">
      <xdr:nvSpPr>
        <xdr:cNvPr id="862" name="テキスト ボックス 861"/>
        <xdr:cNvSpPr txBox="1"/>
      </xdr:nvSpPr>
      <xdr:spPr>
        <a:xfrm>
          <a:off x="20167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90029</xdr:rowOff>
    </xdr:from>
    <xdr:to>
      <xdr:col>102</xdr:col>
      <xdr:colOff>114300</xdr:colOff>
      <xdr:row>74</xdr:row>
      <xdr:rowOff>25416</xdr:rowOff>
    </xdr:to>
    <xdr:cxnSp macro="">
      <xdr:nvCxnSpPr>
        <xdr:cNvPr id="863" name="直線コネクタ 862"/>
        <xdr:cNvCxnSpPr/>
      </xdr:nvCxnSpPr>
      <xdr:spPr>
        <a:xfrm flipV="1">
          <a:off x="18656300" y="12091529"/>
          <a:ext cx="889000" cy="62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101065</xdr:rowOff>
    </xdr:from>
    <xdr:to>
      <xdr:col>102</xdr:col>
      <xdr:colOff>165100</xdr:colOff>
      <xdr:row>76</xdr:row>
      <xdr:rowOff>31215</xdr:rowOff>
    </xdr:to>
    <xdr:sp macro="" textlink="">
      <xdr:nvSpPr>
        <xdr:cNvPr id="864" name="フローチャート: 判断 863"/>
        <xdr:cNvSpPr/>
      </xdr:nvSpPr>
      <xdr:spPr>
        <a:xfrm>
          <a:off x="19494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22342</xdr:rowOff>
    </xdr:from>
    <xdr:ext cx="534377" cy="259045"/>
    <xdr:sp macro="" textlink="">
      <xdr:nvSpPr>
        <xdr:cNvPr id="865" name="テキスト ボックス 864"/>
        <xdr:cNvSpPr txBox="1"/>
      </xdr:nvSpPr>
      <xdr:spPr>
        <a:xfrm>
          <a:off x="19278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113474</xdr:rowOff>
    </xdr:from>
    <xdr:to>
      <xdr:col>98</xdr:col>
      <xdr:colOff>38100</xdr:colOff>
      <xdr:row>76</xdr:row>
      <xdr:rowOff>43625</xdr:rowOff>
    </xdr:to>
    <xdr:sp macro="" textlink="">
      <xdr:nvSpPr>
        <xdr:cNvPr id="866" name="フローチャート: 判断 865"/>
        <xdr:cNvSpPr/>
      </xdr:nvSpPr>
      <xdr:spPr>
        <a:xfrm>
          <a:off x="18605500" y="129722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34752</xdr:rowOff>
    </xdr:from>
    <xdr:ext cx="534377" cy="259045"/>
    <xdr:sp macro="" textlink="">
      <xdr:nvSpPr>
        <xdr:cNvPr id="867" name="テキスト ボックス 866"/>
        <xdr:cNvSpPr txBox="1"/>
      </xdr:nvSpPr>
      <xdr:spPr>
        <a:xfrm>
          <a:off x="18389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113752</xdr:rowOff>
    </xdr:from>
    <xdr:to>
      <xdr:col>116</xdr:col>
      <xdr:colOff>114300</xdr:colOff>
      <xdr:row>73</xdr:row>
      <xdr:rowOff>43902</xdr:rowOff>
    </xdr:to>
    <xdr:sp macro="" textlink="">
      <xdr:nvSpPr>
        <xdr:cNvPr id="873" name="楕円 872"/>
        <xdr:cNvSpPr/>
      </xdr:nvSpPr>
      <xdr:spPr>
        <a:xfrm>
          <a:off x="22110700" y="1245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136629</xdr:rowOff>
    </xdr:from>
    <xdr:ext cx="534377" cy="259045"/>
    <xdr:sp macro="" textlink="">
      <xdr:nvSpPr>
        <xdr:cNvPr id="874" name="繰出金該当値テキスト"/>
        <xdr:cNvSpPr txBox="1"/>
      </xdr:nvSpPr>
      <xdr:spPr>
        <a:xfrm>
          <a:off x="22212300" y="1230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144531</xdr:rowOff>
    </xdr:from>
    <xdr:to>
      <xdr:col>112</xdr:col>
      <xdr:colOff>38100</xdr:colOff>
      <xdr:row>73</xdr:row>
      <xdr:rowOff>74681</xdr:rowOff>
    </xdr:to>
    <xdr:sp macro="" textlink="">
      <xdr:nvSpPr>
        <xdr:cNvPr id="875" name="楕円 874"/>
        <xdr:cNvSpPr/>
      </xdr:nvSpPr>
      <xdr:spPr>
        <a:xfrm>
          <a:off x="21272500" y="1248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91208</xdr:rowOff>
    </xdr:from>
    <xdr:ext cx="534377" cy="259045"/>
    <xdr:sp macro="" textlink="">
      <xdr:nvSpPr>
        <xdr:cNvPr id="876" name="テキスト ボックス 875"/>
        <xdr:cNvSpPr txBox="1"/>
      </xdr:nvSpPr>
      <xdr:spPr>
        <a:xfrm>
          <a:off x="21056111" y="1226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16270</xdr:rowOff>
    </xdr:from>
    <xdr:to>
      <xdr:col>107</xdr:col>
      <xdr:colOff>101600</xdr:colOff>
      <xdr:row>73</xdr:row>
      <xdr:rowOff>117870</xdr:rowOff>
    </xdr:to>
    <xdr:sp macro="" textlink="">
      <xdr:nvSpPr>
        <xdr:cNvPr id="877" name="楕円 876"/>
        <xdr:cNvSpPr/>
      </xdr:nvSpPr>
      <xdr:spPr>
        <a:xfrm>
          <a:off x="20383500" y="12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134397</xdr:rowOff>
    </xdr:from>
    <xdr:ext cx="534377" cy="259045"/>
    <xdr:sp macro="" textlink="">
      <xdr:nvSpPr>
        <xdr:cNvPr id="878" name="テキスト ボックス 877"/>
        <xdr:cNvSpPr txBox="1"/>
      </xdr:nvSpPr>
      <xdr:spPr>
        <a:xfrm>
          <a:off x="20167111" y="123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39229</xdr:rowOff>
    </xdr:from>
    <xdr:to>
      <xdr:col>102</xdr:col>
      <xdr:colOff>165100</xdr:colOff>
      <xdr:row>70</xdr:row>
      <xdr:rowOff>140829</xdr:rowOff>
    </xdr:to>
    <xdr:sp macro="" textlink="">
      <xdr:nvSpPr>
        <xdr:cNvPr id="879" name="楕円 878"/>
        <xdr:cNvSpPr/>
      </xdr:nvSpPr>
      <xdr:spPr>
        <a:xfrm>
          <a:off x="19494500" y="1204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68</xdr:row>
      <xdr:rowOff>157356</xdr:rowOff>
    </xdr:from>
    <xdr:ext cx="599010" cy="259045"/>
    <xdr:sp macro="" textlink="">
      <xdr:nvSpPr>
        <xdr:cNvPr id="880" name="テキスト ボックス 879"/>
        <xdr:cNvSpPr txBox="1"/>
      </xdr:nvSpPr>
      <xdr:spPr>
        <a:xfrm>
          <a:off x="19245795" y="11815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146066</xdr:rowOff>
    </xdr:from>
    <xdr:to>
      <xdr:col>98</xdr:col>
      <xdr:colOff>38100</xdr:colOff>
      <xdr:row>74</xdr:row>
      <xdr:rowOff>76216</xdr:rowOff>
    </xdr:to>
    <xdr:sp macro="" textlink="">
      <xdr:nvSpPr>
        <xdr:cNvPr id="881" name="楕円 880"/>
        <xdr:cNvSpPr/>
      </xdr:nvSpPr>
      <xdr:spPr>
        <a:xfrm>
          <a:off x="18605500" y="1266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92743</xdr:rowOff>
    </xdr:from>
    <xdr:ext cx="534377" cy="259045"/>
    <xdr:sp macro="" textlink="">
      <xdr:nvSpPr>
        <xdr:cNvPr id="882" name="テキスト ボックス 881"/>
        <xdr:cNvSpPr txBox="1"/>
      </xdr:nvSpPr>
      <xdr:spPr>
        <a:xfrm>
          <a:off x="18389111" y="1243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3" name="直線コネクタ 892"/>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4" name="テキスト ボックス 893"/>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5" name="直線コネクタ 894"/>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6" name="テキスト ボックス 895"/>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98" name="テキスト ボックス 897"/>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9" name="直線コネクタ 898"/>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0" name="テキスト ボックス 899"/>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1" name="直線コネクタ 900"/>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2" name="テキスト ボックス 901"/>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4" name="テキスト ボックス 903"/>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143638</xdr:rowOff>
    </xdr:from>
    <xdr:to>
      <xdr:col>116</xdr:col>
      <xdr:colOff>62864</xdr:colOff>
      <xdr:row>99</xdr:row>
      <xdr:rowOff>44450</xdr:rowOff>
    </xdr:to>
    <xdr:cxnSp macro="">
      <xdr:nvCxnSpPr>
        <xdr:cNvPr id="906" name="直線コネクタ 905"/>
        <xdr:cNvCxnSpPr/>
      </xdr:nvCxnSpPr>
      <xdr:spPr>
        <a:xfrm flipV="1">
          <a:off x="22159595" y="15574138"/>
          <a:ext cx="1269" cy="1443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91330</xdr:rowOff>
    </xdr:from>
    <xdr:ext cx="249299" cy="259045"/>
    <xdr:sp macro="" textlink="">
      <xdr:nvSpPr>
        <xdr:cNvPr id="907" name="前年度繰上充用金最小値テキスト"/>
        <xdr:cNvSpPr txBox="1"/>
      </xdr:nvSpPr>
      <xdr:spPr>
        <a:xfrm>
          <a:off x="22212300" y="17064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08" name="直線コネクタ 907"/>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90315</xdr:rowOff>
    </xdr:from>
    <xdr:ext cx="534377" cy="259045"/>
    <xdr:sp macro="" textlink="">
      <xdr:nvSpPr>
        <xdr:cNvPr id="909" name="前年度繰上充用金最大値テキスト"/>
        <xdr:cNvSpPr txBox="1"/>
      </xdr:nvSpPr>
      <xdr:spPr>
        <a:xfrm>
          <a:off x="22212300" y="1534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143638</xdr:rowOff>
    </xdr:from>
    <xdr:to>
      <xdr:col>116</xdr:col>
      <xdr:colOff>152400</xdr:colOff>
      <xdr:row>90</xdr:row>
      <xdr:rowOff>143638</xdr:rowOff>
    </xdr:to>
    <xdr:cxnSp macro="">
      <xdr:nvCxnSpPr>
        <xdr:cNvPr id="910" name="直線コネクタ 909"/>
        <xdr:cNvCxnSpPr/>
      </xdr:nvCxnSpPr>
      <xdr:spPr>
        <a:xfrm>
          <a:off x="22072600" y="15574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1" name="直線コネクタ 910"/>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8780</xdr:rowOff>
    </xdr:from>
    <xdr:ext cx="313932" cy="259045"/>
    <xdr:sp macro="" textlink="">
      <xdr:nvSpPr>
        <xdr:cNvPr id="912" name="前年度繰上充用金平均値テキスト"/>
        <xdr:cNvSpPr txBox="1"/>
      </xdr:nvSpPr>
      <xdr:spPr>
        <a:xfrm>
          <a:off x="22212300" y="16810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157353</xdr:rowOff>
    </xdr:from>
    <xdr:to>
      <xdr:col>116</xdr:col>
      <xdr:colOff>114300</xdr:colOff>
      <xdr:row>99</xdr:row>
      <xdr:rowOff>87503</xdr:rowOff>
    </xdr:to>
    <xdr:sp macro="" textlink="">
      <xdr:nvSpPr>
        <xdr:cNvPr id="913" name="フローチャート: 判断 912"/>
        <xdr:cNvSpPr/>
      </xdr:nvSpPr>
      <xdr:spPr>
        <a:xfrm>
          <a:off x="221107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4" name="直線コネクタ 913"/>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158114</xdr:rowOff>
    </xdr:from>
    <xdr:to>
      <xdr:col>112</xdr:col>
      <xdr:colOff>38100</xdr:colOff>
      <xdr:row>99</xdr:row>
      <xdr:rowOff>88264</xdr:rowOff>
    </xdr:to>
    <xdr:sp macro="" textlink="">
      <xdr:nvSpPr>
        <xdr:cNvPr id="915" name="フローチャート: 判断 914"/>
        <xdr:cNvSpPr/>
      </xdr:nvSpPr>
      <xdr:spPr>
        <a:xfrm>
          <a:off x="21272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104791</xdr:rowOff>
    </xdr:from>
    <xdr:ext cx="313932" cy="259045"/>
    <xdr:sp macro="" textlink="">
      <xdr:nvSpPr>
        <xdr:cNvPr id="916" name="テキスト ボックス 915"/>
        <xdr:cNvSpPr txBox="1"/>
      </xdr:nvSpPr>
      <xdr:spPr>
        <a:xfrm>
          <a:off x="21166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7" name="直線コネクタ 916"/>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157862</xdr:rowOff>
    </xdr:from>
    <xdr:to>
      <xdr:col>107</xdr:col>
      <xdr:colOff>101600</xdr:colOff>
      <xdr:row>99</xdr:row>
      <xdr:rowOff>88012</xdr:rowOff>
    </xdr:to>
    <xdr:sp macro="" textlink="">
      <xdr:nvSpPr>
        <xdr:cNvPr id="918" name="フローチャート: 判断 917"/>
        <xdr:cNvSpPr/>
      </xdr:nvSpPr>
      <xdr:spPr>
        <a:xfrm>
          <a:off x="20383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104539</xdr:rowOff>
    </xdr:from>
    <xdr:ext cx="313932" cy="259045"/>
    <xdr:sp macro="" textlink="">
      <xdr:nvSpPr>
        <xdr:cNvPr id="919" name="テキスト ボックス 918"/>
        <xdr:cNvSpPr txBox="1"/>
      </xdr:nvSpPr>
      <xdr:spPr>
        <a:xfrm>
          <a:off x="20277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0" name="直線コネクタ 919"/>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160910</xdr:rowOff>
    </xdr:from>
    <xdr:to>
      <xdr:col>102</xdr:col>
      <xdr:colOff>165100</xdr:colOff>
      <xdr:row>99</xdr:row>
      <xdr:rowOff>91060</xdr:rowOff>
    </xdr:to>
    <xdr:sp macro="" textlink="">
      <xdr:nvSpPr>
        <xdr:cNvPr id="921" name="フローチャート: 判断 920"/>
        <xdr:cNvSpPr/>
      </xdr:nvSpPr>
      <xdr:spPr>
        <a:xfrm>
          <a:off x="19494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107587</xdr:rowOff>
    </xdr:from>
    <xdr:ext cx="313932" cy="259045"/>
    <xdr:sp macro="" textlink="">
      <xdr:nvSpPr>
        <xdr:cNvPr id="922" name="テキスト ボックス 921"/>
        <xdr:cNvSpPr txBox="1"/>
      </xdr:nvSpPr>
      <xdr:spPr>
        <a:xfrm>
          <a:off x="19388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161798</xdr:rowOff>
    </xdr:from>
    <xdr:to>
      <xdr:col>98</xdr:col>
      <xdr:colOff>38100</xdr:colOff>
      <xdr:row>99</xdr:row>
      <xdr:rowOff>91948</xdr:rowOff>
    </xdr:to>
    <xdr:sp macro="" textlink="">
      <xdr:nvSpPr>
        <xdr:cNvPr id="923" name="フローチャート: 判断 922"/>
        <xdr:cNvSpPr/>
      </xdr:nvSpPr>
      <xdr:spPr>
        <a:xfrm>
          <a:off x="18605500" y="169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108475</xdr:rowOff>
    </xdr:from>
    <xdr:ext cx="313932" cy="259045"/>
    <xdr:sp macro="" textlink="">
      <xdr:nvSpPr>
        <xdr:cNvPr id="924" name="テキスト ボックス 923"/>
        <xdr:cNvSpPr txBox="1"/>
      </xdr:nvSpPr>
      <xdr:spPr>
        <a:xfrm>
          <a:off x="18499333" y="16739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0" name="楕円 929"/>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135780</xdr:rowOff>
    </xdr:from>
    <xdr:ext cx="249299" cy="259045"/>
    <xdr:sp macro="" textlink="">
      <xdr:nvSpPr>
        <xdr:cNvPr id="931" name="前年度繰上充用金該当値テキスト"/>
        <xdr:cNvSpPr txBox="1"/>
      </xdr:nvSpPr>
      <xdr:spPr>
        <a:xfrm>
          <a:off x="22212300" y="16937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2" name="楕円 931"/>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3" name="テキスト ボックス 932"/>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4" name="楕円 933"/>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5" name="テキスト ボックス 93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6" name="楕円 935"/>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7" name="テキスト ボックス 936"/>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38" name="楕円 937"/>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9" name="テキスト ボックス 938"/>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・物件費については平成２７年度から継続して増加が続いている。公共施設等の指定管理者への業務外部委託の増加や施設備品の更新等によるもので、減少は今後も見込めない状況にある。</a:t>
          </a: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ライフラインである水道事業や病院事業への補助金等が多額であることや、繰出金については、下水道事業特別会計への繰出しが多額であることが類似団体と比べ高い水準にある要因となっている。今後も経営改革のプラン等に沿って公営企業会計等の健全化に取り組み、改善を図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130175</xdr:rowOff>
    </xdr:from>
    <xdr:to>
      <xdr:col>24</xdr:col>
      <xdr:colOff>62865</xdr:colOff>
      <xdr:row>37</xdr:row>
      <xdr:rowOff>163131</xdr:rowOff>
    </xdr:to>
    <xdr:cxnSp macro="">
      <xdr:nvCxnSpPr>
        <xdr:cNvPr id="56" name="直線コネクタ 55"/>
        <xdr:cNvCxnSpPr/>
      </xdr:nvCxnSpPr>
      <xdr:spPr>
        <a:xfrm flipV="1">
          <a:off x="4633595" y="5273675"/>
          <a:ext cx="1270" cy="12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166958</xdr:rowOff>
    </xdr:from>
    <xdr:ext cx="469744" cy="259045"/>
    <xdr:sp macro="" textlink="">
      <xdr:nvSpPr>
        <xdr:cNvPr id="57" name="議会費最小値テキスト"/>
        <xdr:cNvSpPr txBox="1"/>
      </xdr:nvSpPr>
      <xdr:spPr>
        <a:xfrm>
          <a:off x="4686300" y="6510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163131</xdr:rowOff>
    </xdr:from>
    <xdr:to>
      <xdr:col>24</xdr:col>
      <xdr:colOff>152400</xdr:colOff>
      <xdr:row>37</xdr:row>
      <xdr:rowOff>163131</xdr:rowOff>
    </xdr:to>
    <xdr:cxnSp macro="">
      <xdr:nvCxnSpPr>
        <xdr:cNvPr id="58" name="直線コネクタ 57"/>
        <xdr:cNvCxnSpPr/>
      </xdr:nvCxnSpPr>
      <xdr:spPr>
        <a:xfrm>
          <a:off x="4546600" y="650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76852</xdr:rowOff>
    </xdr:from>
    <xdr:ext cx="469744" cy="259045"/>
    <xdr:sp macro="" textlink="">
      <xdr:nvSpPr>
        <xdr:cNvPr id="59" name="議会費最大値テキスト"/>
        <xdr:cNvSpPr txBox="1"/>
      </xdr:nvSpPr>
      <xdr:spPr>
        <a:xfrm>
          <a:off x="4686300" y="5048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130175</xdr:rowOff>
    </xdr:from>
    <xdr:to>
      <xdr:col>24</xdr:col>
      <xdr:colOff>152400</xdr:colOff>
      <xdr:row>30</xdr:row>
      <xdr:rowOff>130175</xdr:rowOff>
    </xdr:to>
    <xdr:cxnSp macro="">
      <xdr:nvCxnSpPr>
        <xdr:cNvPr id="60" name="直線コネクタ 59"/>
        <xdr:cNvCxnSpPr/>
      </xdr:nvCxnSpPr>
      <xdr:spPr>
        <a:xfrm>
          <a:off x="4546600" y="5273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130175</xdr:rowOff>
    </xdr:from>
    <xdr:to>
      <xdr:col>24</xdr:col>
      <xdr:colOff>63500</xdr:colOff>
      <xdr:row>31</xdr:row>
      <xdr:rowOff>7303</xdr:rowOff>
    </xdr:to>
    <xdr:cxnSp macro="">
      <xdr:nvCxnSpPr>
        <xdr:cNvPr id="61" name="直線コネクタ 60"/>
        <xdr:cNvCxnSpPr/>
      </xdr:nvCxnSpPr>
      <xdr:spPr>
        <a:xfrm flipV="1">
          <a:off x="3797300" y="5273675"/>
          <a:ext cx="838200" cy="4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65041</xdr:rowOff>
    </xdr:from>
    <xdr:ext cx="469744" cy="259045"/>
    <xdr:sp macro="" textlink="">
      <xdr:nvSpPr>
        <xdr:cNvPr id="62" name="議会費平均値テキスト"/>
        <xdr:cNvSpPr txBox="1"/>
      </xdr:nvSpPr>
      <xdr:spPr>
        <a:xfrm>
          <a:off x="4686300" y="6065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86614</xdr:rowOff>
    </xdr:from>
    <xdr:to>
      <xdr:col>24</xdr:col>
      <xdr:colOff>114300</xdr:colOff>
      <xdr:row>36</xdr:row>
      <xdr:rowOff>16764</xdr:rowOff>
    </xdr:to>
    <xdr:sp macro="" textlink="">
      <xdr:nvSpPr>
        <xdr:cNvPr id="63" name="フローチャート: 判断 62"/>
        <xdr:cNvSpPr/>
      </xdr:nvSpPr>
      <xdr:spPr>
        <a:xfrm>
          <a:off x="45847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131318</xdr:rowOff>
    </xdr:from>
    <xdr:to>
      <xdr:col>19</xdr:col>
      <xdr:colOff>177800</xdr:colOff>
      <xdr:row>31</xdr:row>
      <xdr:rowOff>7303</xdr:rowOff>
    </xdr:to>
    <xdr:cxnSp macro="">
      <xdr:nvCxnSpPr>
        <xdr:cNvPr id="64" name="直線コネクタ 63"/>
        <xdr:cNvCxnSpPr/>
      </xdr:nvCxnSpPr>
      <xdr:spPr>
        <a:xfrm>
          <a:off x="2908300" y="5274818"/>
          <a:ext cx="889000" cy="47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92520</xdr:rowOff>
    </xdr:from>
    <xdr:to>
      <xdr:col>20</xdr:col>
      <xdr:colOff>38100</xdr:colOff>
      <xdr:row>36</xdr:row>
      <xdr:rowOff>22670</xdr:rowOff>
    </xdr:to>
    <xdr:sp macro="" textlink="">
      <xdr:nvSpPr>
        <xdr:cNvPr id="65" name="フローチャート: 判断 64"/>
        <xdr:cNvSpPr/>
      </xdr:nvSpPr>
      <xdr:spPr>
        <a:xfrm>
          <a:off x="3746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13797</xdr:rowOff>
    </xdr:from>
    <xdr:ext cx="469744" cy="259045"/>
    <xdr:sp macro="" textlink="">
      <xdr:nvSpPr>
        <xdr:cNvPr id="66" name="テキスト ボックス 65"/>
        <xdr:cNvSpPr txBox="1"/>
      </xdr:nvSpPr>
      <xdr:spPr>
        <a:xfrm>
          <a:off x="3562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131318</xdr:rowOff>
    </xdr:from>
    <xdr:to>
      <xdr:col>15</xdr:col>
      <xdr:colOff>50800</xdr:colOff>
      <xdr:row>31</xdr:row>
      <xdr:rowOff>93218</xdr:rowOff>
    </xdr:to>
    <xdr:cxnSp macro="">
      <xdr:nvCxnSpPr>
        <xdr:cNvPr id="67" name="直線コネクタ 66"/>
        <xdr:cNvCxnSpPr/>
      </xdr:nvCxnSpPr>
      <xdr:spPr>
        <a:xfrm flipV="1">
          <a:off x="2019300" y="5274818"/>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6985</xdr:rowOff>
    </xdr:from>
    <xdr:to>
      <xdr:col>15</xdr:col>
      <xdr:colOff>101600</xdr:colOff>
      <xdr:row>35</xdr:row>
      <xdr:rowOff>108585</xdr:rowOff>
    </xdr:to>
    <xdr:sp macro="" textlink="">
      <xdr:nvSpPr>
        <xdr:cNvPr id="68" name="フローチャート: 判断 67"/>
        <xdr:cNvSpPr/>
      </xdr:nvSpPr>
      <xdr:spPr>
        <a:xfrm>
          <a:off x="2857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99712</xdr:rowOff>
    </xdr:from>
    <xdr:ext cx="469744" cy="259045"/>
    <xdr:sp macro="" textlink="">
      <xdr:nvSpPr>
        <xdr:cNvPr id="69" name="テキスト ボックス 68"/>
        <xdr:cNvSpPr txBox="1"/>
      </xdr:nvSpPr>
      <xdr:spPr>
        <a:xfrm>
          <a:off x="2673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93218</xdr:rowOff>
    </xdr:from>
    <xdr:to>
      <xdr:col>10</xdr:col>
      <xdr:colOff>114300</xdr:colOff>
      <xdr:row>31</xdr:row>
      <xdr:rowOff>114364</xdr:rowOff>
    </xdr:to>
    <xdr:cxnSp macro="">
      <xdr:nvCxnSpPr>
        <xdr:cNvPr id="70" name="直線コネクタ 69"/>
        <xdr:cNvCxnSpPr/>
      </xdr:nvCxnSpPr>
      <xdr:spPr>
        <a:xfrm flipV="1">
          <a:off x="1130300" y="5408168"/>
          <a:ext cx="889000" cy="2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51943</xdr:rowOff>
    </xdr:from>
    <xdr:to>
      <xdr:col>10</xdr:col>
      <xdr:colOff>165100</xdr:colOff>
      <xdr:row>35</xdr:row>
      <xdr:rowOff>153543</xdr:rowOff>
    </xdr:to>
    <xdr:sp macro="" textlink="">
      <xdr:nvSpPr>
        <xdr:cNvPr id="71" name="フローチャート: 判断 70"/>
        <xdr:cNvSpPr/>
      </xdr:nvSpPr>
      <xdr:spPr>
        <a:xfrm>
          <a:off x="1968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144670</xdr:rowOff>
    </xdr:from>
    <xdr:ext cx="469744" cy="259045"/>
    <xdr:sp macro="" textlink="">
      <xdr:nvSpPr>
        <xdr:cNvPr id="72" name="テキスト ボックス 71"/>
        <xdr:cNvSpPr txBox="1"/>
      </xdr:nvSpPr>
      <xdr:spPr>
        <a:xfrm>
          <a:off x="1784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65659</xdr:rowOff>
    </xdr:from>
    <xdr:to>
      <xdr:col>6</xdr:col>
      <xdr:colOff>38100</xdr:colOff>
      <xdr:row>35</xdr:row>
      <xdr:rowOff>167259</xdr:rowOff>
    </xdr:to>
    <xdr:sp macro="" textlink="">
      <xdr:nvSpPr>
        <xdr:cNvPr id="73" name="フローチャート: 判断 72"/>
        <xdr:cNvSpPr/>
      </xdr:nvSpPr>
      <xdr:spPr>
        <a:xfrm>
          <a:off x="1079500" y="606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158386</xdr:rowOff>
    </xdr:from>
    <xdr:ext cx="469744" cy="259045"/>
    <xdr:sp macro="" textlink="">
      <xdr:nvSpPr>
        <xdr:cNvPr id="74" name="テキスト ボックス 73"/>
        <xdr:cNvSpPr txBox="1"/>
      </xdr:nvSpPr>
      <xdr:spPr>
        <a:xfrm>
          <a:off x="895428" y="6159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79375</xdr:rowOff>
    </xdr:from>
    <xdr:to>
      <xdr:col>24</xdr:col>
      <xdr:colOff>114300</xdr:colOff>
      <xdr:row>31</xdr:row>
      <xdr:rowOff>9525</xdr:rowOff>
    </xdr:to>
    <xdr:sp macro="" textlink="">
      <xdr:nvSpPr>
        <xdr:cNvPr id="80" name="楕円 79"/>
        <xdr:cNvSpPr/>
      </xdr:nvSpPr>
      <xdr:spPr>
        <a:xfrm>
          <a:off x="4584700" y="52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32402</xdr:rowOff>
    </xdr:from>
    <xdr:ext cx="469744" cy="259045"/>
    <xdr:sp macro="" textlink="">
      <xdr:nvSpPr>
        <xdr:cNvPr id="81" name="議会費該当値テキスト"/>
        <xdr:cNvSpPr txBox="1"/>
      </xdr:nvSpPr>
      <xdr:spPr>
        <a:xfrm>
          <a:off x="4686300" y="5175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127953</xdr:rowOff>
    </xdr:from>
    <xdr:to>
      <xdr:col>20</xdr:col>
      <xdr:colOff>38100</xdr:colOff>
      <xdr:row>31</xdr:row>
      <xdr:rowOff>58103</xdr:rowOff>
    </xdr:to>
    <xdr:sp macro="" textlink="">
      <xdr:nvSpPr>
        <xdr:cNvPr id="82" name="楕円 81"/>
        <xdr:cNvSpPr/>
      </xdr:nvSpPr>
      <xdr:spPr>
        <a:xfrm>
          <a:off x="3746500" y="5271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29</xdr:row>
      <xdr:rowOff>74630</xdr:rowOff>
    </xdr:from>
    <xdr:ext cx="469744" cy="259045"/>
    <xdr:sp macro="" textlink="">
      <xdr:nvSpPr>
        <xdr:cNvPr id="83" name="テキスト ボックス 82"/>
        <xdr:cNvSpPr txBox="1"/>
      </xdr:nvSpPr>
      <xdr:spPr>
        <a:xfrm>
          <a:off x="3562428" y="5046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80518</xdr:rowOff>
    </xdr:from>
    <xdr:to>
      <xdr:col>15</xdr:col>
      <xdr:colOff>101600</xdr:colOff>
      <xdr:row>31</xdr:row>
      <xdr:rowOff>10668</xdr:rowOff>
    </xdr:to>
    <xdr:sp macro="" textlink="">
      <xdr:nvSpPr>
        <xdr:cNvPr id="84" name="楕円 83"/>
        <xdr:cNvSpPr/>
      </xdr:nvSpPr>
      <xdr:spPr>
        <a:xfrm>
          <a:off x="2857500" y="5224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29</xdr:row>
      <xdr:rowOff>27195</xdr:rowOff>
    </xdr:from>
    <xdr:ext cx="469744" cy="259045"/>
    <xdr:sp macro="" textlink="">
      <xdr:nvSpPr>
        <xdr:cNvPr id="85" name="テキスト ボックス 84"/>
        <xdr:cNvSpPr txBox="1"/>
      </xdr:nvSpPr>
      <xdr:spPr>
        <a:xfrm>
          <a:off x="2673428" y="4999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42418</xdr:rowOff>
    </xdr:from>
    <xdr:to>
      <xdr:col>10</xdr:col>
      <xdr:colOff>165100</xdr:colOff>
      <xdr:row>31</xdr:row>
      <xdr:rowOff>144018</xdr:rowOff>
    </xdr:to>
    <xdr:sp macro="" textlink="">
      <xdr:nvSpPr>
        <xdr:cNvPr id="86" name="楕円 85"/>
        <xdr:cNvSpPr/>
      </xdr:nvSpPr>
      <xdr:spPr>
        <a:xfrm>
          <a:off x="1968500" y="53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29</xdr:row>
      <xdr:rowOff>160545</xdr:rowOff>
    </xdr:from>
    <xdr:ext cx="469744" cy="259045"/>
    <xdr:sp macro="" textlink="">
      <xdr:nvSpPr>
        <xdr:cNvPr id="87" name="テキスト ボックス 86"/>
        <xdr:cNvSpPr txBox="1"/>
      </xdr:nvSpPr>
      <xdr:spPr>
        <a:xfrm>
          <a:off x="1784428" y="51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63564</xdr:rowOff>
    </xdr:from>
    <xdr:to>
      <xdr:col>6</xdr:col>
      <xdr:colOff>38100</xdr:colOff>
      <xdr:row>31</xdr:row>
      <xdr:rowOff>165164</xdr:rowOff>
    </xdr:to>
    <xdr:sp macro="" textlink="">
      <xdr:nvSpPr>
        <xdr:cNvPr id="88" name="楕円 87"/>
        <xdr:cNvSpPr/>
      </xdr:nvSpPr>
      <xdr:spPr>
        <a:xfrm>
          <a:off x="1079500" y="537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10241</xdr:rowOff>
    </xdr:from>
    <xdr:ext cx="469744" cy="259045"/>
    <xdr:sp macro="" textlink="">
      <xdr:nvSpPr>
        <xdr:cNvPr id="89" name="テキスト ボックス 88"/>
        <xdr:cNvSpPr txBox="1"/>
      </xdr:nvSpPr>
      <xdr:spPr>
        <a:xfrm>
          <a:off x="895428" y="5153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42938</xdr:rowOff>
    </xdr:from>
    <xdr:to>
      <xdr:col>24</xdr:col>
      <xdr:colOff>62865</xdr:colOff>
      <xdr:row>58</xdr:row>
      <xdr:rowOff>12471</xdr:rowOff>
    </xdr:to>
    <xdr:cxnSp macro="">
      <xdr:nvCxnSpPr>
        <xdr:cNvPr id="111" name="直線コネクタ 110"/>
        <xdr:cNvCxnSpPr/>
      </xdr:nvCxnSpPr>
      <xdr:spPr>
        <a:xfrm flipV="1">
          <a:off x="4633595" y="8786888"/>
          <a:ext cx="1270" cy="1169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16298</xdr:rowOff>
    </xdr:from>
    <xdr:ext cx="534377" cy="259045"/>
    <xdr:sp macro="" textlink="">
      <xdr:nvSpPr>
        <xdr:cNvPr id="112" name="総務費最小値テキスト"/>
        <xdr:cNvSpPr txBox="1"/>
      </xdr:nvSpPr>
      <xdr:spPr>
        <a:xfrm>
          <a:off x="4686300" y="996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12471</xdr:rowOff>
    </xdr:from>
    <xdr:to>
      <xdr:col>24</xdr:col>
      <xdr:colOff>152400</xdr:colOff>
      <xdr:row>58</xdr:row>
      <xdr:rowOff>12471</xdr:rowOff>
    </xdr:to>
    <xdr:cxnSp macro="">
      <xdr:nvCxnSpPr>
        <xdr:cNvPr id="113" name="直線コネクタ 112"/>
        <xdr:cNvCxnSpPr/>
      </xdr:nvCxnSpPr>
      <xdr:spPr>
        <a:xfrm>
          <a:off x="4546600" y="9956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161065</xdr:rowOff>
    </xdr:from>
    <xdr:ext cx="599010" cy="259045"/>
    <xdr:sp macro="" textlink="">
      <xdr:nvSpPr>
        <xdr:cNvPr id="114" name="総務費最大値テキスト"/>
        <xdr:cNvSpPr txBox="1"/>
      </xdr:nvSpPr>
      <xdr:spPr>
        <a:xfrm>
          <a:off x="4686300" y="856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42938</xdr:rowOff>
    </xdr:from>
    <xdr:to>
      <xdr:col>24</xdr:col>
      <xdr:colOff>152400</xdr:colOff>
      <xdr:row>51</xdr:row>
      <xdr:rowOff>42938</xdr:rowOff>
    </xdr:to>
    <xdr:cxnSp macro="">
      <xdr:nvCxnSpPr>
        <xdr:cNvPr id="115" name="直線コネクタ 114"/>
        <xdr:cNvCxnSpPr/>
      </xdr:nvCxnSpPr>
      <xdr:spPr>
        <a:xfrm>
          <a:off x="4546600" y="8786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35458</xdr:rowOff>
    </xdr:from>
    <xdr:to>
      <xdr:col>24</xdr:col>
      <xdr:colOff>63500</xdr:colOff>
      <xdr:row>56</xdr:row>
      <xdr:rowOff>83817</xdr:rowOff>
    </xdr:to>
    <xdr:cxnSp macro="">
      <xdr:nvCxnSpPr>
        <xdr:cNvPr id="116" name="直線コネクタ 115"/>
        <xdr:cNvCxnSpPr/>
      </xdr:nvCxnSpPr>
      <xdr:spPr>
        <a:xfrm flipV="1">
          <a:off x="3797300" y="9636658"/>
          <a:ext cx="838200" cy="48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4992</xdr:rowOff>
    </xdr:from>
    <xdr:ext cx="534377" cy="259045"/>
    <xdr:sp macro="" textlink="">
      <xdr:nvSpPr>
        <xdr:cNvPr id="117" name="総務費平均値テキスト"/>
        <xdr:cNvSpPr txBox="1"/>
      </xdr:nvSpPr>
      <xdr:spPr>
        <a:xfrm>
          <a:off x="4686300" y="96061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26565</xdr:rowOff>
    </xdr:from>
    <xdr:to>
      <xdr:col>24</xdr:col>
      <xdr:colOff>114300</xdr:colOff>
      <xdr:row>56</xdr:row>
      <xdr:rowOff>128165</xdr:rowOff>
    </xdr:to>
    <xdr:sp macro="" textlink="">
      <xdr:nvSpPr>
        <xdr:cNvPr id="118" name="フローチャート: 判断 117"/>
        <xdr:cNvSpPr/>
      </xdr:nvSpPr>
      <xdr:spPr>
        <a:xfrm>
          <a:off x="4584700" y="962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74156</xdr:rowOff>
    </xdr:from>
    <xdr:to>
      <xdr:col>19</xdr:col>
      <xdr:colOff>177800</xdr:colOff>
      <xdr:row>56</xdr:row>
      <xdr:rowOff>83817</xdr:rowOff>
    </xdr:to>
    <xdr:cxnSp macro="">
      <xdr:nvCxnSpPr>
        <xdr:cNvPr id="119" name="直線コネクタ 118"/>
        <xdr:cNvCxnSpPr/>
      </xdr:nvCxnSpPr>
      <xdr:spPr>
        <a:xfrm>
          <a:off x="2908300" y="9675356"/>
          <a:ext cx="889000" cy="9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41086</xdr:rowOff>
    </xdr:from>
    <xdr:to>
      <xdr:col>20</xdr:col>
      <xdr:colOff>38100</xdr:colOff>
      <xdr:row>56</xdr:row>
      <xdr:rowOff>142686</xdr:rowOff>
    </xdr:to>
    <xdr:sp macro="" textlink="">
      <xdr:nvSpPr>
        <xdr:cNvPr id="120" name="フローチャート: 判断 119"/>
        <xdr:cNvSpPr/>
      </xdr:nvSpPr>
      <xdr:spPr>
        <a:xfrm>
          <a:off x="3746500" y="964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133813</xdr:rowOff>
    </xdr:from>
    <xdr:ext cx="534377" cy="259045"/>
    <xdr:sp macro="" textlink="">
      <xdr:nvSpPr>
        <xdr:cNvPr id="121" name="テキスト ボックス 120"/>
        <xdr:cNvSpPr txBox="1"/>
      </xdr:nvSpPr>
      <xdr:spPr>
        <a:xfrm>
          <a:off x="3530111" y="9735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74156</xdr:rowOff>
    </xdr:from>
    <xdr:to>
      <xdr:col>15</xdr:col>
      <xdr:colOff>50800</xdr:colOff>
      <xdr:row>56</xdr:row>
      <xdr:rowOff>124247</xdr:rowOff>
    </xdr:to>
    <xdr:cxnSp macro="">
      <xdr:nvCxnSpPr>
        <xdr:cNvPr id="122" name="直線コネクタ 121"/>
        <xdr:cNvCxnSpPr/>
      </xdr:nvCxnSpPr>
      <xdr:spPr>
        <a:xfrm flipV="1">
          <a:off x="2019300" y="9675356"/>
          <a:ext cx="889000" cy="50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54487</xdr:rowOff>
    </xdr:from>
    <xdr:to>
      <xdr:col>15</xdr:col>
      <xdr:colOff>101600</xdr:colOff>
      <xdr:row>56</xdr:row>
      <xdr:rowOff>156087</xdr:rowOff>
    </xdr:to>
    <xdr:sp macro="" textlink="">
      <xdr:nvSpPr>
        <xdr:cNvPr id="123" name="フローチャート: 判断 122"/>
        <xdr:cNvSpPr/>
      </xdr:nvSpPr>
      <xdr:spPr>
        <a:xfrm>
          <a:off x="2857500" y="965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147214</xdr:rowOff>
    </xdr:from>
    <xdr:ext cx="534377" cy="259045"/>
    <xdr:sp macro="" textlink="">
      <xdr:nvSpPr>
        <xdr:cNvPr id="124" name="テキスト ボックス 123"/>
        <xdr:cNvSpPr txBox="1"/>
      </xdr:nvSpPr>
      <xdr:spPr>
        <a:xfrm>
          <a:off x="2641111" y="974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49919</xdr:rowOff>
    </xdr:from>
    <xdr:to>
      <xdr:col>10</xdr:col>
      <xdr:colOff>114300</xdr:colOff>
      <xdr:row>56</xdr:row>
      <xdr:rowOff>124247</xdr:rowOff>
    </xdr:to>
    <xdr:cxnSp macro="">
      <xdr:nvCxnSpPr>
        <xdr:cNvPr id="125" name="直線コネクタ 124"/>
        <xdr:cNvCxnSpPr/>
      </xdr:nvCxnSpPr>
      <xdr:spPr>
        <a:xfrm>
          <a:off x="1130300" y="9651119"/>
          <a:ext cx="889000" cy="7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6" name="フローチャート: 判断 125"/>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7" name="テキスト ボックス 126"/>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28" name="フローチャート: 判断 127"/>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144306</xdr:rowOff>
    </xdr:from>
    <xdr:ext cx="534377" cy="259045"/>
    <xdr:sp macro="" textlink="">
      <xdr:nvSpPr>
        <xdr:cNvPr id="129" name="テキスト ボックス 128"/>
        <xdr:cNvSpPr txBox="1"/>
      </xdr:nvSpPr>
      <xdr:spPr>
        <a:xfrm>
          <a:off x="863111" y="974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156108</xdr:rowOff>
    </xdr:from>
    <xdr:to>
      <xdr:col>24</xdr:col>
      <xdr:colOff>114300</xdr:colOff>
      <xdr:row>56</xdr:row>
      <xdr:rowOff>86258</xdr:rowOff>
    </xdr:to>
    <xdr:sp macro="" textlink="">
      <xdr:nvSpPr>
        <xdr:cNvPr id="135" name="楕円 134"/>
        <xdr:cNvSpPr/>
      </xdr:nvSpPr>
      <xdr:spPr>
        <a:xfrm>
          <a:off x="4584700" y="95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7535</xdr:rowOff>
    </xdr:from>
    <xdr:ext cx="534377" cy="259045"/>
    <xdr:sp macro="" textlink="">
      <xdr:nvSpPr>
        <xdr:cNvPr id="136" name="総務費該当値テキスト"/>
        <xdr:cNvSpPr txBox="1"/>
      </xdr:nvSpPr>
      <xdr:spPr>
        <a:xfrm>
          <a:off x="4686300" y="943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33017</xdr:rowOff>
    </xdr:from>
    <xdr:to>
      <xdr:col>20</xdr:col>
      <xdr:colOff>38100</xdr:colOff>
      <xdr:row>56</xdr:row>
      <xdr:rowOff>134617</xdr:rowOff>
    </xdr:to>
    <xdr:sp macro="" textlink="">
      <xdr:nvSpPr>
        <xdr:cNvPr id="137" name="楕円 136"/>
        <xdr:cNvSpPr/>
      </xdr:nvSpPr>
      <xdr:spPr>
        <a:xfrm>
          <a:off x="3746500" y="963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151144</xdr:rowOff>
    </xdr:from>
    <xdr:ext cx="534377" cy="259045"/>
    <xdr:sp macro="" textlink="">
      <xdr:nvSpPr>
        <xdr:cNvPr id="138" name="テキスト ボックス 137"/>
        <xdr:cNvSpPr txBox="1"/>
      </xdr:nvSpPr>
      <xdr:spPr>
        <a:xfrm>
          <a:off x="3530111" y="940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23356</xdr:rowOff>
    </xdr:from>
    <xdr:to>
      <xdr:col>15</xdr:col>
      <xdr:colOff>101600</xdr:colOff>
      <xdr:row>56</xdr:row>
      <xdr:rowOff>124956</xdr:rowOff>
    </xdr:to>
    <xdr:sp macro="" textlink="">
      <xdr:nvSpPr>
        <xdr:cNvPr id="139" name="楕円 138"/>
        <xdr:cNvSpPr/>
      </xdr:nvSpPr>
      <xdr:spPr>
        <a:xfrm>
          <a:off x="2857500" y="96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141483</xdr:rowOff>
    </xdr:from>
    <xdr:ext cx="534377" cy="259045"/>
    <xdr:sp macro="" textlink="">
      <xdr:nvSpPr>
        <xdr:cNvPr id="140" name="テキスト ボックス 139"/>
        <xdr:cNvSpPr txBox="1"/>
      </xdr:nvSpPr>
      <xdr:spPr>
        <a:xfrm>
          <a:off x="2641111" y="939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73447</xdr:rowOff>
    </xdr:from>
    <xdr:to>
      <xdr:col>10</xdr:col>
      <xdr:colOff>165100</xdr:colOff>
      <xdr:row>57</xdr:row>
      <xdr:rowOff>3597</xdr:rowOff>
    </xdr:to>
    <xdr:sp macro="" textlink="">
      <xdr:nvSpPr>
        <xdr:cNvPr id="141" name="楕円 140"/>
        <xdr:cNvSpPr/>
      </xdr:nvSpPr>
      <xdr:spPr>
        <a:xfrm>
          <a:off x="1968500" y="967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166174</xdr:rowOff>
    </xdr:from>
    <xdr:ext cx="534377" cy="259045"/>
    <xdr:sp macro="" textlink="">
      <xdr:nvSpPr>
        <xdr:cNvPr id="142" name="テキスト ボックス 141"/>
        <xdr:cNvSpPr txBox="1"/>
      </xdr:nvSpPr>
      <xdr:spPr>
        <a:xfrm>
          <a:off x="1752111" y="976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170569</xdr:rowOff>
    </xdr:from>
    <xdr:to>
      <xdr:col>6</xdr:col>
      <xdr:colOff>38100</xdr:colOff>
      <xdr:row>56</xdr:row>
      <xdr:rowOff>100719</xdr:rowOff>
    </xdr:to>
    <xdr:sp macro="" textlink="">
      <xdr:nvSpPr>
        <xdr:cNvPr id="143" name="楕円 142"/>
        <xdr:cNvSpPr/>
      </xdr:nvSpPr>
      <xdr:spPr>
        <a:xfrm>
          <a:off x="1079500" y="960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117246</xdr:rowOff>
    </xdr:from>
    <xdr:ext cx="534377" cy="259045"/>
    <xdr:sp macro="" textlink="">
      <xdr:nvSpPr>
        <xdr:cNvPr id="144" name="テキスト ボックス 143"/>
        <xdr:cNvSpPr txBox="1"/>
      </xdr:nvSpPr>
      <xdr:spPr>
        <a:xfrm>
          <a:off x="863111" y="937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112001</xdr:rowOff>
    </xdr:from>
    <xdr:to>
      <xdr:col>24</xdr:col>
      <xdr:colOff>62865</xdr:colOff>
      <xdr:row>78</xdr:row>
      <xdr:rowOff>114745</xdr:rowOff>
    </xdr:to>
    <xdr:cxnSp macro="">
      <xdr:nvCxnSpPr>
        <xdr:cNvPr id="169" name="直線コネクタ 168"/>
        <xdr:cNvCxnSpPr/>
      </xdr:nvCxnSpPr>
      <xdr:spPr>
        <a:xfrm flipV="1">
          <a:off x="4633595" y="12113501"/>
          <a:ext cx="1270" cy="1374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118572</xdr:rowOff>
    </xdr:from>
    <xdr:ext cx="599010" cy="259045"/>
    <xdr:sp macro="" textlink="">
      <xdr:nvSpPr>
        <xdr:cNvPr id="170" name="民生費最小値テキスト"/>
        <xdr:cNvSpPr txBox="1"/>
      </xdr:nvSpPr>
      <xdr:spPr>
        <a:xfrm>
          <a:off x="4686300" y="1349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114745</xdr:rowOff>
    </xdr:from>
    <xdr:to>
      <xdr:col>24</xdr:col>
      <xdr:colOff>152400</xdr:colOff>
      <xdr:row>78</xdr:row>
      <xdr:rowOff>114745</xdr:rowOff>
    </xdr:to>
    <xdr:cxnSp macro="">
      <xdr:nvCxnSpPr>
        <xdr:cNvPr id="171" name="直線コネクタ 170"/>
        <xdr:cNvCxnSpPr/>
      </xdr:nvCxnSpPr>
      <xdr:spPr>
        <a:xfrm>
          <a:off x="4546600" y="13487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58678</xdr:rowOff>
    </xdr:from>
    <xdr:ext cx="599010" cy="259045"/>
    <xdr:sp macro="" textlink="">
      <xdr:nvSpPr>
        <xdr:cNvPr id="172" name="民生費最大値テキスト"/>
        <xdr:cNvSpPr txBox="1"/>
      </xdr:nvSpPr>
      <xdr:spPr>
        <a:xfrm>
          <a:off x="4686300" y="11888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293,635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112001</xdr:rowOff>
    </xdr:from>
    <xdr:to>
      <xdr:col>24</xdr:col>
      <xdr:colOff>152400</xdr:colOff>
      <xdr:row>70</xdr:row>
      <xdr:rowOff>112001</xdr:rowOff>
    </xdr:to>
    <xdr:cxnSp macro="">
      <xdr:nvCxnSpPr>
        <xdr:cNvPr id="173" name="直線コネクタ 172"/>
        <xdr:cNvCxnSpPr/>
      </xdr:nvCxnSpPr>
      <xdr:spPr>
        <a:xfrm>
          <a:off x="4546600" y="12113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7218</xdr:rowOff>
    </xdr:from>
    <xdr:to>
      <xdr:col>24</xdr:col>
      <xdr:colOff>63500</xdr:colOff>
      <xdr:row>76</xdr:row>
      <xdr:rowOff>145400</xdr:rowOff>
    </xdr:to>
    <xdr:cxnSp macro="">
      <xdr:nvCxnSpPr>
        <xdr:cNvPr id="174" name="直線コネクタ 173"/>
        <xdr:cNvCxnSpPr/>
      </xdr:nvCxnSpPr>
      <xdr:spPr>
        <a:xfrm>
          <a:off x="3797300" y="13037418"/>
          <a:ext cx="838200" cy="13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105559</xdr:rowOff>
    </xdr:from>
    <xdr:ext cx="599010" cy="259045"/>
    <xdr:sp macro="" textlink="">
      <xdr:nvSpPr>
        <xdr:cNvPr id="175" name="民生費平均値テキスト"/>
        <xdr:cNvSpPr txBox="1"/>
      </xdr:nvSpPr>
      <xdr:spPr>
        <a:xfrm>
          <a:off x="4686300" y="12792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82682</xdr:rowOff>
    </xdr:from>
    <xdr:to>
      <xdr:col>24</xdr:col>
      <xdr:colOff>114300</xdr:colOff>
      <xdr:row>76</xdr:row>
      <xdr:rowOff>12832</xdr:rowOff>
    </xdr:to>
    <xdr:sp macro="" textlink="">
      <xdr:nvSpPr>
        <xdr:cNvPr id="176" name="フローチャート: 判断 175"/>
        <xdr:cNvSpPr/>
      </xdr:nvSpPr>
      <xdr:spPr>
        <a:xfrm>
          <a:off x="45847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7218</xdr:rowOff>
    </xdr:from>
    <xdr:to>
      <xdr:col>19</xdr:col>
      <xdr:colOff>177800</xdr:colOff>
      <xdr:row>77</xdr:row>
      <xdr:rowOff>56437</xdr:rowOff>
    </xdr:to>
    <xdr:cxnSp macro="">
      <xdr:nvCxnSpPr>
        <xdr:cNvPr id="177" name="直線コネクタ 176"/>
        <xdr:cNvCxnSpPr/>
      </xdr:nvCxnSpPr>
      <xdr:spPr>
        <a:xfrm flipV="1">
          <a:off x="2908300" y="13037418"/>
          <a:ext cx="889000" cy="22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93266</xdr:rowOff>
    </xdr:from>
    <xdr:to>
      <xdr:col>20</xdr:col>
      <xdr:colOff>38100</xdr:colOff>
      <xdr:row>76</xdr:row>
      <xdr:rowOff>23416</xdr:rowOff>
    </xdr:to>
    <xdr:sp macro="" textlink="">
      <xdr:nvSpPr>
        <xdr:cNvPr id="178" name="フローチャート: 判断 177"/>
        <xdr:cNvSpPr/>
      </xdr:nvSpPr>
      <xdr:spPr>
        <a:xfrm>
          <a:off x="3746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39943</xdr:rowOff>
    </xdr:from>
    <xdr:ext cx="599010" cy="259045"/>
    <xdr:sp macro="" textlink="">
      <xdr:nvSpPr>
        <xdr:cNvPr id="179" name="テキスト ボックス 178"/>
        <xdr:cNvSpPr txBox="1"/>
      </xdr:nvSpPr>
      <xdr:spPr>
        <a:xfrm>
          <a:off x="3497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825</xdr:rowOff>
    </xdr:from>
    <xdr:to>
      <xdr:col>15</xdr:col>
      <xdr:colOff>50800</xdr:colOff>
      <xdr:row>77</xdr:row>
      <xdr:rowOff>56437</xdr:rowOff>
    </xdr:to>
    <xdr:cxnSp macro="">
      <xdr:nvCxnSpPr>
        <xdr:cNvPr id="180" name="直線コネクタ 179"/>
        <xdr:cNvCxnSpPr/>
      </xdr:nvCxnSpPr>
      <xdr:spPr>
        <a:xfrm>
          <a:off x="2019300" y="13202475"/>
          <a:ext cx="889000" cy="55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157846</xdr:rowOff>
    </xdr:from>
    <xdr:to>
      <xdr:col>15</xdr:col>
      <xdr:colOff>101600</xdr:colOff>
      <xdr:row>76</xdr:row>
      <xdr:rowOff>87996</xdr:rowOff>
    </xdr:to>
    <xdr:sp macro="" textlink="">
      <xdr:nvSpPr>
        <xdr:cNvPr id="181" name="フローチャート: 判断 180"/>
        <xdr:cNvSpPr/>
      </xdr:nvSpPr>
      <xdr:spPr>
        <a:xfrm>
          <a:off x="2857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104522</xdr:rowOff>
    </xdr:from>
    <xdr:ext cx="599010" cy="259045"/>
    <xdr:sp macro="" textlink="">
      <xdr:nvSpPr>
        <xdr:cNvPr id="182" name="テキスト ボックス 181"/>
        <xdr:cNvSpPr txBox="1"/>
      </xdr:nvSpPr>
      <xdr:spPr>
        <a:xfrm>
          <a:off x="2608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825</xdr:rowOff>
    </xdr:from>
    <xdr:to>
      <xdr:col>10</xdr:col>
      <xdr:colOff>114300</xdr:colOff>
      <xdr:row>77</xdr:row>
      <xdr:rowOff>146619</xdr:rowOff>
    </xdr:to>
    <xdr:cxnSp macro="">
      <xdr:nvCxnSpPr>
        <xdr:cNvPr id="183" name="直線コネクタ 182"/>
        <xdr:cNvCxnSpPr/>
      </xdr:nvCxnSpPr>
      <xdr:spPr>
        <a:xfrm flipV="1">
          <a:off x="1130300" y="13202475"/>
          <a:ext cx="889000" cy="145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43439</xdr:rowOff>
    </xdr:from>
    <xdr:to>
      <xdr:col>10</xdr:col>
      <xdr:colOff>165100</xdr:colOff>
      <xdr:row>76</xdr:row>
      <xdr:rowOff>145039</xdr:rowOff>
    </xdr:to>
    <xdr:sp macro="" textlink="">
      <xdr:nvSpPr>
        <xdr:cNvPr id="184" name="フローチャート: 判断 183"/>
        <xdr:cNvSpPr/>
      </xdr:nvSpPr>
      <xdr:spPr>
        <a:xfrm>
          <a:off x="1968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161566</xdr:rowOff>
    </xdr:from>
    <xdr:ext cx="599010" cy="259045"/>
    <xdr:sp macro="" textlink="">
      <xdr:nvSpPr>
        <xdr:cNvPr id="185" name="テキスト ボックス 184"/>
        <xdr:cNvSpPr txBox="1"/>
      </xdr:nvSpPr>
      <xdr:spPr>
        <a:xfrm>
          <a:off x="1719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70543</xdr:rowOff>
    </xdr:from>
    <xdr:to>
      <xdr:col>6</xdr:col>
      <xdr:colOff>38100</xdr:colOff>
      <xdr:row>77</xdr:row>
      <xdr:rowOff>693</xdr:rowOff>
    </xdr:to>
    <xdr:sp macro="" textlink="">
      <xdr:nvSpPr>
        <xdr:cNvPr id="186" name="フローチャート: 判断 185"/>
        <xdr:cNvSpPr/>
      </xdr:nvSpPr>
      <xdr:spPr>
        <a:xfrm>
          <a:off x="1079500" y="131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17221</xdr:rowOff>
    </xdr:from>
    <xdr:ext cx="599010" cy="259045"/>
    <xdr:sp macro="" textlink="">
      <xdr:nvSpPr>
        <xdr:cNvPr id="187" name="テキスト ボックス 186"/>
        <xdr:cNvSpPr txBox="1"/>
      </xdr:nvSpPr>
      <xdr:spPr>
        <a:xfrm>
          <a:off x="830795" y="1287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94600</xdr:rowOff>
    </xdr:from>
    <xdr:to>
      <xdr:col>24</xdr:col>
      <xdr:colOff>114300</xdr:colOff>
      <xdr:row>77</xdr:row>
      <xdr:rowOff>24750</xdr:rowOff>
    </xdr:to>
    <xdr:sp macro="" textlink="">
      <xdr:nvSpPr>
        <xdr:cNvPr id="193" name="楕円 192"/>
        <xdr:cNvSpPr/>
      </xdr:nvSpPr>
      <xdr:spPr>
        <a:xfrm>
          <a:off x="4584700" y="1312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73027</xdr:rowOff>
    </xdr:from>
    <xdr:ext cx="599010" cy="259045"/>
    <xdr:sp macro="" textlink="">
      <xdr:nvSpPr>
        <xdr:cNvPr id="194" name="民生費該当値テキスト"/>
        <xdr:cNvSpPr txBox="1"/>
      </xdr:nvSpPr>
      <xdr:spPr>
        <a:xfrm>
          <a:off x="4686300" y="13103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127869</xdr:rowOff>
    </xdr:from>
    <xdr:to>
      <xdr:col>20</xdr:col>
      <xdr:colOff>38100</xdr:colOff>
      <xdr:row>76</xdr:row>
      <xdr:rowOff>58018</xdr:rowOff>
    </xdr:to>
    <xdr:sp macro="" textlink="">
      <xdr:nvSpPr>
        <xdr:cNvPr id="195" name="楕円 194"/>
        <xdr:cNvSpPr/>
      </xdr:nvSpPr>
      <xdr:spPr>
        <a:xfrm>
          <a:off x="3746500" y="1298661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49145</xdr:rowOff>
    </xdr:from>
    <xdr:ext cx="599010" cy="259045"/>
    <xdr:sp macro="" textlink="">
      <xdr:nvSpPr>
        <xdr:cNvPr id="196" name="テキスト ボックス 195"/>
        <xdr:cNvSpPr txBox="1"/>
      </xdr:nvSpPr>
      <xdr:spPr>
        <a:xfrm>
          <a:off x="3497795" y="13079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5637</xdr:rowOff>
    </xdr:from>
    <xdr:to>
      <xdr:col>15</xdr:col>
      <xdr:colOff>101600</xdr:colOff>
      <xdr:row>77</xdr:row>
      <xdr:rowOff>107237</xdr:rowOff>
    </xdr:to>
    <xdr:sp macro="" textlink="">
      <xdr:nvSpPr>
        <xdr:cNvPr id="197" name="楕円 196"/>
        <xdr:cNvSpPr/>
      </xdr:nvSpPr>
      <xdr:spPr>
        <a:xfrm>
          <a:off x="2857500" y="132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98364</xdr:rowOff>
    </xdr:from>
    <xdr:ext cx="599010" cy="259045"/>
    <xdr:sp macro="" textlink="">
      <xdr:nvSpPr>
        <xdr:cNvPr id="198" name="テキスト ボックス 197"/>
        <xdr:cNvSpPr txBox="1"/>
      </xdr:nvSpPr>
      <xdr:spPr>
        <a:xfrm>
          <a:off x="2608795" y="13300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121475</xdr:rowOff>
    </xdr:from>
    <xdr:to>
      <xdr:col>10</xdr:col>
      <xdr:colOff>165100</xdr:colOff>
      <xdr:row>77</xdr:row>
      <xdr:rowOff>51625</xdr:rowOff>
    </xdr:to>
    <xdr:sp macro="" textlink="">
      <xdr:nvSpPr>
        <xdr:cNvPr id="199" name="楕円 198"/>
        <xdr:cNvSpPr/>
      </xdr:nvSpPr>
      <xdr:spPr>
        <a:xfrm>
          <a:off x="1968500" y="13151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42752</xdr:rowOff>
    </xdr:from>
    <xdr:ext cx="599010" cy="259045"/>
    <xdr:sp macro="" textlink="">
      <xdr:nvSpPr>
        <xdr:cNvPr id="200" name="テキスト ボックス 199"/>
        <xdr:cNvSpPr txBox="1"/>
      </xdr:nvSpPr>
      <xdr:spPr>
        <a:xfrm>
          <a:off x="1719795" y="13244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95819</xdr:rowOff>
    </xdr:from>
    <xdr:to>
      <xdr:col>6</xdr:col>
      <xdr:colOff>38100</xdr:colOff>
      <xdr:row>78</xdr:row>
      <xdr:rowOff>25969</xdr:rowOff>
    </xdr:to>
    <xdr:sp macro="" textlink="">
      <xdr:nvSpPr>
        <xdr:cNvPr id="201" name="楕円 200"/>
        <xdr:cNvSpPr/>
      </xdr:nvSpPr>
      <xdr:spPr>
        <a:xfrm>
          <a:off x="1079500" y="1329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17096</xdr:rowOff>
    </xdr:from>
    <xdr:ext cx="599010" cy="259045"/>
    <xdr:sp macro="" textlink="">
      <xdr:nvSpPr>
        <xdr:cNvPr id="202" name="テキスト ボックス 201"/>
        <xdr:cNvSpPr txBox="1"/>
      </xdr:nvSpPr>
      <xdr:spPr>
        <a:xfrm>
          <a:off x="830795" y="1339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85034</xdr:rowOff>
    </xdr:from>
    <xdr:to>
      <xdr:col>24</xdr:col>
      <xdr:colOff>62865</xdr:colOff>
      <xdr:row>98</xdr:row>
      <xdr:rowOff>66061</xdr:rowOff>
    </xdr:to>
    <xdr:cxnSp macro="">
      <xdr:nvCxnSpPr>
        <xdr:cNvPr id="226" name="直線コネクタ 225"/>
        <xdr:cNvCxnSpPr/>
      </xdr:nvCxnSpPr>
      <xdr:spPr>
        <a:xfrm flipV="1">
          <a:off x="4633595" y="15515534"/>
          <a:ext cx="1270" cy="1352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69888</xdr:rowOff>
    </xdr:from>
    <xdr:ext cx="534377" cy="259045"/>
    <xdr:sp macro="" textlink="">
      <xdr:nvSpPr>
        <xdr:cNvPr id="227" name="衛生費最小値テキスト"/>
        <xdr:cNvSpPr txBox="1"/>
      </xdr:nvSpPr>
      <xdr:spPr>
        <a:xfrm>
          <a:off x="4686300" y="16871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66061</xdr:rowOff>
    </xdr:from>
    <xdr:to>
      <xdr:col>24</xdr:col>
      <xdr:colOff>152400</xdr:colOff>
      <xdr:row>98</xdr:row>
      <xdr:rowOff>66061</xdr:rowOff>
    </xdr:to>
    <xdr:cxnSp macro="">
      <xdr:nvCxnSpPr>
        <xdr:cNvPr id="228" name="直線コネクタ 227"/>
        <xdr:cNvCxnSpPr/>
      </xdr:nvCxnSpPr>
      <xdr:spPr>
        <a:xfrm>
          <a:off x="4546600" y="1686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31711</xdr:rowOff>
    </xdr:from>
    <xdr:ext cx="599010" cy="259045"/>
    <xdr:sp macro="" textlink="">
      <xdr:nvSpPr>
        <xdr:cNvPr id="229" name="衛生費最大値テキスト"/>
        <xdr:cNvSpPr txBox="1"/>
      </xdr:nvSpPr>
      <xdr:spPr>
        <a:xfrm>
          <a:off x="4686300" y="152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197,174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85034</xdr:rowOff>
    </xdr:from>
    <xdr:to>
      <xdr:col>24</xdr:col>
      <xdr:colOff>152400</xdr:colOff>
      <xdr:row>90</xdr:row>
      <xdr:rowOff>85034</xdr:rowOff>
    </xdr:to>
    <xdr:cxnSp macro="">
      <xdr:nvCxnSpPr>
        <xdr:cNvPr id="230" name="直線コネクタ 229"/>
        <xdr:cNvCxnSpPr/>
      </xdr:nvCxnSpPr>
      <xdr:spPr>
        <a:xfrm>
          <a:off x="4546600" y="1551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149630</xdr:rowOff>
    </xdr:from>
    <xdr:to>
      <xdr:col>24</xdr:col>
      <xdr:colOff>63500</xdr:colOff>
      <xdr:row>95</xdr:row>
      <xdr:rowOff>1786</xdr:rowOff>
    </xdr:to>
    <xdr:cxnSp macro="">
      <xdr:nvCxnSpPr>
        <xdr:cNvPr id="231" name="直線コネクタ 230"/>
        <xdr:cNvCxnSpPr/>
      </xdr:nvCxnSpPr>
      <xdr:spPr>
        <a:xfrm flipV="1">
          <a:off x="3797300" y="16265930"/>
          <a:ext cx="838200" cy="23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79701</xdr:rowOff>
    </xdr:from>
    <xdr:ext cx="534377" cy="259045"/>
    <xdr:sp macro="" textlink="">
      <xdr:nvSpPr>
        <xdr:cNvPr id="232" name="衛生費平均値テキスト"/>
        <xdr:cNvSpPr txBox="1"/>
      </xdr:nvSpPr>
      <xdr:spPr>
        <a:xfrm>
          <a:off x="4686300" y="16538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101274</xdr:rowOff>
    </xdr:from>
    <xdr:to>
      <xdr:col>24</xdr:col>
      <xdr:colOff>114300</xdr:colOff>
      <xdr:row>97</xdr:row>
      <xdr:rowOff>31424</xdr:rowOff>
    </xdr:to>
    <xdr:sp macro="" textlink="">
      <xdr:nvSpPr>
        <xdr:cNvPr id="233" name="フローチャート: 判断 232"/>
        <xdr:cNvSpPr/>
      </xdr:nvSpPr>
      <xdr:spPr>
        <a:xfrm>
          <a:off x="45847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89325</xdr:rowOff>
    </xdr:from>
    <xdr:to>
      <xdr:col>19</xdr:col>
      <xdr:colOff>177800</xdr:colOff>
      <xdr:row>95</xdr:row>
      <xdr:rowOff>1786</xdr:rowOff>
    </xdr:to>
    <xdr:cxnSp macro="">
      <xdr:nvCxnSpPr>
        <xdr:cNvPr id="234" name="直線コネクタ 233"/>
        <xdr:cNvCxnSpPr/>
      </xdr:nvCxnSpPr>
      <xdr:spPr>
        <a:xfrm>
          <a:off x="2908300" y="16205625"/>
          <a:ext cx="889000" cy="8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99826</xdr:rowOff>
    </xdr:from>
    <xdr:to>
      <xdr:col>20</xdr:col>
      <xdr:colOff>38100</xdr:colOff>
      <xdr:row>97</xdr:row>
      <xdr:rowOff>29976</xdr:rowOff>
    </xdr:to>
    <xdr:sp macro="" textlink="">
      <xdr:nvSpPr>
        <xdr:cNvPr id="235" name="フローチャート: 判断 234"/>
        <xdr:cNvSpPr/>
      </xdr:nvSpPr>
      <xdr:spPr>
        <a:xfrm>
          <a:off x="3746500" y="16559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21103</xdr:rowOff>
    </xdr:from>
    <xdr:ext cx="534377" cy="259045"/>
    <xdr:sp macro="" textlink="">
      <xdr:nvSpPr>
        <xdr:cNvPr id="236" name="テキスト ボックス 235"/>
        <xdr:cNvSpPr txBox="1"/>
      </xdr:nvSpPr>
      <xdr:spPr>
        <a:xfrm>
          <a:off x="3530111" y="1665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89325</xdr:rowOff>
    </xdr:from>
    <xdr:to>
      <xdr:col>15</xdr:col>
      <xdr:colOff>50800</xdr:colOff>
      <xdr:row>95</xdr:row>
      <xdr:rowOff>90063</xdr:rowOff>
    </xdr:to>
    <xdr:cxnSp macro="">
      <xdr:nvCxnSpPr>
        <xdr:cNvPr id="237" name="直線コネクタ 236"/>
        <xdr:cNvCxnSpPr/>
      </xdr:nvCxnSpPr>
      <xdr:spPr>
        <a:xfrm flipV="1">
          <a:off x="2019300" y="16205625"/>
          <a:ext cx="889000" cy="17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117232</xdr:rowOff>
    </xdr:from>
    <xdr:to>
      <xdr:col>15</xdr:col>
      <xdr:colOff>101600</xdr:colOff>
      <xdr:row>97</xdr:row>
      <xdr:rowOff>47382</xdr:rowOff>
    </xdr:to>
    <xdr:sp macro="" textlink="">
      <xdr:nvSpPr>
        <xdr:cNvPr id="238" name="フローチャート: 判断 237"/>
        <xdr:cNvSpPr/>
      </xdr:nvSpPr>
      <xdr:spPr>
        <a:xfrm>
          <a:off x="2857500" y="165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38509</xdr:rowOff>
    </xdr:from>
    <xdr:ext cx="534377" cy="259045"/>
    <xdr:sp macro="" textlink="">
      <xdr:nvSpPr>
        <xdr:cNvPr id="239" name="テキスト ボックス 238"/>
        <xdr:cNvSpPr txBox="1"/>
      </xdr:nvSpPr>
      <xdr:spPr>
        <a:xfrm>
          <a:off x="2641111" y="166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90063</xdr:rowOff>
    </xdr:from>
    <xdr:to>
      <xdr:col>10</xdr:col>
      <xdr:colOff>114300</xdr:colOff>
      <xdr:row>95</xdr:row>
      <xdr:rowOff>95345</xdr:rowOff>
    </xdr:to>
    <xdr:cxnSp macro="">
      <xdr:nvCxnSpPr>
        <xdr:cNvPr id="240" name="直線コネクタ 239"/>
        <xdr:cNvCxnSpPr/>
      </xdr:nvCxnSpPr>
      <xdr:spPr>
        <a:xfrm flipV="1">
          <a:off x="1130300" y="16377813"/>
          <a:ext cx="889000" cy="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125895</xdr:rowOff>
    </xdr:from>
    <xdr:to>
      <xdr:col>10</xdr:col>
      <xdr:colOff>165100</xdr:colOff>
      <xdr:row>97</xdr:row>
      <xdr:rowOff>56045</xdr:rowOff>
    </xdr:to>
    <xdr:sp macro="" textlink="">
      <xdr:nvSpPr>
        <xdr:cNvPr id="241" name="フローチャート: 判断 240"/>
        <xdr:cNvSpPr/>
      </xdr:nvSpPr>
      <xdr:spPr>
        <a:xfrm>
          <a:off x="1968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47172</xdr:rowOff>
    </xdr:from>
    <xdr:ext cx="534377" cy="259045"/>
    <xdr:sp macro="" textlink="">
      <xdr:nvSpPr>
        <xdr:cNvPr id="242" name="テキスト ボックス 241"/>
        <xdr:cNvSpPr txBox="1"/>
      </xdr:nvSpPr>
      <xdr:spPr>
        <a:xfrm>
          <a:off x="1752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151704</xdr:rowOff>
    </xdr:from>
    <xdr:to>
      <xdr:col>6</xdr:col>
      <xdr:colOff>38100</xdr:colOff>
      <xdr:row>97</xdr:row>
      <xdr:rowOff>81854</xdr:rowOff>
    </xdr:to>
    <xdr:sp macro="" textlink="">
      <xdr:nvSpPr>
        <xdr:cNvPr id="243" name="フローチャート: 判断 242"/>
        <xdr:cNvSpPr/>
      </xdr:nvSpPr>
      <xdr:spPr>
        <a:xfrm>
          <a:off x="1079500" y="1661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72981</xdr:rowOff>
    </xdr:from>
    <xdr:ext cx="534377" cy="259045"/>
    <xdr:sp macro="" textlink="">
      <xdr:nvSpPr>
        <xdr:cNvPr id="244" name="テキスト ボックス 243"/>
        <xdr:cNvSpPr txBox="1"/>
      </xdr:nvSpPr>
      <xdr:spPr>
        <a:xfrm>
          <a:off x="863111" y="16703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98830</xdr:rowOff>
    </xdr:from>
    <xdr:to>
      <xdr:col>24</xdr:col>
      <xdr:colOff>114300</xdr:colOff>
      <xdr:row>95</xdr:row>
      <xdr:rowOff>28980</xdr:rowOff>
    </xdr:to>
    <xdr:sp macro="" textlink="">
      <xdr:nvSpPr>
        <xdr:cNvPr id="250" name="楕円 249"/>
        <xdr:cNvSpPr/>
      </xdr:nvSpPr>
      <xdr:spPr>
        <a:xfrm>
          <a:off x="4584700" y="1621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121707</xdr:rowOff>
    </xdr:from>
    <xdr:ext cx="534377" cy="259045"/>
    <xdr:sp macro="" textlink="">
      <xdr:nvSpPr>
        <xdr:cNvPr id="251" name="衛生費該当値テキスト"/>
        <xdr:cNvSpPr txBox="1"/>
      </xdr:nvSpPr>
      <xdr:spPr>
        <a:xfrm>
          <a:off x="4686300" y="160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122436</xdr:rowOff>
    </xdr:from>
    <xdr:to>
      <xdr:col>20</xdr:col>
      <xdr:colOff>38100</xdr:colOff>
      <xdr:row>95</xdr:row>
      <xdr:rowOff>52586</xdr:rowOff>
    </xdr:to>
    <xdr:sp macro="" textlink="">
      <xdr:nvSpPr>
        <xdr:cNvPr id="252" name="楕円 251"/>
        <xdr:cNvSpPr/>
      </xdr:nvSpPr>
      <xdr:spPr>
        <a:xfrm>
          <a:off x="3746500" y="1623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69113</xdr:rowOff>
    </xdr:from>
    <xdr:ext cx="534377" cy="259045"/>
    <xdr:sp macro="" textlink="">
      <xdr:nvSpPr>
        <xdr:cNvPr id="253" name="テキスト ボックス 252"/>
        <xdr:cNvSpPr txBox="1"/>
      </xdr:nvSpPr>
      <xdr:spPr>
        <a:xfrm>
          <a:off x="3530111" y="1601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38525</xdr:rowOff>
    </xdr:from>
    <xdr:to>
      <xdr:col>15</xdr:col>
      <xdr:colOff>101600</xdr:colOff>
      <xdr:row>94</xdr:row>
      <xdr:rowOff>140125</xdr:rowOff>
    </xdr:to>
    <xdr:sp macro="" textlink="">
      <xdr:nvSpPr>
        <xdr:cNvPr id="254" name="楕円 253"/>
        <xdr:cNvSpPr/>
      </xdr:nvSpPr>
      <xdr:spPr>
        <a:xfrm>
          <a:off x="2857500" y="1615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156652</xdr:rowOff>
    </xdr:from>
    <xdr:ext cx="599010" cy="259045"/>
    <xdr:sp macro="" textlink="">
      <xdr:nvSpPr>
        <xdr:cNvPr id="255" name="テキスト ボックス 254"/>
        <xdr:cNvSpPr txBox="1"/>
      </xdr:nvSpPr>
      <xdr:spPr>
        <a:xfrm>
          <a:off x="2608795" y="1593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39263</xdr:rowOff>
    </xdr:from>
    <xdr:to>
      <xdr:col>10</xdr:col>
      <xdr:colOff>165100</xdr:colOff>
      <xdr:row>95</xdr:row>
      <xdr:rowOff>140863</xdr:rowOff>
    </xdr:to>
    <xdr:sp macro="" textlink="">
      <xdr:nvSpPr>
        <xdr:cNvPr id="256" name="楕円 255"/>
        <xdr:cNvSpPr/>
      </xdr:nvSpPr>
      <xdr:spPr>
        <a:xfrm>
          <a:off x="1968500" y="16327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157390</xdr:rowOff>
    </xdr:from>
    <xdr:ext cx="534377" cy="259045"/>
    <xdr:sp macro="" textlink="">
      <xdr:nvSpPr>
        <xdr:cNvPr id="257" name="テキスト ボックス 256"/>
        <xdr:cNvSpPr txBox="1"/>
      </xdr:nvSpPr>
      <xdr:spPr>
        <a:xfrm>
          <a:off x="1752111" y="1610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44545</xdr:rowOff>
    </xdr:from>
    <xdr:to>
      <xdr:col>6</xdr:col>
      <xdr:colOff>38100</xdr:colOff>
      <xdr:row>95</xdr:row>
      <xdr:rowOff>146145</xdr:rowOff>
    </xdr:to>
    <xdr:sp macro="" textlink="">
      <xdr:nvSpPr>
        <xdr:cNvPr id="258" name="楕円 257"/>
        <xdr:cNvSpPr/>
      </xdr:nvSpPr>
      <xdr:spPr>
        <a:xfrm>
          <a:off x="1079500" y="163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162672</xdr:rowOff>
    </xdr:from>
    <xdr:ext cx="534377" cy="259045"/>
    <xdr:sp macro="" textlink="">
      <xdr:nvSpPr>
        <xdr:cNvPr id="259" name="テキスト ボックス 258"/>
        <xdr:cNvSpPr txBox="1"/>
      </xdr:nvSpPr>
      <xdr:spPr>
        <a:xfrm>
          <a:off x="863111" y="1610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1" name="テキスト ボックス 28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9072</xdr:rowOff>
    </xdr:from>
    <xdr:to>
      <xdr:col>54</xdr:col>
      <xdr:colOff>189865</xdr:colOff>
      <xdr:row>39</xdr:row>
      <xdr:rowOff>98878</xdr:rowOff>
    </xdr:to>
    <xdr:cxnSp macro="">
      <xdr:nvCxnSpPr>
        <xdr:cNvPr id="285" name="直線コネクタ 284"/>
        <xdr:cNvCxnSpPr/>
      </xdr:nvCxnSpPr>
      <xdr:spPr>
        <a:xfrm flipV="1">
          <a:off x="10475595" y="5324022"/>
          <a:ext cx="127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127199</xdr:rowOff>
    </xdr:from>
    <xdr:ext cx="469744" cy="259045"/>
    <xdr:sp macro="" textlink="">
      <xdr:nvSpPr>
        <xdr:cNvPr id="288" name="労働費最大値テキスト"/>
        <xdr:cNvSpPr txBox="1"/>
      </xdr:nvSpPr>
      <xdr:spPr>
        <a:xfrm>
          <a:off x="10528300" y="509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9072</xdr:rowOff>
    </xdr:from>
    <xdr:to>
      <xdr:col>55</xdr:col>
      <xdr:colOff>88900</xdr:colOff>
      <xdr:row>31</xdr:row>
      <xdr:rowOff>9072</xdr:rowOff>
    </xdr:to>
    <xdr:cxnSp macro="">
      <xdr:nvCxnSpPr>
        <xdr:cNvPr id="289" name="直線コネクタ 288"/>
        <xdr:cNvCxnSpPr/>
      </xdr:nvCxnSpPr>
      <xdr:spPr>
        <a:xfrm>
          <a:off x="10388600" y="5324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56424</xdr:rowOff>
    </xdr:from>
    <xdr:to>
      <xdr:col>55</xdr:col>
      <xdr:colOff>0</xdr:colOff>
      <xdr:row>38</xdr:row>
      <xdr:rowOff>64588</xdr:rowOff>
    </xdr:to>
    <xdr:cxnSp macro="">
      <xdr:nvCxnSpPr>
        <xdr:cNvPr id="290" name="直線コネクタ 289"/>
        <xdr:cNvCxnSpPr/>
      </xdr:nvCxnSpPr>
      <xdr:spPr>
        <a:xfrm>
          <a:off x="9639300" y="6571524"/>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165335</xdr:rowOff>
    </xdr:from>
    <xdr:ext cx="378565" cy="259045"/>
    <xdr:sp macro="" textlink="">
      <xdr:nvSpPr>
        <xdr:cNvPr id="291" name="労働費平均値テキスト"/>
        <xdr:cNvSpPr txBox="1"/>
      </xdr:nvSpPr>
      <xdr:spPr>
        <a:xfrm>
          <a:off x="10528300" y="633753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142458</xdr:rowOff>
    </xdr:from>
    <xdr:to>
      <xdr:col>55</xdr:col>
      <xdr:colOff>50800</xdr:colOff>
      <xdr:row>38</xdr:row>
      <xdr:rowOff>72608</xdr:rowOff>
    </xdr:to>
    <xdr:sp macro="" textlink="">
      <xdr:nvSpPr>
        <xdr:cNvPr id="292" name="フローチャート: 判断 291"/>
        <xdr:cNvSpPr/>
      </xdr:nvSpPr>
      <xdr:spPr>
        <a:xfrm>
          <a:off x="104267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161907</xdr:rowOff>
    </xdr:from>
    <xdr:to>
      <xdr:col>50</xdr:col>
      <xdr:colOff>114300</xdr:colOff>
      <xdr:row>38</xdr:row>
      <xdr:rowOff>56424</xdr:rowOff>
    </xdr:to>
    <xdr:cxnSp macro="">
      <xdr:nvCxnSpPr>
        <xdr:cNvPr id="293" name="直線コネクタ 292"/>
        <xdr:cNvCxnSpPr/>
      </xdr:nvCxnSpPr>
      <xdr:spPr>
        <a:xfrm>
          <a:off x="8750300" y="6505557"/>
          <a:ext cx="889000" cy="6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142131</xdr:rowOff>
    </xdr:from>
    <xdr:to>
      <xdr:col>50</xdr:col>
      <xdr:colOff>165100</xdr:colOff>
      <xdr:row>38</xdr:row>
      <xdr:rowOff>72281</xdr:rowOff>
    </xdr:to>
    <xdr:sp macro="" textlink="">
      <xdr:nvSpPr>
        <xdr:cNvPr id="294" name="フローチャート: 判断 293"/>
        <xdr:cNvSpPr/>
      </xdr:nvSpPr>
      <xdr:spPr>
        <a:xfrm>
          <a:off x="9588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88808</xdr:rowOff>
    </xdr:from>
    <xdr:ext cx="378565" cy="259045"/>
    <xdr:sp macro="" textlink="">
      <xdr:nvSpPr>
        <xdr:cNvPr id="295" name="テキスト ボックス 294"/>
        <xdr:cNvSpPr txBox="1"/>
      </xdr:nvSpPr>
      <xdr:spPr>
        <a:xfrm>
          <a:off x="9450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145252</xdr:rowOff>
    </xdr:from>
    <xdr:to>
      <xdr:col>45</xdr:col>
      <xdr:colOff>177800</xdr:colOff>
      <xdr:row>37</xdr:row>
      <xdr:rowOff>161907</xdr:rowOff>
    </xdr:to>
    <xdr:cxnSp macro="">
      <xdr:nvCxnSpPr>
        <xdr:cNvPr id="296" name="直線コネクタ 295"/>
        <xdr:cNvCxnSpPr/>
      </xdr:nvCxnSpPr>
      <xdr:spPr>
        <a:xfrm>
          <a:off x="7861300" y="6146002"/>
          <a:ext cx="889000" cy="35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107188</xdr:rowOff>
    </xdr:from>
    <xdr:to>
      <xdr:col>46</xdr:col>
      <xdr:colOff>38100</xdr:colOff>
      <xdr:row>38</xdr:row>
      <xdr:rowOff>37338</xdr:rowOff>
    </xdr:to>
    <xdr:sp macro="" textlink="">
      <xdr:nvSpPr>
        <xdr:cNvPr id="297" name="フローチャート: 判断 296"/>
        <xdr:cNvSpPr/>
      </xdr:nvSpPr>
      <xdr:spPr>
        <a:xfrm>
          <a:off x="8699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53865</xdr:rowOff>
    </xdr:from>
    <xdr:ext cx="378565" cy="259045"/>
    <xdr:sp macro="" textlink="">
      <xdr:nvSpPr>
        <xdr:cNvPr id="298" name="テキスト ボックス 297"/>
        <xdr:cNvSpPr txBox="1"/>
      </xdr:nvSpPr>
      <xdr:spPr>
        <a:xfrm>
          <a:off x="8561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48913</xdr:rowOff>
    </xdr:from>
    <xdr:to>
      <xdr:col>41</xdr:col>
      <xdr:colOff>50800</xdr:colOff>
      <xdr:row>35</xdr:row>
      <xdr:rowOff>145252</xdr:rowOff>
    </xdr:to>
    <xdr:cxnSp macro="">
      <xdr:nvCxnSpPr>
        <xdr:cNvPr id="299" name="直線コネクタ 298"/>
        <xdr:cNvCxnSpPr/>
      </xdr:nvCxnSpPr>
      <xdr:spPr>
        <a:xfrm>
          <a:off x="6972300" y="6049663"/>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170216</xdr:rowOff>
    </xdr:from>
    <xdr:to>
      <xdr:col>41</xdr:col>
      <xdr:colOff>101600</xdr:colOff>
      <xdr:row>36</xdr:row>
      <xdr:rowOff>100366</xdr:rowOff>
    </xdr:to>
    <xdr:sp macro="" textlink="">
      <xdr:nvSpPr>
        <xdr:cNvPr id="300" name="フローチャート: 判断 299"/>
        <xdr:cNvSpPr/>
      </xdr:nvSpPr>
      <xdr:spPr>
        <a:xfrm>
          <a:off x="7810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91493</xdr:rowOff>
    </xdr:from>
    <xdr:ext cx="469744" cy="259045"/>
    <xdr:sp macro="" textlink="">
      <xdr:nvSpPr>
        <xdr:cNvPr id="301" name="テキスト ボックス 300"/>
        <xdr:cNvSpPr txBox="1"/>
      </xdr:nvSpPr>
      <xdr:spPr>
        <a:xfrm>
          <a:off x="7626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129395</xdr:rowOff>
    </xdr:from>
    <xdr:to>
      <xdr:col>36</xdr:col>
      <xdr:colOff>165100</xdr:colOff>
      <xdr:row>35</xdr:row>
      <xdr:rowOff>59545</xdr:rowOff>
    </xdr:to>
    <xdr:sp macro="" textlink="">
      <xdr:nvSpPr>
        <xdr:cNvPr id="302" name="フローチャート: 判断 301"/>
        <xdr:cNvSpPr/>
      </xdr:nvSpPr>
      <xdr:spPr>
        <a:xfrm>
          <a:off x="6921500" y="59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76072</xdr:rowOff>
    </xdr:from>
    <xdr:ext cx="469744" cy="259045"/>
    <xdr:sp macro="" textlink="">
      <xdr:nvSpPr>
        <xdr:cNvPr id="303" name="テキスト ボックス 302"/>
        <xdr:cNvSpPr txBox="1"/>
      </xdr:nvSpPr>
      <xdr:spPr>
        <a:xfrm>
          <a:off x="6737428" y="5733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309" name="楕円 308"/>
        <xdr:cNvSpPr/>
      </xdr:nvSpPr>
      <xdr:spPr>
        <a:xfrm>
          <a:off x="10426700" y="652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163665</xdr:rowOff>
    </xdr:from>
    <xdr:ext cx="378565" cy="259045"/>
    <xdr:sp macro="" textlink="">
      <xdr:nvSpPr>
        <xdr:cNvPr id="310" name="労働費該当値テキスト"/>
        <xdr:cNvSpPr txBox="1"/>
      </xdr:nvSpPr>
      <xdr:spPr>
        <a:xfrm>
          <a:off x="10528300" y="6507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5624</xdr:rowOff>
    </xdr:from>
    <xdr:to>
      <xdr:col>50</xdr:col>
      <xdr:colOff>165100</xdr:colOff>
      <xdr:row>38</xdr:row>
      <xdr:rowOff>107224</xdr:rowOff>
    </xdr:to>
    <xdr:sp macro="" textlink="">
      <xdr:nvSpPr>
        <xdr:cNvPr id="311" name="楕円 310"/>
        <xdr:cNvSpPr/>
      </xdr:nvSpPr>
      <xdr:spPr>
        <a:xfrm>
          <a:off x="9588500" y="6520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98351</xdr:rowOff>
    </xdr:from>
    <xdr:ext cx="378565" cy="259045"/>
    <xdr:sp macro="" textlink="">
      <xdr:nvSpPr>
        <xdr:cNvPr id="312" name="テキスト ボックス 311"/>
        <xdr:cNvSpPr txBox="1"/>
      </xdr:nvSpPr>
      <xdr:spPr>
        <a:xfrm>
          <a:off x="9450017" y="66134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111107</xdr:rowOff>
    </xdr:from>
    <xdr:to>
      <xdr:col>46</xdr:col>
      <xdr:colOff>38100</xdr:colOff>
      <xdr:row>38</xdr:row>
      <xdr:rowOff>41256</xdr:rowOff>
    </xdr:to>
    <xdr:sp macro="" textlink="">
      <xdr:nvSpPr>
        <xdr:cNvPr id="313" name="楕円 312"/>
        <xdr:cNvSpPr/>
      </xdr:nvSpPr>
      <xdr:spPr>
        <a:xfrm>
          <a:off x="8699500" y="64547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32384</xdr:rowOff>
    </xdr:from>
    <xdr:ext cx="378565" cy="259045"/>
    <xdr:sp macro="" textlink="">
      <xdr:nvSpPr>
        <xdr:cNvPr id="314" name="テキスト ボックス 313"/>
        <xdr:cNvSpPr txBox="1"/>
      </xdr:nvSpPr>
      <xdr:spPr>
        <a:xfrm>
          <a:off x="8561017" y="6547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94452</xdr:rowOff>
    </xdr:from>
    <xdr:to>
      <xdr:col>41</xdr:col>
      <xdr:colOff>101600</xdr:colOff>
      <xdr:row>36</xdr:row>
      <xdr:rowOff>24602</xdr:rowOff>
    </xdr:to>
    <xdr:sp macro="" textlink="">
      <xdr:nvSpPr>
        <xdr:cNvPr id="315" name="楕円 314"/>
        <xdr:cNvSpPr/>
      </xdr:nvSpPr>
      <xdr:spPr>
        <a:xfrm>
          <a:off x="7810500" y="6095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41129</xdr:rowOff>
    </xdr:from>
    <xdr:ext cx="469744" cy="259045"/>
    <xdr:sp macro="" textlink="">
      <xdr:nvSpPr>
        <xdr:cNvPr id="316" name="テキスト ボックス 315"/>
        <xdr:cNvSpPr txBox="1"/>
      </xdr:nvSpPr>
      <xdr:spPr>
        <a:xfrm>
          <a:off x="7626428" y="587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169563</xdr:rowOff>
    </xdr:from>
    <xdr:to>
      <xdr:col>36</xdr:col>
      <xdr:colOff>165100</xdr:colOff>
      <xdr:row>35</xdr:row>
      <xdr:rowOff>99713</xdr:rowOff>
    </xdr:to>
    <xdr:sp macro="" textlink="">
      <xdr:nvSpPr>
        <xdr:cNvPr id="317" name="楕円 316"/>
        <xdr:cNvSpPr/>
      </xdr:nvSpPr>
      <xdr:spPr>
        <a:xfrm>
          <a:off x="6921500" y="5998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90840</xdr:rowOff>
    </xdr:from>
    <xdr:ext cx="469744" cy="259045"/>
    <xdr:sp macro="" textlink="">
      <xdr:nvSpPr>
        <xdr:cNvPr id="318" name="テキスト ボックス 317"/>
        <xdr:cNvSpPr txBox="1"/>
      </xdr:nvSpPr>
      <xdr:spPr>
        <a:xfrm>
          <a:off x="6737428" y="6091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2" name="テキスト ボックス 33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4" name="テキスト ボックス 33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6" name="テキスト ボックス 33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29319</xdr:rowOff>
    </xdr:from>
    <xdr:to>
      <xdr:col>54</xdr:col>
      <xdr:colOff>189865</xdr:colOff>
      <xdr:row>59</xdr:row>
      <xdr:rowOff>13959</xdr:rowOff>
    </xdr:to>
    <xdr:cxnSp macro="">
      <xdr:nvCxnSpPr>
        <xdr:cNvPr id="344" name="直線コネクタ 343"/>
        <xdr:cNvCxnSpPr/>
      </xdr:nvCxnSpPr>
      <xdr:spPr>
        <a:xfrm flipV="1">
          <a:off x="10475595" y="8773269"/>
          <a:ext cx="1270" cy="1356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17786</xdr:rowOff>
    </xdr:from>
    <xdr:ext cx="469744" cy="259045"/>
    <xdr:sp macro="" textlink="">
      <xdr:nvSpPr>
        <xdr:cNvPr id="345" name="農林水産業費最小値テキスト"/>
        <xdr:cNvSpPr txBox="1"/>
      </xdr:nvSpPr>
      <xdr:spPr>
        <a:xfrm>
          <a:off x="10528300" y="1013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13959</xdr:rowOff>
    </xdr:from>
    <xdr:to>
      <xdr:col>55</xdr:col>
      <xdr:colOff>88900</xdr:colOff>
      <xdr:row>59</xdr:row>
      <xdr:rowOff>13959</xdr:rowOff>
    </xdr:to>
    <xdr:cxnSp macro="">
      <xdr:nvCxnSpPr>
        <xdr:cNvPr id="346" name="直線コネクタ 345"/>
        <xdr:cNvCxnSpPr/>
      </xdr:nvCxnSpPr>
      <xdr:spPr>
        <a:xfrm>
          <a:off x="10388600" y="10129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147446</xdr:rowOff>
    </xdr:from>
    <xdr:ext cx="599010" cy="259045"/>
    <xdr:sp macro="" textlink="">
      <xdr:nvSpPr>
        <xdr:cNvPr id="347" name="農林水産業費最大値テキスト"/>
        <xdr:cNvSpPr txBox="1"/>
      </xdr:nvSpPr>
      <xdr:spPr>
        <a:xfrm>
          <a:off x="10528300" y="8548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29319</xdr:rowOff>
    </xdr:from>
    <xdr:to>
      <xdr:col>55</xdr:col>
      <xdr:colOff>88900</xdr:colOff>
      <xdr:row>51</xdr:row>
      <xdr:rowOff>29319</xdr:rowOff>
    </xdr:to>
    <xdr:cxnSp macro="">
      <xdr:nvCxnSpPr>
        <xdr:cNvPr id="348" name="直線コネクタ 347"/>
        <xdr:cNvCxnSpPr/>
      </xdr:nvCxnSpPr>
      <xdr:spPr>
        <a:xfrm>
          <a:off x="10388600" y="8773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39486</xdr:rowOff>
    </xdr:from>
    <xdr:to>
      <xdr:col>55</xdr:col>
      <xdr:colOff>0</xdr:colOff>
      <xdr:row>58</xdr:row>
      <xdr:rowOff>3041</xdr:rowOff>
    </xdr:to>
    <xdr:cxnSp macro="">
      <xdr:nvCxnSpPr>
        <xdr:cNvPr id="349" name="直線コネクタ 348"/>
        <xdr:cNvCxnSpPr/>
      </xdr:nvCxnSpPr>
      <xdr:spPr>
        <a:xfrm>
          <a:off x="9639300" y="9812136"/>
          <a:ext cx="838200" cy="13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29339</xdr:rowOff>
    </xdr:from>
    <xdr:ext cx="534377" cy="259045"/>
    <xdr:sp macro="" textlink="">
      <xdr:nvSpPr>
        <xdr:cNvPr id="350" name="農林水産業費平均値テキスト"/>
        <xdr:cNvSpPr txBox="1"/>
      </xdr:nvSpPr>
      <xdr:spPr>
        <a:xfrm>
          <a:off x="10528300" y="963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6462</xdr:rowOff>
    </xdr:from>
    <xdr:to>
      <xdr:col>55</xdr:col>
      <xdr:colOff>50800</xdr:colOff>
      <xdr:row>57</xdr:row>
      <xdr:rowOff>108062</xdr:rowOff>
    </xdr:to>
    <xdr:sp macro="" textlink="">
      <xdr:nvSpPr>
        <xdr:cNvPr id="351" name="フローチャート: 判断 350"/>
        <xdr:cNvSpPr/>
      </xdr:nvSpPr>
      <xdr:spPr>
        <a:xfrm>
          <a:off x="10426700" y="977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39486</xdr:rowOff>
    </xdr:from>
    <xdr:to>
      <xdr:col>50</xdr:col>
      <xdr:colOff>114300</xdr:colOff>
      <xdr:row>57</xdr:row>
      <xdr:rowOff>102068</xdr:rowOff>
    </xdr:to>
    <xdr:cxnSp macro="">
      <xdr:nvCxnSpPr>
        <xdr:cNvPr id="352" name="直線コネクタ 351"/>
        <xdr:cNvCxnSpPr/>
      </xdr:nvCxnSpPr>
      <xdr:spPr>
        <a:xfrm flipV="1">
          <a:off x="8750300" y="9812136"/>
          <a:ext cx="889000" cy="6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32000</xdr:rowOff>
    </xdr:from>
    <xdr:to>
      <xdr:col>50</xdr:col>
      <xdr:colOff>165100</xdr:colOff>
      <xdr:row>57</xdr:row>
      <xdr:rowOff>133600</xdr:rowOff>
    </xdr:to>
    <xdr:sp macro="" textlink="">
      <xdr:nvSpPr>
        <xdr:cNvPr id="353" name="フローチャート: 判断 352"/>
        <xdr:cNvSpPr/>
      </xdr:nvSpPr>
      <xdr:spPr>
        <a:xfrm>
          <a:off x="9588500" y="980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124727</xdr:rowOff>
    </xdr:from>
    <xdr:ext cx="534377" cy="259045"/>
    <xdr:sp macro="" textlink="">
      <xdr:nvSpPr>
        <xdr:cNvPr id="354" name="テキスト ボックス 353"/>
        <xdr:cNvSpPr txBox="1"/>
      </xdr:nvSpPr>
      <xdr:spPr>
        <a:xfrm>
          <a:off x="9372111" y="989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102068</xdr:rowOff>
    </xdr:from>
    <xdr:to>
      <xdr:col>45</xdr:col>
      <xdr:colOff>177800</xdr:colOff>
      <xdr:row>57</xdr:row>
      <xdr:rowOff>139243</xdr:rowOff>
    </xdr:to>
    <xdr:cxnSp macro="">
      <xdr:nvCxnSpPr>
        <xdr:cNvPr id="355" name="直線コネクタ 354"/>
        <xdr:cNvCxnSpPr/>
      </xdr:nvCxnSpPr>
      <xdr:spPr>
        <a:xfrm flipV="1">
          <a:off x="7861300" y="9874718"/>
          <a:ext cx="889000" cy="3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39153</xdr:rowOff>
    </xdr:from>
    <xdr:to>
      <xdr:col>46</xdr:col>
      <xdr:colOff>38100</xdr:colOff>
      <xdr:row>57</xdr:row>
      <xdr:rowOff>140753</xdr:rowOff>
    </xdr:to>
    <xdr:sp macro="" textlink="">
      <xdr:nvSpPr>
        <xdr:cNvPr id="356" name="フローチャート: 判断 355"/>
        <xdr:cNvSpPr/>
      </xdr:nvSpPr>
      <xdr:spPr>
        <a:xfrm>
          <a:off x="8699500" y="981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157280</xdr:rowOff>
    </xdr:from>
    <xdr:ext cx="534377" cy="259045"/>
    <xdr:sp macro="" textlink="">
      <xdr:nvSpPr>
        <xdr:cNvPr id="357" name="テキスト ボックス 356"/>
        <xdr:cNvSpPr txBox="1"/>
      </xdr:nvSpPr>
      <xdr:spPr>
        <a:xfrm>
          <a:off x="8483111" y="9587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107935</xdr:rowOff>
    </xdr:from>
    <xdr:to>
      <xdr:col>41</xdr:col>
      <xdr:colOff>50800</xdr:colOff>
      <xdr:row>57</xdr:row>
      <xdr:rowOff>139243</xdr:rowOff>
    </xdr:to>
    <xdr:cxnSp macro="">
      <xdr:nvCxnSpPr>
        <xdr:cNvPr id="358" name="直線コネクタ 357"/>
        <xdr:cNvCxnSpPr/>
      </xdr:nvCxnSpPr>
      <xdr:spPr>
        <a:xfrm>
          <a:off x="6972300" y="9880585"/>
          <a:ext cx="889000" cy="31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73616</xdr:rowOff>
    </xdr:from>
    <xdr:to>
      <xdr:col>41</xdr:col>
      <xdr:colOff>101600</xdr:colOff>
      <xdr:row>58</xdr:row>
      <xdr:rowOff>3766</xdr:rowOff>
    </xdr:to>
    <xdr:sp macro="" textlink="">
      <xdr:nvSpPr>
        <xdr:cNvPr id="359" name="フローチャート: 判断 358"/>
        <xdr:cNvSpPr/>
      </xdr:nvSpPr>
      <xdr:spPr>
        <a:xfrm>
          <a:off x="7810500" y="9846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20293</xdr:rowOff>
    </xdr:from>
    <xdr:ext cx="534377" cy="259045"/>
    <xdr:sp macro="" textlink="">
      <xdr:nvSpPr>
        <xdr:cNvPr id="360" name="テキスト ボックス 359"/>
        <xdr:cNvSpPr txBox="1"/>
      </xdr:nvSpPr>
      <xdr:spPr>
        <a:xfrm>
          <a:off x="7594111" y="96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75772</xdr:rowOff>
    </xdr:from>
    <xdr:to>
      <xdr:col>36</xdr:col>
      <xdr:colOff>165100</xdr:colOff>
      <xdr:row>58</xdr:row>
      <xdr:rowOff>5922</xdr:rowOff>
    </xdr:to>
    <xdr:sp macro="" textlink="">
      <xdr:nvSpPr>
        <xdr:cNvPr id="361" name="フローチャート: 判断 360"/>
        <xdr:cNvSpPr/>
      </xdr:nvSpPr>
      <xdr:spPr>
        <a:xfrm>
          <a:off x="6921500" y="984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168499</xdr:rowOff>
    </xdr:from>
    <xdr:ext cx="534377" cy="259045"/>
    <xdr:sp macro="" textlink="">
      <xdr:nvSpPr>
        <xdr:cNvPr id="362" name="テキスト ボックス 361"/>
        <xdr:cNvSpPr txBox="1"/>
      </xdr:nvSpPr>
      <xdr:spPr>
        <a:xfrm>
          <a:off x="6705111" y="994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123691</xdr:rowOff>
    </xdr:from>
    <xdr:to>
      <xdr:col>55</xdr:col>
      <xdr:colOff>50800</xdr:colOff>
      <xdr:row>58</xdr:row>
      <xdr:rowOff>53841</xdr:rowOff>
    </xdr:to>
    <xdr:sp macro="" textlink="">
      <xdr:nvSpPr>
        <xdr:cNvPr id="368" name="楕円 367"/>
        <xdr:cNvSpPr/>
      </xdr:nvSpPr>
      <xdr:spPr>
        <a:xfrm>
          <a:off x="10426700" y="9896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102118</xdr:rowOff>
    </xdr:from>
    <xdr:ext cx="534377" cy="259045"/>
    <xdr:sp macro="" textlink="">
      <xdr:nvSpPr>
        <xdr:cNvPr id="369" name="農林水産業費該当値テキスト"/>
        <xdr:cNvSpPr txBox="1"/>
      </xdr:nvSpPr>
      <xdr:spPr>
        <a:xfrm>
          <a:off x="10528300" y="9874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160136</xdr:rowOff>
    </xdr:from>
    <xdr:to>
      <xdr:col>50</xdr:col>
      <xdr:colOff>165100</xdr:colOff>
      <xdr:row>57</xdr:row>
      <xdr:rowOff>90286</xdr:rowOff>
    </xdr:to>
    <xdr:sp macro="" textlink="">
      <xdr:nvSpPr>
        <xdr:cNvPr id="370" name="楕円 369"/>
        <xdr:cNvSpPr/>
      </xdr:nvSpPr>
      <xdr:spPr>
        <a:xfrm>
          <a:off x="9588500" y="97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106813</xdr:rowOff>
    </xdr:from>
    <xdr:ext cx="534377" cy="259045"/>
    <xdr:sp macro="" textlink="">
      <xdr:nvSpPr>
        <xdr:cNvPr id="371" name="テキスト ボックス 370"/>
        <xdr:cNvSpPr txBox="1"/>
      </xdr:nvSpPr>
      <xdr:spPr>
        <a:xfrm>
          <a:off x="9372111" y="95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51268</xdr:rowOff>
    </xdr:from>
    <xdr:to>
      <xdr:col>46</xdr:col>
      <xdr:colOff>38100</xdr:colOff>
      <xdr:row>57</xdr:row>
      <xdr:rowOff>152868</xdr:rowOff>
    </xdr:to>
    <xdr:sp macro="" textlink="">
      <xdr:nvSpPr>
        <xdr:cNvPr id="372" name="楕円 371"/>
        <xdr:cNvSpPr/>
      </xdr:nvSpPr>
      <xdr:spPr>
        <a:xfrm>
          <a:off x="8699500" y="982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143995</xdr:rowOff>
    </xdr:from>
    <xdr:ext cx="534377" cy="259045"/>
    <xdr:sp macro="" textlink="">
      <xdr:nvSpPr>
        <xdr:cNvPr id="373" name="テキスト ボックス 372"/>
        <xdr:cNvSpPr txBox="1"/>
      </xdr:nvSpPr>
      <xdr:spPr>
        <a:xfrm>
          <a:off x="8483111" y="991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88443</xdr:rowOff>
    </xdr:from>
    <xdr:to>
      <xdr:col>41</xdr:col>
      <xdr:colOff>101600</xdr:colOff>
      <xdr:row>58</xdr:row>
      <xdr:rowOff>18593</xdr:rowOff>
    </xdr:to>
    <xdr:sp macro="" textlink="">
      <xdr:nvSpPr>
        <xdr:cNvPr id="374" name="楕円 373"/>
        <xdr:cNvSpPr/>
      </xdr:nvSpPr>
      <xdr:spPr>
        <a:xfrm>
          <a:off x="7810500" y="98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9720</xdr:rowOff>
    </xdr:from>
    <xdr:ext cx="534377" cy="259045"/>
    <xdr:sp macro="" textlink="">
      <xdr:nvSpPr>
        <xdr:cNvPr id="375" name="テキスト ボックス 374"/>
        <xdr:cNvSpPr txBox="1"/>
      </xdr:nvSpPr>
      <xdr:spPr>
        <a:xfrm>
          <a:off x="7594111" y="99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57135</xdr:rowOff>
    </xdr:from>
    <xdr:to>
      <xdr:col>36</xdr:col>
      <xdr:colOff>165100</xdr:colOff>
      <xdr:row>57</xdr:row>
      <xdr:rowOff>158735</xdr:rowOff>
    </xdr:to>
    <xdr:sp macro="" textlink="">
      <xdr:nvSpPr>
        <xdr:cNvPr id="376" name="楕円 375"/>
        <xdr:cNvSpPr/>
      </xdr:nvSpPr>
      <xdr:spPr>
        <a:xfrm>
          <a:off x="6921500" y="982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3812</xdr:rowOff>
    </xdr:from>
    <xdr:ext cx="534377" cy="259045"/>
    <xdr:sp macro="" textlink="">
      <xdr:nvSpPr>
        <xdr:cNvPr id="377" name="テキスト ボックス 376"/>
        <xdr:cNvSpPr txBox="1"/>
      </xdr:nvSpPr>
      <xdr:spPr>
        <a:xfrm>
          <a:off x="6705111" y="9605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3" name="テキスト ボックス 39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5" name="テキスト ボックス 39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26208</xdr:rowOff>
    </xdr:from>
    <xdr:to>
      <xdr:col>54</xdr:col>
      <xdr:colOff>189865</xdr:colOff>
      <xdr:row>79</xdr:row>
      <xdr:rowOff>27473</xdr:rowOff>
    </xdr:to>
    <xdr:cxnSp macro="">
      <xdr:nvCxnSpPr>
        <xdr:cNvPr id="401" name="直線コネクタ 400"/>
        <xdr:cNvCxnSpPr/>
      </xdr:nvCxnSpPr>
      <xdr:spPr>
        <a:xfrm flipV="1">
          <a:off x="10475595" y="12199158"/>
          <a:ext cx="1270" cy="1372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31300</xdr:rowOff>
    </xdr:from>
    <xdr:ext cx="469744" cy="259045"/>
    <xdr:sp macro="" textlink="">
      <xdr:nvSpPr>
        <xdr:cNvPr id="402" name="商工費最小値テキスト"/>
        <xdr:cNvSpPr txBox="1"/>
      </xdr:nvSpPr>
      <xdr:spPr>
        <a:xfrm>
          <a:off x="10528300" y="1357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27473</xdr:rowOff>
    </xdr:from>
    <xdr:to>
      <xdr:col>55</xdr:col>
      <xdr:colOff>88900</xdr:colOff>
      <xdr:row>79</xdr:row>
      <xdr:rowOff>27473</xdr:rowOff>
    </xdr:to>
    <xdr:cxnSp macro="">
      <xdr:nvCxnSpPr>
        <xdr:cNvPr id="403" name="直線コネクタ 402"/>
        <xdr:cNvCxnSpPr/>
      </xdr:nvCxnSpPr>
      <xdr:spPr>
        <a:xfrm>
          <a:off x="10388600" y="13572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144335</xdr:rowOff>
    </xdr:from>
    <xdr:ext cx="599010" cy="259045"/>
    <xdr:sp macro="" textlink="">
      <xdr:nvSpPr>
        <xdr:cNvPr id="404" name="商工費最大値テキスト"/>
        <xdr:cNvSpPr txBox="1"/>
      </xdr:nvSpPr>
      <xdr:spPr>
        <a:xfrm>
          <a:off x="10528300" y="11974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182,394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26208</xdr:rowOff>
    </xdr:from>
    <xdr:to>
      <xdr:col>55</xdr:col>
      <xdr:colOff>88900</xdr:colOff>
      <xdr:row>71</xdr:row>
      <xdr:rowOff>26208</xdr:rowOff>
    </xdr:to>
    <xdr:cxnSp macro="">
      <xdr:nvCxnSpPr>
        <xdr:cNvPr id="405" name="直線コネクタ 404"/>
        <xdr:cNvCxnSpPr/>
      </xdr:nvCxnSpPr>
      <xdr:spPr>
        <a:xfrm>
          <a:off x="10388600" y="12199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112489</xdr:rowOff>
    </xdr:from>
    <xdr:to>
      <xdr:col>55</xdr:col>
      <xdr:colOff>0</xdr:colOff>
      <xdr:row>78</xdr:row>
      <xdr:rowOff>20546</xdr:rowOff>
    </xdr:to>
    <xdr:cxnSp macro="">
      <xdr:nvCxnSpPr>
        <xdr:cNvPr id="406" name="直線コネクタ 405"/>
        <xdr:cNvCxnSpPr/>
      </xdr:nvCxnSpPr>
      <xdr:spPr>
        <a:xfrm>
          <a:off x="9639300" y="13314139"/>
          <a:ext cx="838200" cy="7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171378</xdr:rowOff>
    </xdr:from>
    <xdr:ext cx="534377" cy="259045"/>
    <xdr:sp macro="" textlink="">
      <xdr:nvSpPr>
        <xdr:cNvPr id="407" name="商工費平均値テキスト"/>
        <xdr:cNvSpPr txBox="1"/>
      </xdr:nvSpPr>
      <xdr:spPr>
        <a:xfrm>
          <a:off x="10528300" y="13373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21501</xdr:rowOff>
    </xdr:from>
    <xdr:to>
      <xdr:col>55</xdr:col>
      <xdr:colOff>50800</xdr:colOff>
      <xdr:row>78</xdr:row>
      <xdr:rowOff>123101</xdr:rowOff>
    </xdr:to>
    <xdr:sp macro="" textlink="">
      <xdr:nvSpPr>
        <xdr:cNvPr id="408" name="フローチャート: 判断 407"/>
        <xdr:cNvSpPr/>
      </xdr:nvSpPr>
      <xdr:spPr>
        <a:xfrm>
          <a:off x="104267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112489</xdr:rowOff>
    </xdr:from>
    <xdr:to>
      <xdr:col>50</xdr:col>
      <xdr:colOff>114300</xdr:colOff>
      <xdr:row>78</xdr:row>
      <xdr:rowOff>23076</xdr:rowOff>
    </xdr:to>
    <xdr:cxnSp macro="">
      <xdr:nvCxnSpPr>
        <xdr:cNvPr id="409" name="直線コネクタ 408"/>
        <xdr:cNvCxnSpPr/>
      </xdr:nvCxnSpPr>
      <xdr:spPr>
        <a:xfrm flipV="1">
          <a:off x="8750300" y="13314139"/>
          <a:ext cx="889000" cy="82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33130</xdr:rowOff>
    </xdr:from>
    <xdr:to>
      <xdr:col>50</xdr:col>
      <xdr:colOff>165100</xdr:colOff>
      <xdr:row>78</xdr:row>
      <xdr:rowOff>134730</xdr:rowOff>
    </xdr:to>
    <xdr:sp macro="" textlink="">
      <xdr:nvSpPr>
        <xdr:cNvPr id="410" name="フローチャート: 判断 409"/>
        <xdr:cNvSpPr/>
      </xdr:nvSpPr>
      <xdr:spPr>
        <a:xfrm>
          <a:off x="9588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125857</xdr:rowOff>
    </xdr:from>
    <xdr:ext cx="534377" cy="259045"/>
    <xdr:sp macro="" textlink="">
      <xdr:nvSpPr>
        <xdr:cNvPr id="411" name="テキスト ボックス 410"/>
        <xdr:cNvSpPr txBox="1"/>
      </xdr:nvSpPr>
      <xdr:spPr>
        <a:xfrm>
          <a:off x="9372111" y="1349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88554</xdr:rowOff>
    </xdr:from>
    <xdr:to>
      <xdr:col>45</xdr:col>
      <xdr:colOff>177800</xdr:colOff>
      <xdr:row>78</xdr:row>
      <xdr:rowOff>23076</xdr:rowOff>
    </xdr:to>
    <xdr:cxnSp macro="">
      <xdr:nvCxnSpPr>
        <xdr:cNvPr id="412" name="直線コネクタ 411"/>
        <xdr:cNvCxnSpPr/>
      </xdr:nvCxnSpPr>
      <xdr:spPr>
        <a:xfrm>
          <a:off x="7861300" y="12947304"/>
          <a:ext cx="889000" cy="44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24839</xdr:rowOff>
    </xdr:from>
    <xdr:to>
      <xdr:col>46</xdr:col>
      <xdr:colOff>38100</xdr:colOff>
      <xdr:row>78</xdr:row>
      <xdr:rowOff>126439</xdr:rowOff>
    </xdr:to>
    <xdr:sp macro="" textlink="">
      <xdr:nvSpPr>
        <xdr:cNvPr id="413" name="フローチャート: 判断 412"/>
        <xdr:cNvSpPr/>
      </xdr:nvSpPr>
      <xdr:spPr>
        <a:xfrm>
          <a:off x="8699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117566</xdr:rowOff>
    </xdr:from>
    <xdr:ext cx="534377" cy="259045"/>
    <xdr:sp macro="" textlink="">
      <xdr:nvSpPr>
        <xdr:cNvPr id="414" name="テキスト ボックス 413"/>
        <xdr:cNvSpPr txBox="1"/>
      </xdr:nvSpPr>
      <xdr:spPr>
        <a:xfrm>
          <a:off x="8483111" y="1349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88554</xdr:rowOff>
    </xdr:from>
    <xdr:to>
      <xdr:col>41</xdr:col>
      <xdr:colOff>50800</xdr:colOff>
      <xdr:row>77</xdr:row>
      <xdr:rowOff>57595</xdr:rowOff>
    </xdr:to>
    <xdr:cxnSp macro="">
      <xdr:nvCxnSpPr>
        <xdr:cNvPr id="415" name="直線コネクタ 414"/>
        <xdr:cNvCxnSpPr/>
      </xdr:nvCxnSpPr>
      <xdr:spPr>
        <a:xfrm flipV="1">
          <a:off x="6972300" y="12947304"/>
          <a:ext cx="889000" cy="311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45993</xdr:rowOff>
    </xdr:from>
    <xdr:to>
      <xdr:col>41</xdr:col>
      <xdr:colOff>101600</xdr:colOff>
      <xdr:row>78</xdr:row>
      <xdr:rowOff>147593</xdr:rowOff>
    </xdr:to>
    <xdr:sp macro="" textlink="">
      <xdr:nvSpPr>
        <xdr:cNvPr id="416" name="フローチャート: 判断 415"/>
        <xdr:cNvSpPr/>
      </xdr:nvSpPr>
      <xdr:spPr>
        <a:xfrm>
          <a:off x="7810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138720</xdr:rowOff>
    </xdr:from>
    <xdr:ext cx="534377" cy="259045"/>
    <xdr:sp macro="" textlink="">
      <xdr:nvSpPr>
        <xdr:cNvPr id="417" name="テキスト ボックス 416"/>
        <xdr:cNvSpPr txBox="1"/>
      </xdr:nvSpPr>
      <xdr:spPr>
        <a:xfrm>
          <a:off x="7594111" y="13511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54877</xdr:rowOff>
    </xdr:from>
    <xdr:to>
      <xdr:col>36</xdr:col>
      <xdr:colOff>165100</xdr:colOff>
      <xdr:row>78</xdr:row>
      <xdr:rowOff>156477</xdr:rowOff>
    </xdr:to>
    <xdr:sp macro="" textlink="">
      <xdr:nvSpPr>
        <xdr:cNvPr id="418" name="フローチャート: 判断 417"/>
        <xdr:cNvSpPr/>
      </xdr:nvSpPr>
      <xdr:spPr>
        <a:xfrm>
          <a:off x="6921500" y="13427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147604</xdr:rowOff>
    </xdr:from>
    <xdr:ext cx="534377" cy="259045"/>
    <xdr:sp macro="" textlink="">
      <xdr:nvSpPr>
        <xdr:cNvPr id="419" name="テキスト ボックス 418"/>
        <xdr:cNvSpPr txBox="1"/>
      </xdr:nvSpPr>
      <xdr:spPr>
        <a:xfrm>
          <a:off x="6705111" y="135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141196</xdr:rowOff>
    </xdr:from>
    <xdr:to>
      <xdr:col>55</xdr:col>
      <xdr:colOff>50800</xdr:colOff>
      <xdr:row>78</xdr:row>
      <xdr:rowOff>71346</xdr:rowOff>
    </xdr:to>
    <xdr:sp macro="" textlink="">
      <xdr:nvSpPr>
        <xdr:cNvPr id="425" name="楕円 424"/>
        <xdr:cNvSpPr/>
      </xdr:nvSpPr>
      <xdr:spPr>
        <a:xfrm>
          <a:off x="10426700" y="1334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164073</xdr:rowOff>
    </xdr:from>
    <xdr:ext cx="534377" cy="259045"/>
    <xdr:sp macro="" textlink="">
      <xdr:nvSpPr>
        <xdr:cNvPr id="426" name="商工費該当値テキスト"/>
        <xdr:cNvSpPr txBox="1"/>
      </xdr:nvSpPr>
      <xdr:spPr>
        <a:xfrm>
          <a:off x="10528300" y="1319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61689</xdr:rowOff>
    </xdr:from>
    <xdr:to>
      <xdr:col>50</xdr:col>
      <xdr:colOff>165100</xdr:colOff>
      <xdr:row>77</xdr:row>
      <xdr:rowOff>163289</xdr:rowOff>
    </xdr:to>
    <xdr:sp macro="" textlink="">
      <xdr:nvSpPr>
        <xdr:cNvPr id="427" name="楕円 426"/>
        <xdr:cNvSpPr/>
      </xdr:nvSpPr>
      <xdr:spPr>
        <a:xfrm>
          <a:off x="9588500" y="1326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8366</xdr:rowOff>
    </xdr:from>
    <xdr:ext cx="534377" cy="259045"/>
    <xdr:sp macro="" textlink="">
      <xdr:nvSpPr>
        <xdr:cNvPr id="428" name="テキスト ボックス 427"/>
        <xdr:cNvSpPr txBox="1"/>
      </xdr:nvSpPr>
      <xdr:spPr>
        <a:xfrm>
          <a:off x="9372111" y="13038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143726</xdr:rowOff>
    </xdr:from>
    <xdr:to>
      <xdr:col>46</xdr:col>
      <xdr:colOff>38100</xdr:colOff>
      <xdr:row>78</xdr:row>
      <xdr:rowOff>73876</xdr:rowOff>
    </xdr:to>
    <xdr:sp macro="" textlink="">
      <xdr:nvSpPr>
        <xdr:cNvPr id="429" name="楕円 428"/>
        <xdr:cNvSpPr/>
      </xdr:nvSpPr>
      <xdr:spPr>
        <a:xfrm>
          <a:off x="8699500" y="1334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90403</xdr:rowOff>
    </xdr:from>
    <xdr:ext cx="534377" cy="259045"/>
    <xdr:sp macro="" textlink="">
      <xdr:nvSpPr>
        <xdr:cNvPr id="430" name="テキスト ボックス 429"/>
        <xdr:cNvSpPr txBox="1"/>
      </xdr:nvSpPr>
      <xdr:spPr>
        <a:xfrm>
          <a:off x="8483111" y="1312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37754</xdr:rowOff>
    </xdr:from>
    <xdr:to>
      <xdr:col>41</xdr:col>
      <xdr:colOff>101600</xdr:colOff>
      <xdr:row>75</xdr:row>
      <xdr:rowOff>139354</xdr:rowOff>
    </xdr:to>
    <xdr:sp macro="" textlink="">
      <xdr:nvSpPr>
        <xdr:cNvPr id="431" name="楕円 430"/>
        <xdr:cNvSpPr/>
      </xdr:nvSpPr>
      <xdr:spPr>
        <a:xfrm>
          <a:off x="7810500" y="12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155881</xdr:rowOff>
    </xdr:from>
    <xdr:ext cx="534377" cy="259045"/>
    <xdr:sp macro="" textlink="">
      <xdr:nvSpPr>
        <xdr:cNvPr id="432" name="テキスト ボックス 431"/>
        <xdr:cNvSpPr txBox="1"/>
      </xdr:nvSpPr>
      <xdr:spPr>
        <a:xfrm>
          <a:off x="7594111" y="126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6795</xdr:rowOff>
    </xdr:from>
    <xdr:to>
      <xdr:col>36</xdr:col>
      <xdr:colOff>165100</xdr:colOff>
      <xdr:row>77</xdr:row>
      <xdr:rowOff>108395</xdr:rowOff>
    </xdr:to>
    <xdr:sp macro="" textlink="">
      <xdr:nvSpPr>
        <xdr:cNvPr id="433" name="楕円 432"/>
        <xdr:cNvSpPr/>
      </xdr:nvSpPr>
      <xdr:spPr>
        <a:xfrm>
          <a:off x="6921500" y="1320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124922</xdr:rowOff>
    </xdr:from>
    <xdr:ext cx="534377" cy="259045"/>
    <xdr:sp macro="" textlink="">
      <xdr:nvSpPr>
        <xdr:cNvPr id="434" name="テキスト ボックス 433"/>
        <xdr:cNvSpPr txBox="1"/>
      </xdr:nvSpPr>
      <xdr:spPr>
        <a:xfrm>
          <a:off x="6705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130327</xdr:rowOff>
    </xdr:from>
    <xdr:to>
      <xdr:col>54</xdr:col>
      <xdr:colOff>189865</xdr:colOff>
      <xdr:row>98</xdr:row>
      <xdr:rowOff>129490</xdr:rowOff>
    </xdr:to>
    <xdr:cxnSp macro="">
      <xdr:nvCxnSpPr>
        <xdr:cNvPr id="458" name="直線コネクタ 457"/>
        <xdr:cNvCxnSpPr/>
      </xdr:nvCxnSpPr>
      <xdr:spPr>
        <a:xfrm flipV="1">
          <a:off x="10475595" y="15732277"/>
          <a:ext cx="1270" cy="1199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133317</xdr:rowOff>
    </xdr:from>
    <xdr:ext cx="534377" cy="259045"/>
    <xdr:sp macro="" textlink="">
      <xdr:nvSpPr>
        <xdr:cNvPr id="459" name="土木費最小値テキスト"/>
        <xdr:cNvSpPr txBox="1"/>
      </xdr:nvSpPr>
      <xdr:spPr>
        <a:xfrm>
          <a:off x="10528300" y="1693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129490</xdr:rowOff>
    </xdr:from>
    <xdr:to>
      <xdr:col>55</xdr:col>
      <xdr:colOff>88900</xdr:colOff>
      <xdr:row>98</xdr:row>
      <xdr:rowOff>129490</xdr:rowOff>
    </xdr:to>
    <xdr:cxnSp macro="">
      <xdr:nvCxnSpPr>
        <xdr:cNvPr id="460" name="直線コネクタ 459"/>
        <xdr:cNvCxnSpPr/>
      </xdr:nvCxnSpPr>
      <xdr:spPr>
        <a:xfrm>
          <a:off x="10388600" y="16931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77004</xdr:rowOff>
    </xdr:from>
    <xdr:ext cx="599010" cy="259045"/>
    <xdr:sp macro="" textlink="">
      <xdr:nvSpPr>
        <xdr:cNvPr id="461" name="土木費最大値テキスト"/>
        <xdr:cNvSpPr txBox="1"/>
      </xdr:nvSpPr>
      <xdr:spPr>
        <a:xfrm>
          <a:off x="10528300" y="1550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168,730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130327</xdr:rowOff>
    </xdr:from>
    <xdr:to>
      <xdr:col>55</xdr:col>
      <xdr:colOff>88900</xdr:colOff>
      <xdr:row>91</xdr:row>
      <xdr:rowOff>130327</xdr:rowOff>
    </xdr:to>
    <xdr:cxnSp macro="">
      <xdr:nvCxnSpPr>
        <xdr:cNvPr id="462" name="直線コネクタ 461"/>
        <xdr:cNvCxnSpPr/>
      </xdr:nvCxnSpPr>
      <xdr:spPr>
        <a:xfrm>
          <a:off x="10388600" y="1573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12126</xdr:rowOff>
    </xdr:from>
    <xdr:to>
      <xdr:col>55</xdr:col>
      <xdr:colOff>0</xdr:colOff>
      <xdr:row>95</xdr:row>
      <xdr:rowOff>31648</xdr:rowOff>
    </xdr:to>
    <xdr:cxnSp macro="">
      <xdr:nvCxnSpPr>
        <xdr:cNvPr id="463" name="直線コネクタ 462"/>
        <xdr:cNvCxnSpPr/>
      </xdr:nvCxnSpPr>
      <xdr:spPr>
        <a:xfrm flipV="1">
          <a:off x="9639300" y="16299876"/>
          <a:ext cx="8382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60842</xdr:rowOff>
    </xdr:from>
    <xdr:ext cx="534377" cy="259045"/>
    <xdr:sp macro="" textlink="">
      <xdr:nvSpPr>
        <xdr:cNvPr id="464" name="土木費平均値テキスト"/>
        <xdr:cNvSpPr txBox="1"/>
      </xdr:nvSpPr>
      <xdr:spPr>
        <a:xfrm>
          <a:off x="10528300" y="16520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82415</xdr:rowOff>
    </xdr:from>
    <xdr:to>
      <xdr:col>55</xdr:col>
      <xdr:colOff>50800</xdr:colOff>
      <xdr:row>97</xdr:row>
      <xdr:rowOff>12565</xdr:rowOff>
    </xdr:to>
    <xdr:sp macro="" textlink="">
      <xdr:nvSpPr>
        <xdr:cNvPr id="465" name="フローチャート: 判断 464"/>
        <xdr:cNvSpPr/>
      </xdr:nvSpPr>
      <xdr:spPr>
        <a:xfrm>
          <a:off x="104267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20310</xdr:rowOff>
    </xdr:from>
    <xdr:to>
      <xdr:col>50</xdr:col>
      <xdr:colOff>114300</xdr:colOff>
      <xdr:row>95</xdr:row>
      <xdr:rowOff>31648</xdr:rowOff>
    </xdr:to>
    <xdr:cxnSp macro="">
      <xdr:nvCxnSpPr>
        <xdr:cNvPr id="466" name="直線コネクタ 465"/>
        <xdr:cNvCxnSpPr/>
      </xdr:nvCxnSpPr>
      <xdr:spPr>
        <a:xfrm>
          <a:off x="8750300" y="16308060"/>
          <a:ext cx="889000" cy="1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99881</xdr:rowOff>
    </xdr:from>
    <xdr:to>
      <xdr:col>50</xdr:col>
      <xdr:colOff>165100</xdr:colOff>
      <xdr:row>97</xdr:row>
      <xdr:rowOff>30031</xdr:rowOff>
    </xdr:to>
    <xdr:sp macro="" textlink="">
      <xdr:nvSpPr>
        <xdr:cNvPr id="467" name="フローチャート: 判断 466"/>
        <xdr:cNvSpPr/>
      </xdr:nvSpPr>
      <xdr:spPr>
        <a:xfrm>
          <a:off x="9588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21158</xdr:rowOff>
    </xdr:from>
    <xdr:ext cx="534377" cy="259045"/>
    <xdr:sp macro="" textlink="">
      <xdr:nvSpPr>
        <xdr:cNvPr id="468" name="テキスト ボックス 467"/>
        <xdr:cNvSpPr txBox="1"/>
      </xdr:nvSpPr>
      <xdr:spPr>
        <a:xfrm>
          <a:off x="9372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20310</xdr:rowOff>
    </xdr:from>
    <xdr:to>
      <xdr:col>45</xdr:col>
      <xdr:colOff>177800</xdr:colOff>
      <xdr:row>95</xdr:row>
      <xdr:rowOff>34536</xdr:rowOff>
    </xdr:to>
    <xdr:cxnSp macro="">
      <xdr:nvCxnSpPr>
        <xdr:cNvPr id="469" name="直線コネクタ 468"/>
        <xdr:cNvCxnSpPr/>
      </xdr:nvCxnSpPr>
      <xdr:spPr>
        <a:xfrm flipV="1">
          <a:off x="7861300" y="16308060"/>
          <a:ext cx="889000" cy="1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112148</xdr:rowOff>
    </xdr:from>
    <xdr:to>
      <xdr:col>46</xdr:col>
      <xdr:colOff>38100</xdr:colOff>
      <xdr:row>97</xdr:row>
      <xdr:rowOff>42298</xdr:rowOff>
    </xdr:to>
    <xdr:sp macro="" textlink="">
      <xdr:nvSpPr>
        <xdr:cNvPr id="470" name="フローチャート: 判断 469"/>
        <xdr:cNvSpPr/>
      </xdr:nvSpPr>
      <xdr:spPr>
        <a:xfrm>
          <a:off x="8699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33425</xdr:rowOff>
    </xdr:from>
    <xdr:ext cx="534377" cy="259045"/>
    <xdr:sp macro="" textlink="">
      <xdr:nvSpPr>
        <xdr:cNvPr id="471" name="テキスト ボックス 470"/>
        <xdr:cNvSpPr txBox="1"/>
      </xdr:nvSpPr>
      <xdr:spPr>
        <a:xfrm>
          <a:off x="8483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34536</xdr:rowOff>
    </xdr:from>
    <xdr:to>
      <xdr:col>41</xdr:col>
      <xdr:colOff>50800</xdr:colOff>
      <xdr:row>95</xdr:row>
      <xdr:rowOff>54744</xdr:rowOff>
    </xdr:to>
    <xdr:cxnSp macro="">
      <xdr:nvCxnSpPr>
        <xdr:cNvPr id="472" name="直線コネクタ 471"/>
        <xdr:cNvCxnSpPr/>
      </xdr:nvCxnSpPr>
      <xdr:spPr>
        <a:xfrm flipV="1">
          <a:off x="6972300" y="16322286"/>
          <a:ext cx="8890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137371</xdr:rowOff>
    </xdr:from>
    <xdr:to>
      <xdr:col>41</xdr:col>
      <xdr:colOff>101600</xdr:colOff>
      <xdr:row>96</xdr:row>
      <xdr:rowOff>67521</xdr:rowOff>
    </xdr:to>
    <xdr:sp macro="" textlink="">
      <xdr:nvSpPr>
        <xdr:cNvPr id="473" name="フローチャート: 判断 472"/>
        <xdr:cNvSpPr/>
      </xdr:nvSpPr>
      <xdr:spPr>
        <a:xfrm>
          <a:off x="7810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58648</xdr:rowOff>
    </xdr:from>
    <xdr:ext cx="534377" cy="259045"/>
    <xdr:sp macro="" textlink="">
      <xdr:nvSpPr>
        <xdr:cNvPr id="474" name="テキスト ボックス 473"/>
        <xdr:cNvSpPr txBox="1"/>
      </xdr:nvSpPr>
      <xdr:spPr>
        <a:xfrm>
          <a:off x="7594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46540</xdr:rowOff>
    </xdr:from>
    <xdr:to>
      <xdr:col>36</xdr:col>
      <xdr:colOff>165100</xdr:colOff>
      <xdr:row>96</xdr:row>
      <xdr:rowOff>148140</xdr:rowOff>
    </xdr:to>
    <xdr:sp macro="" textlink="">
      <xdr:nvSpPr>
        <xdr:cNvPr id="475" name="フローチャート: 判断 474"/>
        <xdr:cNvSpPr/>
      </xdr:nvSpPr>
      <xdr:spPr>
        <a:xfrm>
          <a:off x="6921500" y="1650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139267</xdr:rowOff>
    </xdr:from>
    <xdr:ext cx="534377" cy="259045"/>
    <xdr:sp macro="" textlink="">
      <xdr:nvSpPr>
        <xdr:cNvPr id="476" name="テキスト ボックス 475"/>
        <xdr:cNvSpPr txBox="1"/>
      </xdr:nvSpPr>
      <xdr:spPr>
        <a:xfrm>
          <a:off x="6705111" y="1659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132776</xdr:rowOff>
    </xdr:from>
    <xdr:to>
      <xdr:col>55</xdr:col>
      <xdr:colOff>50800</xdr:colOff>
      <xdr:row>95</xdr:row>
      <xdr:rowOff>62926</xdr:rowOff>
    </xdr:to>
    <xdr:sp macro="" textlink="">
      <xdr:nvSpPr>
        <xdr:cNvPr id="482" name="楕円 481"/>
        <xdr:cNvSpPr/>
      </xdr:nvSpPr>
      <xdr:spPr>
        <a:xfrm>
          <a:off x="10426700" y="1624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155653</xdr:rowOff>
    </xdr:from>
    <xdr:ext cx="534377" cy="259045"/>
    <xdr:sp macro="" textlink="">
      <xdr:nvSpPr>
        <xdr:cNvPr id="483" name="土木費該当値テキスト"/>
        <xdr:cNvSpPr txBox="1"/>
      </xdr:nvSpPr>
      <xdr:spPr>
        <a:xfrm>
          <a:off x="10528300" y="1610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152298</xdr:rowOff>
    </xdr:from>
    <xdr:to>
      <xdr:col>50</xdr:col>
      <xdr:colOff>165100</xdr:colOff>
      <xdr:row>95</xdr:row>
      <xdr:rowOff>82448</xdr:rowOff>
    </xdr:to>
    <xdr:sp macro="" textlink="">
      <xdr:nvSpPr>
        <xdr:cNvPr id="484" name="楕円 483"/>
        <xdr:cNvSpPr/>
      </xdr:nvSpPr>
      <xdr:spPr>
        <a:xfrm>
          <a:off x="9588500" y="1626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98975</xdr:rowOff>
    </xdr:from>
    <xdr:ext cx="534377" cy="259045"/>
    <xdr:sp macro="" textlink="">
      <xdr:nvSpPr>
        <xdr:cNvPr id="485" name="テキスト ボックス 484"/>
        <xdr:cNvSpPr txBox="1"/>
      </xdr:nvSpPr>
      <xdr:spPr>
        <a:xfrm>
          <a:off x="9372111" y="16043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140960</xdr:rowOff>
    </xdr:from>
    <xdr:to>
      <xdr:col>46</xdr:col>
      <xdr:colOff>38100</xdr:colOff>
      <xdr:row>95</xdr:row>
      <xdr:rowOff>71110</xdr:rowOff>
    </xdr:to>
    <xdr:sp macro="" textlink="">
      <xdr:nvSpPr>
        <xdr:cNvPr id="486" name="楕円 485"/>
        <xdr:cNvSpPr/>
      </xdr:nvSpPr>
      <xdr:spPr>
        <a:xfrm>
          <a:off x="8699500" y="1625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87637</xdr:rowOff>
    </xdr:from>
    <xdr:ext cx="534377" cy="259045"/>
    <xdr:sp macro="" textlink="">
      <xdr:nvSpPr>
        <xdr:cNvPr id="487" name="テキスト ボックス 486"/>
        <xdr:cNvSpPr txBox="1"/>
      </xdr:nvSpPr>
      <xdr:spPr>
        <a:xfrm>
          <a:off x="8483111" y="1603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155186</xdr:rowOff>
    </xdr:from>
    <xdr:to>
      <xdr:col>41</xdr:col>
      <xdr:colOff>101600</xdr:colOff>
      <xdr:row>95</xdr:row>
      <xdr:rowOff>85336</xdr:rowOff>
    </xdr:to>
    <xdr:sp macro="" textlink="">
      <xdr:nvSpPr>
        <xdr:cNvPr id="488" name="楕円 487"/>
        <xdr:cNvSpPr/>
      </xdr:nvSpPr>
      <xdr:spPr>
        <a:xfrm>
          <a:off x="7810500" y="1627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101863</xdr:rowOff>
    </xdr:from>
    <xdr:ext cx="534377" cy="259045"/>
    <xdr:sp macro="" textlink="">
      <xdr:nvSpPr>
        <xdr:cNvPr id="489" name="テキスト ボックス 488"/>
        <xdr:cNvSpPr txBox="1"/>
      </xdr:nvSpPr>
      <xdr:spPr>
        <a:xfrm>
          <a:off x="7594111" y="160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3944</xdr:rowOff>
    </xdr:from>
    <xdr:to>
      <xdr:col>36</xdr:col>
      <xdr:colOff>165100</xdr:colOff>
      <xdr:row>95</xdr:row>
      <xdr:rowOff>105544</xdr:rowOff>
    </xdr:to>
    <xdr:sp macro="" textlink="">
      <xdr:nvSpPr>
        <xdr:cNvPr id="490" name="楕円 489"/>
        <xdr:cNvSpPr/>
      </xdr:nvSpPr>
      <xdr:spPr>
        <a:xfrm>
          <a:off x="6921500" y="1629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122071</xdr:rowOff>
    </xdr:from>
    <xdr:ext cx="534377" cy="259045"/>
    <xdr:sp macro="" textlink="">
      <xdr:nvSpPr>
        <xdr:cNvPr id="491" name="テキスト ボックス 490"/>
        <xdr:cNvSpPr txBox="1"/>
      </xdr:nvSpPr>
      <xdr:spPr>
        <a:xfrm>
          <a:off x="6705111" y="1606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3" name="テキスト ボックス 50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3" name="テキスト ボックス 51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19407</xdr:rowOff>
    </xdr:from>
    <xdr:to>
      <xdr:col>85</xdr:col>
      <xdr:colOff>126364</xdr:colOff>
      <xdr:row>38</xdr:row>
      <xdr:rowOff>119094</xdr:rowOff>
    </xdr:to>
    <xdr:cxnSp macro="">
      <xdr:nvCxnSpPr>
        <xdr:cNvPr id="517" name="直線コネクタ 516"/>
        <xdr:cNvCxnSpPr/>
      </xdr:nvCxnSpPr>
      <xdr:spPr>
        <a:xfrm flipV="1">
          <a:off x="16317595" y="5162907"/>
          <a:ext cx="1269" cy="147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122921</xdr:rowOff>
    </xdr:from>
    <xdr:ext cx="469744" cy="259045"/>
    <xdr:sp macro="" textlink="">
      <xdr:nvSpPr>
        <xdr:cNvPr id="518" name="消防費最小値テキスト"/>
        <xdr:cNvSpPr txBox="1"/>
      </xdr:nvSpPr>
      <xdr:spPr>
        <a:xfrm>
          <a:off x="16370300" y="6638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119094</xdr:rowOff>
    </xdr:from>
    <xdr:to>
      <xdr:col>86</xdr:col>
      <xdr:colOff>25400</xdr:colOff>
      <xdr:row>38</xdr:row>
      <xdr:rowOff>119094</xdr:rowOff>
    </xdr:to>
    <xdr:cxnSp macro="">
      <xdr:nvCxnSpPr>
        <xdr:cNvPr id="519" name="直線コネクタ 518"/>
        <xdr:cNvCxnSpPr/>
      </xdr:nvCxnSpPr>
      <xdr:spPr>
        <a:xfrm>
          <a:off x="16230600" y="6634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137534</xdr:rowOff>
    </xdr:from>
    <xdr:ext cx="534377" cy="259045"/>
    <xdr:sp macro="" textlink="">
      <xdr:nvSpPr>
        <xdr:cNvPr id="520" name="消防費最大値テキスト"/>
        <xdr:cNvSpPr txBox="1"/>
      </xdr:nvSpPr>
      <xdr:spPr>
        <a:xfrm>
          <a:off x="16370300" y="4938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99,367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19407</xdr:rowOff>
    </xdr:from>
    <xdr:to>
      <xdr:col>86</xdr:col>
      <xdr:colOff>25400</xdr:colOff>
      <xdr:row>30</xdr:row>
      <xdr:rowOff>19407</xdr:rowOff>
    </xdr:to>
    <xdr:cxnSp macro="">
      <xdr:nvCxnSpPr>
        <xdr:cNvPr id="521" name="直線コネクタ 520"/>
        <xdr:cNvCxnSpPr/>
      </xdr:nvCxnSpPr>
      <xdr:spPr>
        <a:xfrm>
          <a:off x="16230600" y="51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74043</xdr:rowOff>
    </xdr:from>
    <xdr:to>
      <xdr:col>85</xdr:col>
      <xdr:colOff>127000</xdr:colOff>
      <xdr:row>36</xdr:row>
      <xdr:rowOff>78305</xdr:rowOff>
    </xdr:to>
    <xdr:cxnSp macro="">
      <xdr:nvCxnSpPr>
        <xdr:cNvPr id="522" name="直線コネクタ 521"/>
        <xdr:cNvCxnSpPr/>
      </xdr:nvCxnSpPr>
      <xdr:spPr>
        <a:xfrm flipV="1">
          <a:off x="15481300" y="6246243"/>
          <a:ext cx="838200" cy="4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150929</xdr:rowOff>
    </xdr:from>
    <xdr:ext cx="534377" cy="259045"/>
    <xdr:sp macro="" textlink="">
      <xdr:nvSpPr>
        <xdr:cNvPr id="523" name="消防費平均値テキスト"/>
        <xdr:cNvSpPr txBox="1"/>
      </xdr:nvSpPr>
      <xdr:spPr>
        <a:xfrm>
          <a:off x="16370300" y="6323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1052</xdr:rowOff>
    </xdr:from>
    <xdr:to>
      <xdr:col>85</xdr:col>
      <xdr:colOff>177800</xdr:colOff>
      <xdr:row>37</xdr:row>
      <xdr:rowOff>102652</xdr:rowOff>
    </xdr:to>
    <xdr:sp macro="" textlink="">
      <xdr:nvSpPr>
        <xdr:cNvPr id="524" name="フローチャート: 判断 523"/>
        <xdr:cNvSpPr/>
      </xdr:nvSpPr>
      <xdr:spPr>
        <a:xfrm>
          <a:off x="16268700" y="6344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38267</xdr:rowOff>
    </xdr:from>
    <xdr:to>
      <xdr:col>81</xdr:col>
      <xdr:colOff>50800</xdr:colOff>
      <xdr:row>36</xdr:row>
      <xdr:rowOff>78305</xdr:rowOff>
    </xdr:to>
    <xdr:cxnSp macro="">
      <xdr:nvCxnSpPr>
        <xdr:cNvPr id="525" name="直線コネクタ 524"/>
        <xdr:cNvCxnSpPr/>
      </xdr:nvCxnSpPr>
      <xdr:spPr>
        <a:xfrm>
          <a:off x="14592300" y="5696117"/>
          <a:ext cx="889000" cy="554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169759</xdr:rowOff>
    </xdr:from>
    <xdr:to>
      <xdr:col>81</xdr:col>
      <xdr:colOff>101600</xdr:colOff>
      <xdr:row>37</xdr:row>
      <xdr:rowOff>99909</xdr:rowOff>
    </xdr:to>
    <xdr:sp macro="" textlink="">
      <xdr:nvSpPr>
        <xdr:cNvPr id="526" name="フローチャート: 判断 525"/>
        <xdr:cNvSpPr/>
      </xdr:nvSpPr>
      <xdr:spPr>
        <a:xfrm>
          <a:off x="15430500" y="6341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91036</xdr:rowOff>
    </xdr:from>
    <xdr:ext cx="534377" cy="259045"/>
    <xdr:sp macro="" textlink="">
      <xdr:nvSpPr>
        <xdr:cNvPr id="527" name="テキスト ボックス 526"/>
        <xdr:cNvSpPr txBox="1"/>
      </xdr:nvSpPr>
      <xdr:spPr>
        <a:xfrm>
          <a:off x="15214111" y="6434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38267</xdr:rowOff>
    </xdr:from>
    <xdr:to>
      <xdr:col>76</xdr:col>
      <xdr:colOff>114300</xdr:colOff>
      <xdr:row>34</xdr:row>
      <xdr:rowOff>5561</xdr:rowOff>
    </xdr:to>
    <xdr:cxnSp macro="">
      <xdr:nvCxnSpPr>
        <xdr:cNvPr id="528" name="直線コネクタ 527"/>
        <xdr:cNvCxnSpPr/>
      </xdr:nvCxnSpPr>
      <xdr:spPr>
        <a:xfrm flipV="1">
          <a:off x="13703300" y="5696117"/>
          <a:ext cx="889000" cy="138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161366</xdr:rowOff>
    </xdr:from>
    <xdr:to>
      <xdr:col>76</xdr:col>
      <xdr:colOff>165100</xdr:colOff>
      <xdr:row>37</xdr:row>
      <xdr:rowOff>91516</xdr:rowOff>
    </xdr:to>
    <xdr:sp macro="" textlink="">
      <xdr:nvSpPr>
        <xdr:cNvPr id="529" name="フローチャート: 判断 528"/>
        <xdr:cNvSpPr/>
      </xdr:nvSpPr>
      <xdr:spPr>
        <a:xfrm>
          <a:off x="14541500" y="633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82643</xdr:rowOff>
    </xdr:from>
    <xdr:ext cx="534377" cy="259045"/>
    <xdr:sp macro="" textlink="">
      <xdr:nvSpPr>
        <xdr:cNvPr id="530" name="テキスト ボックス 529"/>
        <xdr:cNvSpPr txBox="1"/>
      </xdr:nvSpPr>
      <xdr:spPr>
        <a:xfrm>
          <a:off x="14325111" y="6426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5561</xdr:rowOff>
    </xdr:from>
    <xdr:to>
      <xdr:col>71</xdr:col>
      <xdr:colOff>177800</xdr:colOff>
      <xdr:row>34</xdr:row>
      <xdr:rowOff>168357</xdr:rowOff>
    </xdr:to>
    <xdr:cxnSp macro="">
      <xdr:nvCxnSpPr>
        <xdr:cNvPr id="531" name="直線コネクタ 530"/>
        <xdr:cNvCxnSpPr/>
      </xdr:nvCxnSpPr>
      <xdr:spPr>
        <a:xfrm flipV="1">
          <a:off x="12814300" y="5834861"/>
          <a:ext cx="889000" cy="162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155439</xdr:rowOff>
    </xdr:from>
    <xdr:to>
      <xdr:col>72</xdr:col>
      <xdr:colOff>38100</xdr:colOff>
      <xdr:row>37</xdr:row>
      <xdr:rowOff>85589</xdr:rowOff>
    </xdr:to>
    <xdr:sp macro="" textlink="">
      <xdr:nvSpPr>
        <xdr:cNvPr id="532" name="フローチャート: 判断 531"/>
        <xdr:cNvSpPr/>
      </xdr:nvSpPr>
      <xdr:spPr>
        <a:xfrm>
          <a:off x="13652500" y="632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76716</xdr:rowOff>
    </xdr:from>
    <xdr:ext cx="534377" cy="259045"/>
    <xdr:sp macro="" textlink="">
      <xdr:nvSpPr>
        <xdr:cNvPr id="533" name="テキスト ボックス 532"/>
        <xdr:cNvSpPr txBox="1"/>
      </xdr:nvSpPr>
      <xdr:spPr>
        <a:xfrm>
          <a:off x="13436111" y="642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169792</xdr:rowOff>
    </xdr:from>
    <xdr:to>
      <xdr:col>67</xdr:col>
      <xdr:colOff>101600</xdr:colOff>
      <xdr:row>37</xdr:row>
      <xdr:rowOff>99942</xdr:rowOff>
    </xdr:to>
    <xdr:sp macro="" textlink="">
      <xdr:nvSpPr>
        <xdr:cNvPr id="534" name="フローチャート: 判断 533"/>
        <xdr:cNvSpPr/>
      </xdr:nvSpPr>
      <xdr:spPr>
        <a:xfrm>
          <a:off x="12763500" y="6341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91069</xdr:rowOff>
    </xdr:from>
    <xdr:ext cx="534377" cy="259045"/>
    <xdr:sp macro="" textlink="">
      <xdr:nvSpPr>
        <xdr:cNvPr id="535" name="テキスト ボックス 534"/>
        <xdr:cNvSpPr txBox="1"/>
      </xdr:nvSpPr>
      <xdr:spPr>
        <a:xfrm>
          <a:off x="12547111" y="6434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23243</xdr:rowOff>
    </xdr:from>
    <xdr:to>
      <xdr:col>85</xdr:col>
      <xdr:colOff>177800</xdr:colOff>
      <xdr:row>36</xdr:row>
      <xdr:rowOff>124843</xdr:rowOff>
    </xdr:to>
    <xdr:sp macro="" textlink="">
      <xdr:nvSpPr>
        <xdr:cNvPr id="541" name="楕円 540"/>
        <xdr:cNvSpPr/>
      </xdr:nvSpPr>
      <xdr:spPr>
        <a:xfrm>
          <a:off x="16268700" y="619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46120</xdr:rowOff>
    </xdr:from>
    <xdr:ext cx="534377" cy="259045"/>
    <xdr:sp macro="" textlink="">
      <xdr:nvSpPr>
        <xdr:cNvPr id="542" name="消防費該当値テキスト"/>
        <xdr:cNvSpPr txBox="1"/>
      </xdr:nvSpPr>
      <xdr:spPr>
        <a:xfrm>
          <a:off x="16370300" y="60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27505</xdr:rowOff>
    </xdr:from>
    <xdr:to>
      <xdr:col>81</xdr:col>
      <xdr:colOff>101600</xdr:colOff>
      <xdr:row>36</xdr:row>
      <xdr:rowOff>129105</xdr:rowOff>
    </xdr:to>
    <xdr:sp macro="" textlink="">
      <xdr:nvSpPr>
        <xdr:cNvPr id="543" name="楕円 542"/>
        <xdr:cNvSpPr/>
      </xdr:nvSpPr>
      <xdr:spPr>
        <a:xfrm>
          <a:off x="15430500" y="61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145632</xdr:rowOff>
    </xdr:from>
    <xdr:ext cx="534377" cy="259045"/>
    <xdr:sp macro="" textlink="">
      <xdr:nvSpPr>
        <xdr:cNvPr id="544" name="テキスト ボックス 543"/>
        <xdr:cNvSpPr txBox="1"/>
      </xdr:nvSpPr>
      <xdr:spPr>
        <a:xfrm>
          <a:off x="15214111" y="59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158917</xdr:rowOff>
    </xdr:from>
    <xdr:to>
      <xdr:col>76</xdr:col>
      <xdr:colOff>165100</xdr:colOff>
      <xdr:row>33</xdr:row>
      <xdr:rowOff>89067</xdr:rowOff>
    </xdr:to>
    <xdr:sp macro="" textlink="">
      <xdr:nvSpPr>
        <xdr:cNvPr id="545" name="楕円 544"/>
        <xdr:cNvSpPr/>
      </xdr:nvSpPr>
      <xdr:spPr>
        <a:xfrm>
          <a:off x="14541500" y="564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31</xdr:row>
      <xdr:rowOff>105594</xdr:rowOff>
    </xdr:from>
    <xdr:ext cx="534377" cy="259045"/>
    <xdr:sp macro="" textlink="">
      <xdr:nvSpPr>
        <xdr:cNvPr id="546" name="テキスト ボックス 545"/>
        <xdr:cNvSpPr txBox="1"/>
      </xdr:nvSpPr>
      <xdr:spPr>
        <a:xfrm>
          <a:off x="14325111" y="5420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126211</xdr:rowOff>
    </xdr:from>
    <xdr:to>
      <xdr:col>72</xdr:col>
      <xdr:colOff>38100</xdr:colOff>
      <xdr:row>34</xdr:row>
      <xdr:rowOff>56361</xdr:rowOff>
    </xdr:to>
    <xdr:sp macro="" textlink="">
      <xdr:nvSpPr>
        <xdr:cNvPr id="547" name="楕円 546"/>
        <xdr:cNvSpPr/>
      </xdr:nvSpPr>
      <xdr:spPr>
        <a:xfrm>
          <a:off x="13652500" y="578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72888</xdr:rowOff>
    </xdr:from>
    <xdr:ext cx="534377" cy="259045"/>
    <xdr:sp macro="" textlink="">
      <xdr:nvSpPr>
        <xdr:cNvPr id="548" name="テキスト ボックス 547"/>
        <xdr:cNvSpPr txBox="1"/>
      </xdr:nvSpPr>
      <xdr:spPr>
        <a:xfrm>
          <a:off x="13436111" y="555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117557</xdr:rowOff>
    </xdr:from>
    <xdr:to>
      <xdr:col>67</xdr:col>
      <xdr:colOff>101600</xdr:colOff>
      <xdr:row>35</xdr:row>
      <xdr:rowOff>47707</xdr:rowOff>
    </xdr:to>
    <xdr:sp macro="" textlink="">
      <xdr:nvSpPr>
        <xdr:cNvPr id="549" name="楕円 548"/>
        <xdr:cNvSpPr/>
      </xdr:nvSpPr>
      <xdr:spPr>
        <a:xfrm>
          <a:off x="12763500" y="594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64234</xdr:rowOff>
    </xdr:from>
    <xdr:ext cx="534377" cy="259045"/>
    <xdr:sp macro="" textlink="">
      <xdr:nvSpPr>
        <xdr:cNvPr id="550" name="テキスト ボックス 549"/>
        <xdr:cNvSpPr txBox="1"/>
      </xdr:nvSpPr>
      <xdr:spPr>
        <a:xfrm>
          <a:off x="12547111" y="5722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23320</xdr:rowOff>
    </xdr:from>
    <xdr:to>
      <xdr:col>85</xdr:col>
      <xdr:colOff>126364</xdr:colOff>
      <xdr:row>58</xdr:row>
      <xdr:rowOff>67859</xdr:rowOff>
    </xdr:to>
    <xdr:cxnSp macro="">
      <xdr:nvCxnSpPr>
        <xdr:cNvPr id="574" name="直線コネクタ 573"/>
        <xdr:cNvCxnSpPr/>
      </xdr:nvCxnSpPr>
      <xdr:spPr>
        <a:xfrm flipV="1">
          <a:off x="16317595" y="8767270"/>
          <a:ext cx="1269" cy="1244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71686</xdr:rowOff>
    </xdr:from>
    <xdr:ext cx="534377" cy="259045"/>
    <xdr:sp macro="" textlink="">
      <xdr:nvSpPr>
        <xdr:cNvPr id="575" name="教育費最小値テキスト"/>
        <xdr:cNvSpPr txBox="1"/>
      </xdr:nvSpPr>
      <xdr:spPr>
        <a:xfrm>
          <a:off x="16370300" y="10015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67859</xdr:rowOff>
    </xdr:from>
    <xdr:to>
      <xdr:col>86</xdr:col>
      <xdr:colOff>25400</xdr:colOff>
      <xdr:row>58</xdr:row>
      <xdr:rowOff>67859</xdr:rowOff>
    </xdr:to>
    <xdr:cxnSp macro="">
      <xdr:nvCxnSpPr>
        <xdr:cNvPr id="576" name="直線コネクタ 575"/>
        <xdr:cNvCxnSpPr/>
      </xdr:nvCxnSpPr>
      <xdr:spPr>
        <a:xfrm>
          <a:off x="16230600" y="10011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141447</xdr:rowOff>
    </xdr:from>
    <xdr:ext cx="599010" cy="259045"/>
    <xdr:sp macro="" textlink="">
      <xdr:nvSpPr>
        <xdr:cNvPr id="577" name="教育費最大値テキスト"/>
        <xdr:cNvSpPr txBox="1"/>
      </xdr:nvSpPr>
      <xdr:spPr>
        <a:xfrm>
          <a:off x="16370300" y="854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182,773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23320</xdr:rowOff>
    </xdr:from>
    <xdr:to>
      <xdr:col>86</xdr:col>
      <xdr:colOff>25400</xdr:colOff>
      <xdr:row>51</xdr:row>
      <xdr:rowOff>23320</xdr:rowOff>
    </xdr:to>
    <xdr:cxnSp macro="">
      <xdr:nvCxnSpPr>
        <xdr:cNvPr id="578" name="直線コネクタ 577"/>
        <xdr:cNvCxnSpPr/>
      </xdr:nvCxnSpPr>
      <xdr:spPr>
        <a:xfrm>
          <a:off x="16230600" y="8767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148524</xdr:rowOff>
    </xdr:from>
    <xdr:to>
      <xdr:col>85</xdr:col>
      <xdr:colOff>127000</xdr:colOff>
      <xdr:row>55</xdr:row>
      <xdr:rowOff>165464</xdr:rowOff>
    </xdr:to>
    <xdr:cxnSp macro="">
      <xdr:nvCxnSpPr>
        <xdr:cNvPr id="579" name="直線コネクタ 578"/>
        <xdr:cNvCxnSpPr/>
      </xdr:nvCxnSpPr>
      <xdr:spPr>
        <a:xfrm>
          <a:off x="15481300" y="9406824"/>
          <a:ext cx="838200" cy="18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25829</xdr:rowOff>
    </xdr:from>
    <xdr:ext cx="534377" cy="259045"/>
    <xdr:sp macro="" textlink="">
      <xdr:nvSpPr>
        <xdr:cNvPr id="580" name="教育費平均値テキスト"/>
        <xdr:cNvSpPr txBox="1"/>
      </xdr:nvSpPr>
      <xdr:spPr>
        <a:xfrm>
          <a:off x="16370300" y="9627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47402</xdr:rowOff>
    </xdr:from>
    <xdr:to>
      <xdr:col>85</xdr:col>
      <xdr:colOff>177800</xdr:colOff>
      <xdr:row>56</xdr:row>
      <xdr:rowOff>149002</xdr:rowOff>
    </xdr:to>
    <xdr:sp macro="" textlink="">
      <xdr:nvSpPr>
        <xdr:cNvPr id="581" name="フローチャート: 判断 580"/>
        <xdr:cNvSpPr/>
      </xdr:nvSpPr>
      <xdr:spPr>
        <a:xfrm>
          <a:off x="162687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153020</xdr:rowOff>
    </xdr:from>
    <xdr:to>
      <xdr:col>81</xdr:col>
      <xdr:colOff>50800</xdr:colOff>
      <xdr:row>54</xdr:row>
      <xdr:rowOff>148524</xdr:rowOff>
    </xdr:to>
    <xdr:cxnSp macro="">
      <xdr:nvCxnSpPr>
        <xdr:cNvPr id="582" name="直線コネクタ 581"/>
        <xdr:cNvCxnSpPr/>
      </xdr:nvCxnSpPr>
      <xdr:spPr>
        <a:xfrm>
          <a:off x="14592300" y="9239870"/>
          <a:ext cx="889000" cy="16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51013</xdr:rowOff>
    </xdr:from>
    <xdr:to>
      <xdr:col>81</xdr:col>
      <xdr:colOff>101600</xdr:colOff>
      <xdr:row>56</xdr:row>
      <xdr:rowOff>152613</xdr:rowOff>
    </xdr:to>
    <xdr:sp macro="" textlink="">
      <xdr:nvSpPr>
        <xdr:cNvPr id="583" name="フローチャート: 判断 582"/>
        <xdr:cNvSpPr/>
      </xdr:nvSpPr>
      <xdr:spPr>
        <a:xfrm>
          <a:off x="15430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143740</xdr:rowOff>
    </xdr:from>
    <xdr:ext cx="534377" cy="259045"/>
    <xdr:sp macro="" textlink="">
      <xdr:nvSpPr>
        <xdr:cNvPr id="584" name="テキスト ボックス 583"/>
        <xdr:cNvSpPr txBox="1"/>
      </xdr:nvSpPr>
      <xdr:spPr>
        <a:xfrm>
          <a:off x="15214111" y="974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153020</xdr:rowOff>
    </xdr:from>
    <xdr:to>
      <xdr:col>76</xdr:col>
      <xdr:colOff>114300</xdr:colOff>
      <xdr:row>56</xdr:row>
      <xdr:rowOff>165265</xdr:rowOff>
    </xdr:to>
    <xdr:cxnSp macro="">
      <xdr:nvCxnSpPr>
        <xdr:cNvPr id="585" name="直線コネクタ 584"/>
        <xdr:cNvCxnSpPr/>
      </xdr:nvCxnSpPr>
      <xdr:spPr>
        <a:xfrm flipV="1">
          <a:off x="13703300" y="9239870"/>
          <a:ext cx="889000" cy="526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49292</xdr:rowOff>
    </xdr:from>
    <xdr:to>
      <xdr:col>76</xdr:col>
      <xdr:colOff>165100</xdr:colOff>
      <xdr:row>56</xdr:row>
      <xdr:rowOff>150892</xdr:rowOff>
    </xdr:to>
    <xdr:sp macro="" textlink="">
      <xdr:nvSpPr>
        <xdr:cNvPr id="586" name="フローチャート: 判断 585"/>
        <xdr:cNvSpPr/>
      </xdr:nvSpPr>
      <xdr:spPr>
        <a:xfrm>
          <a:off x="14541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142019</xdr:rowOff>
    </xdr:from>
    <xdr:ext cx="534377" cy="259045"/>
    <xdr:sp macro="" textlink="">
      <xdr:nvSpPr>
        <xdr:cNvPr id="587" name="テキスト ボックス 586"/>
        <xdr:cNvSpPr txBox="1"/>
      </xdr:nvSpPr>
      <xdr:spPr>
        <a:xfrm>
          <a:off x="14325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165265</xdr:rowOff>
    </xdr:from>
    <xdr:to>
      <xdr:col>71</xdr:col>
      <xdr:colOff>177800</xdr:colOff>
      <xdr:row>57</xdr:row>
      <xdr:rowOff>26749</xdr:rowOff>
    </xdr:to>
    <xdr:cxnSp macro="">
      <xdr:nvCxnSpPr>
        <xdr:cNvPr id="588" name="直線コネクタ 587"/>
        <xdr:cNvCxnSpPr/>
      </xdr:nvCxnSpPr>
      <xdr:spPr>
        <a:xfrm flipV="1">
          <a:off x="12814300" y="9766465"/>
          <a:ext cx="889000" cy="3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45283</xdr:rowOff>
    </xdr:from>
    <xdr:to>
      <xdr:col>72</xdr:col>
      <xdr:colOff>38100</xdr:colOff>
      <xdr:row>56</xdr:row>
      <xdr:rowOff>146883</xdr:rowOff>
    </xdr:to>
    <xdr:sp macro="" textlink="">
      <xdr:nvSpPr>
        <xdr:cNvPr id="589" name="フローチャート: 判断 588"/>
        <xdr:cNvSpPr/>
      </xdr:nvSpPr>
      <xdr:spPr>
        <a:xfrm>
          <a:off x="13652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163410</xdr:rowOff>
    </xdr:from>
    <xdr:ext cx="534377" cy="259045"/>
    <xdr:sp macro="" textlink="">
      <xdr:nvSpPr>
        <xdr:cNvPr id="590" name="テキスト ボックス 589"/>
        <xdr:cNvSpPr txBox="1"/>
      </xdr:nvSpPr>
      <xdr:spPr>
        <a:xfrm>
          <a:off x="13436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85783</xdr:rowOff>
    </xdr:from>
    <xdr:to>
      <xdr:col>67</xdr:col>
      <xdr:colOff>101600</xdr:colOff>
      <xdr:row>57</xdr:row>
      <xdr:rowOff>15933</xdr:rowOff>
    </xdr:to>
    <xdr:sp macro="" textlink="">
      <xdr:nvSpPr>
        <xdr:cNvPr id="591" name="フローチャート: 判断 590"/>
        <xdr:cNvSpPr/>
      </xdr:nvSpPr>
      <xdr:spPr>
        <a:xfrm>
          <a:off x="12763500" y="96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32460</xdr:rowOff>
    </xdr:from>
    <xdr:ext cx="534377" cy="259045"/>
    <xdr:sp macro="" textlink="">
      <xdr:nvSpPr>
        <xdr:cNvPr id="592" name="テキスト ボックス 591"/>
        <xdr:cNvSpPr txBox="1"/>
      </xdr:nvSpPr>
      <xdr:spPr>
        <a:xfrm>
          <a:off x="12547111" y="9462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114664</xdr:rowOff>
    </xdr:from>
    <xdr:to>
      <xdr:col>85</xdr:col>
      <xdr:colOff>177800</xdr:colOff>
      <xdr:row>56</xdr:row>
      <xdr:rowOff>44814</xdr:rowOff>
    </xdr:to>
    <xdr:sp macro="" textlink="">
      <xdr:nvSpPr>
        <xdr:cNvPr id="598" name="楕円 597"/>
        <xdr:cNvSpPr/>
      </xdr:nvSpPr>
      <xdr:spPr>
        <a:xfrm>
          <a:off x="16268700" y="954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137541</xdr:rowOff>
    </xdr:from>
    <xdr:ext cx="534377" cy="259045"/>
    <xdr:sp macro="" textlink="">
      <xdr:nvSpPr>
        <xdr:cNvPr id="599" name="教育費該当値テキスト"/>
        <xdr:cNvSpPr txBox="1"/>
      </xdr:nvSpPr>
      <xdr:spPr>
        <a:xfrm>
          <a:off x="16370300" y="93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97724</xdr:rowOff>
    </xdr:from>
    <xdr:to>
      <xdr:col>81</xdr:col>
      <xdr:colOff>101600</xdr:colOff>
      <xdr:row>55</xdr:row>
      <xdr:rowOff>27874</xdr:rowOff>
    </xdr:to>
    <xdr:sp macro="" textlink="">
      <xdr:nvSpPr>
        <xdr:cNvPr id="600" name="楕円 599"/>
        <xdr:cNvSpPr/>
      </xdr:nvSpPr>
      <xdr:spPr>
        <a:xfrm>
          <a:off x="15430500" y="935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44401</xdr:rowOff>
    </xdr:from>
    <xdr:ext cx="534377" cy="259045"/>
    <xdr:sp macro="" textlink="">
      <xdr:nvSpPr>
        <xdr:cNvPr id="601" name="テキスト ボックス 600"/>
        <xdr:cNvSpPr txBox="1"/>
      </xdr:nvSpPr>
      <xdr:spPr>
        <a:xfrm>
          <a:off x="15214111" y="9131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102220</xdr:rowOff>
    </xdr:from>
    <xdr:to>
      <xdr:col>76</xdr:col>
      <xdr:colOff>165100</xdr:colOff>
      <xdr:row>54</xdr:row>
      <xdr:rowOff>32370</xdr:rowOff>
    </xdr:to>
    <xdr:sp macro="" textlink="">
      <xdr:nvSpPr>
        <xdr:cNvPr id="602" name="楕円 601"/>
        <xdr:cNvSpPr/>
      </xdr:nvSpPr>
      <xdr:spPr>
        <a:xfrm>
          <a:off x="14541500" y="918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48897</xdr:rowOff>
    </xdr:from>
    <xdr:ext cx="599010" cy="259045"/>
    <xdr:sp macro="" textlink="">
      <xdr:nvSpPr>
        <xdr:cNvPr id="603" name="テキスト ボックス 602"/>
        <xdr:cNvSpPr txBox="1"/>
      </xdr:nvSpPr>
      <xdr:spPr>
        <a:xfrm>
          <a:off x="14292795" y="8964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114465</xdr:rowOff>
    </xdr:from>
    <xdr:to>
      <xdr:col>72</xdr:col>
      <xdr:colOff>38100</xdr:colOff>
      <xdr:row>57</xdr:row>
      <xdr:rowOff>44615</xdr:rowOff>
    </xdr:to>
    <xdr:sp macro="" textlink="">
      <xdr:nvSpPr>
        <xdr:cNvPr id="604" name="楕円 603"/>
        <xdr:cNvSpPr/>
      </xdr:nvSpPr>
      <xdr:spPr>
        <a:xfrm>
          <a:off x="13652500" y="97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35742</xdr:rowOff>
    </xdr:from>
    <xdr:ext cx="534377" cy="259045"/>
    <xdr:sp macro="" textlink="">
      <xdr:nvSpPr>
        <xdr:cNvPr id="605" name="テキスト ボックス 604"/>
        <xdr:cNvSpPr txBox="1"/>
      </xdr:nvSpPr>
      <xdr:spPr>
        <a:xfrm>
          <a:off x="13436111" y="980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147399</xdr:rowOff>
    </xdr:from>
    <xdr:to>
      <xdr:col>67</xdr:col>
      <xdr:colOff>101600</xdr:colOff>
      <xdr:row>57</xdr:row>
      <xdr:rowOff>77549</xdr:rowOff>
    </xdr:to>
    <xdr:sp macro="" textlink="">
      <xdr:nvSpPr>
        <xdr:cNvPr id="606" name="楕円 605"/>
        <xdr:cNvSpPr/>
      </xdr:nvSpPr>
      <xdr:spPr>
        <a:xfrm>
          <a:off x="12763500" y="974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68676</xdr:rowOff>
    </xdr:from>
    <xdr:ext cx="534377" cy="259045"/>
    <xdr:sp macro="" textlink="">
      <xdr:nvSpPr>
        <xdr:cNvPr id="607" name="テキスト ボックス 606"/>
        <xdr:cNvSpPr txBox="1"/>
      </xdr:nvSpPr>
      <xdr:spPr>
        <a:xfrm>
          <a:off x="12547111" y="984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32068</xdr:rowOff>
    </xdr:from>
    <xdr:to>
      <xdr:col>85</xdr:col>
      <xdr:colOff>126364</xdr:colOff>
      <xdr:row>79</xdr:row>
      <xdr:rowOff>44450</xdr:rowOff>
    </xdr:to>
    <xdr:cxnSp macro="">
      <xdr:nvCxnSpPr>
        <xdr:cNvPr id="631" name="直線コネクタ 630"/>
        <xdr:cNvCxnSpPr/>
      </xdr:nvCxnSpPr>
      <xdr:spPr>
        <a:xfrm flipV="1">
          <a:off x="16317595" y="12205018"/>
          <a:ext cx="1269" cy="1383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150195</xdr:rowOff>
    </xdr:from>
    <xdr:ext cx="599010" cy="259045"/>
    <xdr:sp macro="" textlink="">
      <xdr:nvSpPr>
        <xdr:cNvPr id="634" name="災害復旧費最大値テキスト"/>
        <xdr:cNvSpPr txBox="1"/>
      </xdr:nvSpPr>
      <xdr:spPr>
        <a:xfrm>
          <a:off x="16370300" y="119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108,975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32068</xdr:rowOff>
    </xdr:from>
    <xdr:to>
      <xdr:col>86</xdr:col>
      <xdr:colOff>25400</xdr:colOff>
      <xdr:row>71</xdr:row>
      <xdr:rowOff>32068</xdr:rowOff>
    </xdr:to>
    <xdr:cxnSp macro="">
      <xdr:nvCxnSpPr>
        <xdr:cNvPr id="635" name="直線コネクタ 634"/>
        <xdr:cNvCxnSpPr/>
      </xdr:nvCxnSpPr>
      <xdr:spPr>
        <a:xfrm>
          <a:off x="16230600" y="12205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32144</xdr:rowOff>
    </xdr:from>
    <xdr:to>
      <xdr:col>85</xdr:col>
      <xdr:colOff>127000</xdr:colOff>
      <xdr:row>79</xdr:row>
      <xdr:rowOff>37809</xdr:rowOff>
    </xdr:to>
    <xdr:cxnSp macro="">
      <xdr:nvCxnSpPr>
        <xdr:cNvPr id="636" name="直線コネクタ 635"/>
        <xdr:cNvCxnSpPr/>
      </xdr:nvCxnSpPr>
      <xdr:spPr>
        <a:xfrm flipV="1">
          <a:off x="15481300" y="13576694"/>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120223</xdr:rowOff>
    </xdr:from>
    <xdr:ext cx="469744" cy="259045"/>
    <xdr:sp macro="" textlink="">
      <xdr:nvSpPr>
        <xdr:cNvPr id="637" name="災害復旧費平均値テキスト"/>
        <xdr:cNvSpPr txBox="1"/>
      </xdr:nvSpPr>
      <xdr:spPr>
        <a:xfrm>
          <a:off x="16370300" y="133218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97346</xdr:rowOff>
    </xdr:from>
    <xdr:to>
      <xdr:col>85</xdr:col>
      <xdr:colOff>177800</xdr:colOff>
      <xdr:row>79</xdr:row>
      <xdr:rowOff>27496</xdr:rowOff>
    </xdr:to>
    <xdr:sp macro="" textlink="">
      <xdr:nvSpPr>
        <xdr:cNvPr id="638" name="フローチャート: 判断 637"/>
        <xdr:cNvSpPr/>
      </xdr:nvSpPr>
      <xdr:spPr>
        <a:xfrm>
          <a:off x="162687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37809</xdr:rowOff>
    </xdr:from>
    <xdr:to>
      <xdr:col>81</xdr:col>
      <xdr:colOff>50800</xdr:colOff>
      <xdr:row>79</xdr:row>
      <xdr:rowOff>39663</xdr:rowOff>
    </xdr:to>
    <xdr:cxnSp macro="">
      <xdr:nvCxnSpPr>
        <xdr:cNvPr id="639" name="直線コネクタ 638"/>
        <xdr:cNvCxnSpPr/>
      </xdr:nvCxnSpPr>
      <xdr:spPr>
        <a:xfrm flipV="1">
          <a:off x="14592300" y="13582359"/>
          <a:ext cx="8890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111785</xdr:rowOff>
    </xdr:from>
    <xdr:to>
      <xdr:col>81</xdr:col>
      <xdr:colOff>101600</xdr:colOff>
      <xdr:row>79</xdr:row>
      <xdr:rowOff>41935</xdr:rowOff>
    </xdr:to>
    <xdr:sp macro="" textlink="">
      <xdr:nvSpPr>
        <xdr:cNvPr id="640" name="フローチャート: 判断 639"/>
        <xdr:cNvSpPr/>
      </xdr:nvSpPr>
      <xdr:spPr>
        <a:xfrm>
          <a:off x="15430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58462</xdr:rowOff>
    </xdr:from>
    <xdr:ext cx="469744" cy="259045"/>
    <xdr:sp macro="" textlink="">
      <xdr:nvSpPr>
        <xdr:cNvPr id="641" name="テキスト ボックス 640"/>
        <xdr:cNvSpPr txBox="1"/>
      </xdr:nvSpPr>
      <xdr:spPr>
        <a:xfrm>
          <a:off x="15246428" y="13260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158826</xdr:rowOff>
    </xdr:from>
    <xdr:to>
      <xdr:col>76</xdr:col>
      <xdr:colOff>114300</xdr:colOff>
      <xdr:row>79</xdr:row>
      <xdr:rowOff>39663</xdr:rowOff>
    </xdr:to>
    <xdr:cxnSp macro="">
      <xdr:nvCxnSpPr>
        <xdr:cNvPr id="642" name="直線コネクタ 641"/>
        <xdr:cNvCxnSpPr/>
      </xdr:nvCxnSpPr>
      <xdr:spPr>
        <a:xfrm>
          <a:off x="13703300" y="13531926"/>
          <a:ext cx="889000" cy="5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102019</xdr:rowOff>
    </xdr:from>
    <xdr:to>
      <xdr:col>76</xdr:col>
      <xdr:colOff>165100</xdr:colOff>
      <xdr:row>79</xdr:row>
      <xdr:rowOff>32169</xdr:rowOff>
    </xdr:to>
    <xdr:sp macro="" textlink="">
      <xdr:nvSpPr>
        <xdr:cNvPr id="643" name="フローチャート: 判断 642"/>
        <xdr:cNvSpPr/>
      </xdr:nvSpPr>
      <xdr:spPr>
        <a:xfrm>
          <a:off x="14541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48696</xdr:rowOff>
    </xdr:from>
    <xdr:ext cx="469744" cy="259045"/>
    <xdr:sp macro="" textlink="">
      <xdr:nvSpPr>
        <xdr:cNvPr id="644" name="テキスト ボックス 643"/>
        <xdr:cNvSpPr txBox="1"/>
      </xdr:nvSpPr>
      <xdr:spPr>
        <a:xfrm>
          <a:off x="14357428" y="13250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158826</xdr:rowOff>
    </xdr:from>
    <xdr:to>
      <xdr:col>71</xdr:col>
      <xdr:colOff>177800</xdr:colOff>
      <xdr:row>78</xdr:row>
      <xdr:rowOff>171120</xdr:rowOff>
    </xdr:to>
    <xdr:cxnSp macro="">
      <xdr:nvCxnSpPr>
        <xdr:cNvPr id="645" name="直線コネクタ 644"/>
        <xdr:cNvCxnSpPr/>
      </xdr:nvCxnSpPr>
      <xdr:spPr>
        <a:xfrm flipV="1">
          <a:off x="12814300" y="13531926"/>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62091</xdr:rowOff>
    </xdr:from>
    <xdr:to>
      <xdr:col>72</xdr:col>
      <xdr:colOff>38100</xdr:colOff>
      <xdr:row>78</xdr:row>
      <xdr:rowOff>163691</xdr:rowOff>
    </xdr:to>
    <xdr:sp macro="" textlink="">
      <xdr:nvSpPr>
        <xdr:cNvPr id="646" name="フローチャート: 判断 645"/>
        <xdr:cNvSpPr/>
      </xdr:nvSpPr>
      <xdr:spPr>
        <a:xfrm>
          <a:off x="13652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8768</xdr:rowOff>
    </xdr:from>
    <xdr:ext cx="469744" cy="259045"/>
    <xdr:sp macro="" textlink="">
      <xdr:nvSpPr>
        <xdr:cNvPr id="647" name="テキスト ボックス 646"/>
        <xdr:cNvSpPr txBox="1"/>
      </xdr:nvSpPr>
      <xdr:spPr>
        <a:xfrm>
          <a:off x="13468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64655</xdr:rowOff>
    </xdr:from>
    <xdr:to>
      <xdr:col>67</xdr:col>
      <xdr:colOff>101600</xdr:colOff>
      <xdr:row>78</xdr:row>
      <xdr:rowOff>166255</xdr:rowOff>
    </xdr:to>
    <xdr:sp macro="" textlink="">
      <xdr:nvSpPr>
        <xdr:cNvPr id="648" name="フローチャート: 判断 647"/>
        <xdr:cNvSpPr/>
      </xdr:nvSpPr>
      <xdr:spPr>
        <a:xfrm>
          <a:off x="12763500" y="13437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11332</xdr:rowOff>
    </xdr:from>
    <xdr:ext cx="469744" cy="259045"/>
    <xdr:sp macro="" textlink="">
      <xdr:nvSpPr>
        <xdr:cNvPr id="649" name="テキスト ボックス 648"/>
        <xdr:cNvSpPr txBox="1"/>
      </xdr:nvSpPr>
      <xdr:spPr>
        <a:xfrm>
          <a:off x="12579428" y="132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152794</xdr:rowOff>
    </xdr:from>
    <xdr:to>
      <xdr:col>85</xdr:col>
      <xdr:colOff>177800</xdr:colOff>
      <xdr:row>79</xdr:row>
      <xdr:rowOff>82944</xdr:rowOff>
    </xdr:to>
    <xdr:sp macro="" textlink="">
      <xdr:nvSpPr>
        <xdr:cNvPr id="655" name="楕円 654"/>
        <xdr:cNvSpPr/>
      </xdr:nvSpPr>
      <xdr:spPr>
        <a:xfrm>
          <a:off x="16268700" y="135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75773</xdr:rowOff>
    </xdr:from>
    <xdr:ext cx="378565" cy="259045"/>
    <xdr:sp macro="" textlink="">
      <xdr:nvSpPr>
        <xdr:cNvPr id="656" name="災害復旧費該当値テキスト"/>
        <xdr:cNvSpPr txBox="1"/>
      </xdr:nvSpPr>
      <xdr:spPr>
        <a:xfrm>
          <a:off x="16370300" y="13448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158459</xdr:rowOff>
    </xdr:from>
    <xdr:to>
      <xdr:col>81</xdr:col>
      <xdr:colOff>101600</xdr:colOff>
      <xdr:row>79</xdr:row>
      <xdr:rowOff>88609</xdr:rowOff>
    </xdr:to>
    <xdr:sp macro="" textlink="">
      <xdr:nvSpPr>
        <xdr:cNvPr id="657" name="楕円 656"/>
        <xdr:cNvSpPr/>
      </xdr:nvSpPr>
      <xdr:spPr>
        <a:xfrm>
          <a:off x="15430500" y="13531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79736</xdr:rowOff>
    </xdr:from>
    <xdr:ext cx="378565" cy="259045"/>
    <xdr:sp macro="" textlink="">
      <xdr:nvSpPr>
        <xdr:cNvPr id="658" name="テキスト ボックス 657"/>
        <xdr:cNvSpPr txBox="1"/>
      </xdr:nvSpPr>
      <xdr:spPr>
        <a:xfrm>
          <a:off x="15292017" y="13624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160313</xdr:rowOff>
    </xdr:from>
    <xdr:to>
      <xdr:col>76</xdr:col>
      <xdr:colOff>165100</xdr:colOff>
      <xdr:row>79</xdr:row>
      <xdr:rowOff>90463</xdr:rowOff>
    </xdr:to>
    <xdr:sp macro="" textlink="">
      <xdr:nvSpPr>
        <xdr:cNvPr id="659" name="楕円 658"/>
        <xdr:cNvSpPr/>
      </xdr:nvSpPr>
      <xdr:spPr>
        <a:xfrm>
          <a:off x="14541500" y="1353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81590</xdr:rowOff>
    </xdr:from>
    <xdr:ext cx="378565" cy="259045"/>
    <xdr:sp macro="" textlink="">
      <xdr:nvSpPr>
        <xdr:cNvPr id="660" name="テキスト ボックス 659"/>
        <xdr:cNvSpPr txBox="1"/>
      </xdr:nvSpPr>
      <xdr:spPr>
        <a:xfrm>
          <a:off x="14403017" y="13626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108026</xdr:rowOff>
    </xdr:from>
    <xdr:to>
      <xdr:col>72</xdr:col>
      <xdr:colOff>38100</xdr:colOff>
      <xdr:row>79</xdr:row>
      <xdr:rowOff>38176</xdr:rowOff>
    </xdr:to>
    <xdr:sp macro="" textlink="">
      <xdr:nvSpPr>
        <xdr:cNvPr id="661" name="楕円 660"/>
        <xdr:cNvSpPr/>
      </xdr:nvSpPr>
      <xdr:spPr>
        <a:xfrm>
          <a:off x="13652500" y="134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29303</xdr:rowOff>
    </xdr:from>
    <xdr:ext cx="469744" cy="259045"/>
    <xdr:sp macro="" textlink="">
      <xdr:nvSpPr>
        <xdr:cNvPr id="662" name="テキスト ボックス 661"/>
        <xdr:cNvSpPr txBox="1"/>
      </xdr:nvSpPr>
      <xdr:spPr>
        <a:xfrm>
          <a:off x="13468428" y="13573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120320</xdr:rowOff>
    </xdr:from>
    <xdr:to>
      <xdr:col>67</xdr:col>
      <xdr:colOff>101600</xdr:colOff>
      <xdr:row>79</xdr:row>
      <xdr:rowOff>50470</xdr:rowOff>
    </xdr:to>
    <xdr:sp macro="" textlink="">
      <xdr:nvSpPr>
        <xdr:cNvPr id="663" name="楕円 662"/>
        <xdr:cNvSpPr/>
      </xdr:nvSpPr>
      <xdr:spPr>
        <a:xfrm>
          <a:off x="12763500" y="1349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41597</xdr:rowOff>
    </xdr:from>
    <xdr:ext cx="469744" cy="259045"/>
    <xdr:sp macro="" textlink="">
      <xdr:nvSpPr>
        <xdr:cNvPr id="664" name="テキスト ボックス 663"/>
        <xdr:cNvSpPr txBox="1"/>
      </xdr:nvSpPr>
      <xdr:spPr>
        <a:xfrm>
          <a:off x="12579428" y="1358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81826</xdr:rowOff>
    </xdr:from>
    <xdr:to>
      <xdr:col>85</xdr:col>
      <xdr:colOff>126364</xdr:colOff>
      <xdr:row>98</xdr:row>
      <xdr:rowOff>125938</xdr:rowOff>
    </xdr:to>
    <xdr:cxnSp macro="">
      <xdr:nvCxnSpPr>
        <xdr:cNvPr id="688" name="直線コネクタ 687"/>
        <xdr:cNvCxnSpPr/>
      </xdr:nvCxnSpPr>
      <xdr:spPr>
        <a:xfrm flipV="1">
          <a:off x="16317595" y="15512326"/>
          <a:ext cx="1269" cy="14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129765</xdr:rowOff>
    </xdr:from>
    <xdr:ext cx="534377" cy="259045"/>
    <xdr:sp macro="" textlink="">
      <xdr:nvSpPr>
        <xdr:cNvPr id="689" name="公債費最小値テキスト"/>
        <xdr:cNvSpPr txBox="1"/>
      </xdr:nvSpPr>
      <xdr:spPr>
        <a:xfrm>
          <a:off x="16370300" y="1693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125938</xdr:rowOff>
    </xdr:from>
    <xdr:to>
      <xdr:col>86</xdr:col>
      <xdr:colOff>25400</xdr:colOff>
      <xdr:row>98</xdr:row>
      <xdr:rowOff>125938</xdr:rowOff>
    </xdr:to>
    <xdr:cxnSp macro="">
      <xdr:nvCxnSpPr>
        <xdr:cNvPr id="690" name="直線コネクタ 689"/>
        <xdr:cNvCxnSpPr/>
      </xdr:nvCxnSpPr>
      <xdr:spPr>
        <a:xfrm>
          <a:off x="16230600" y="16928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28503</xdr:rowOff>
    </xdr:from>
    <xdr:ext cx="599010" cy="259045"/>
    <xdr:sp macro="" textlink="">
      <xdr:nvSpPr>
        <xdr:cNvPr id="691" name="公債費最大値テキスト"/>
        <xdr:cNvSpPr txBox="1"/>
      </xdr:nvSpPr>
      <xdr:spPr>
        <a:xfrm>
          <a:off x="16370300" y="1528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395,190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81826</xdr:rowOff>
    </xdr:from>
    <xdr:to>
      <xdr:col>86</xdr:col>
      <xdr:colOff>25400</xdr:colOff>
      <xdr:row>90</xdr:row>
      <xdr:rowOff>81826</xdr:rowOff>
    </xdr:to>
    <xdr:cxnSp macro="">
      <xdr:nvCxnSpPr>
        <xdr:cNvPr id="692" name="直線コネクタ 691"/>
        <xdr:cNvCxnSpPr/>
      </xdr:nvCxnSpPr>
      <xdr:spPr>
        <a:xfrm>
          <a:off x="16230600" y="1551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159516</xdr:rowOff>
    </xdr:from>
    <xdr:to>
      <xdr:col>85</xdr:col>
      <xdr:colOff>127000</xdr:colOff>
      <xdr:row>97</xdr:row>
      <xdr:rowOff>15611</xdr:rowOff>
    </xdr:to>
    <xdr:cxnSp macro="">
      <xdr:nvCxnSpPr>
        <xdr:cNvPr id="693" name="直線コネクタ 692"/>
        <xdr:cNvCxnSpPr/>
      </xdr:nvCxnSpPr>
      <xdr:spPr>
        <a:xfrm>
          <a:off x="15481300" y="16618716"/>
          <a:ext cx="838200" cy="27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47999</xdr:rowOff>
    </xdr:from>
    <xdr:ext cx="534377" cy="259045"/>
    <xdr:sp macro="" textlink="">
      <xdr:nvSpPr>
        <xdr:cNvPr id="694" name="公債費平均値テキスト"/>
        <xdr:cNvSpPr txBox="1"/>
      </xdr:nvSpPr>
      <xdr:spPr>
        <a:xfrm>
          <a:off x="16370300" y="16678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69572</xdr:rowOff>
    </xdr:from>
    <xdr:to>
      <xdr:col>85</xdr:col>
      <xdr:colOff>177800</xdr:colOff>
      <xdr:row>97</xdr:row>
      <xdr:rowOff>171172</xdr:rowOff>
    </xdr:to>
    <xdr:sp macro="" textlink="">
      <xdr:nvSpPr>
        <xdr:cNvPr id="695" name="フローチャート: 判断 694"/>
        <xdr:cNvSpPr/>
      </xdr:nvSpPr>
      <xdr:spPr>
        <a:xfrm>
          <a:off x="162687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159516</xdr:rowOff>
    </xdr:from>
    <xdr:to>
      <xdr:col>81</xdr:col>
      <xdr:colOff>50800</xdr:colOff>
      <xdr:row>97</xdr:row>
      <xdr:rowOff>23471</xdr:rowOff>
    </xdr:to>
    <xdr:cxnSp macro="">
      <xdr:nvCxnSpPr>
        <xdr:cNvPr id="696" name="直線コネクタ 695"/>
        <xdr:cNvCxnSpPr/>
      </xdr:nvCxnSpPr>
      <xdr:spPr>
        <a:xfrm flipV="1">
          <a:off x="14592300" y="16618716"/>
          <a:ext cx="889000" cy="35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66429</xdr:rowOff>
    </xdr:from>
    <xdr:to>
      <xdr:col>81</xdr:col>
      <xdr:colOff>101600</xdr:colOff>
      <xdr:row>97</xdr:row>
      <xdr:rowOff>168029</xdr:rowOff>
    </xdr:to>
    <xdr:sp macro="" textlink="">
      <xdr:nvSpPr>
        <xdr:cNvPr id="697" name="フローチャート: 判断 696"/>
        <xdr:cNvSpPr/>
      </xdr:nvSpPr>
      <xdr:spPr>
        <a:xfrm>
          <a:off x="15430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159156</xdr:rowOff>
    </xdr:from>
    <xdr:ext cx="534377" cy="259045"/>
    <xdr:sp macro="" textlink="">
      <xdr:nvSpPr>
        <xdr:cNvPr id="698" name="テキスト ボックス 697"/>
        <xdr:cNvSpPr txBox="1"/>
      </xdr:nvSpPr>
      <xdr:spPr>
        <a:xfrm>
          <a:off x="15214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23471</xdr:rowOff>
    </xdr:from>
    <xdr:to>
      <xdr:col>76</xdr:col>
      <xdr:colOff>114300</xdr:colOff>
      <xdr:row>97</xdr:row>
      <xdr:rowOff>29590</xdr:rowOff>
    </xdr:to>
    <xdr:cxnSp macro="">
      <xdr:nvCxnSpPr>
        <xdr:cNvPr id="699" name="直線コネクタ 698"/>
        <xdr:cNvCxnSpPr/>
      </xdr:nvCxnSpPr>
      <xdr:spPr>
        <a:xfrm flipV="1">
          <a:off x="13703300" y="16654121"/>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67343</xdr:rowOff>
    </xdr:from>
    <xdr:to>
      <xdr:col>76</xdr:col>
      <xdr:colOff>165100</xdr:colOff>
      <xdr:row>97</xdr:row>
      <xdr:rowOff>168943</xdr:rowOff>
    </xdr:to>
    <xdr:sp macro="" textlink="">
      <xdr:nvSpPr>
        <xdr:cNvPr id="700" name="フローチャート: 判断 699"/>
        <xdr:cNvSpPr/>
      </xdr:nvSpPr>
      <xdr:spPr>
        <a:xfrm>
          <a:off x="14541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160070</xdr:rowOff>
    </xdr:from>
    <xdr:ext cx="534377" cy="259045"/>
    <xdr:sp macro="" textlink="">
      <xdr:nvSpPr>
        <xdr:cNvPr id="701" name="テキスト ボックス 700"/>
        <xdr:cNvSpPr txBox="1"/>
      </xdr:nvSpPr>
      <xdr:spPr>
        <a:xfrm>
          <a:off x="14325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26505</xdr:rowOff>
    </xdr:from>
    <xdr:to>
      <xdr:col>71</xdr:col>
      <xdr:colOff>177800</xdr:colOff>
      <xdr:row>97</xdr:row>
      <xdr:rowOff>29590</xdr:rowOff>
    </xdr:to>
    <xdr:cxnSp macro="">
      <xdr:nvCxnSpPr>
        <xdr:cNvPr id="702" name="直線コネクタ 701"/>
        <xdr:cNvCxnSpPr/>
      </xdr:nvCxnSpPr>
      <xdr:spPr>
        <a:xfrm>
          <a:off x="12814300" y="16657155"/>
          <a:ext cx="889000" cy="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78144</xdr:rowOff>
    </xdr:from>
    <xdr:to>
      <xdr:col>72</xdr:col>
      <xdr:colOff>38100</xdr:colOff>
      <xdr:row>98</xdr:row>
      <xdr:rowOff>8294</xdr:rowOff>
    </xdr:to>
    <xdr:sp macro="" textlink="">
      <xdr:nvSpPr>
        <xdr:cNvPr id="703" name="フローチャート: 判断 702"/>
        <xdr:cNvSpPr/>
      </xdr:nvSpPr>
      <xdr:spPr>
        <a:xfrm>
          <a:off x="13652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170871</xdr:rowOff>
    </xdr:from>
    <xdr:ext cx="534377" cy="259045"/>
    <xdr:sp macro="" textlink="">
      <xdr:nvSpPr>
        <xdr:cNvPr id="704" name="テキスト ボックス 703"/>
        <xdr:cNvSpPr txBox="1"/>
      </xdr:nvSpPr>
      <xdr:spPr>
        <a:xfrm>
          <a:off x="13436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76144</xdr:rowOff>
    </xdr:from>
    <xdr:to>
      <xdr:col>67</xdr:col>
      <xdr:colOff>101600</xdr:colOff>
      <xdr:row>98</xdr:row>
      <xdr:rowOff>6294</xdr:rowOff>
    </xdr:to>
    <xdr:sp macro="" textlink="">
      <xdr:nvSpPr>
        <xdr:cNvPr id="705" name="フローチャート: 判断 704"/>
        <xdr:cNvSpPr/>
      </xdr:nvSpPr>
      <xdr:spPr>
        <a:xfrm>
          <a:off x="12763500" y="1670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168871</xdr:rowOff>
    </xdr:from>
    <xdr:ext cx="534377" cy="259045"/>
    <xdr:sp macro="" textlink="">
      <xdr:nvSpPr>
        <xdr:cNvPr id="706" name="テキスト ボックス 705"/>
        <xdr:cNvSpPr txBox="1"/>
      </xdr:nvSpPr>
      <xdr:spPr>
        <a:xfrm>
          <a:off x="12547111" y="16799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136261</xdr:rowOff>
    </xdr:from>
    <xdr:to>
      <xdr:col>85</xdr:col>
      <xdr:colOff>177800</xdr:colOff>
      <xdr:row>97</xdr:row>
      <xdr:rowOff>66411</xdr:rowOff>
    </xdr:to>
    <xdr:sp macro="" textlink="">
      <xdr:nvSpPr>
        <xdr:cNvPr id="712" name="楕円 711"/>
        <xdr:cNvSpPr/>
      </xdr:nvSpPr>
      <xdr:spPr>
        <a:xfrm>
          <a:off x="16268700" y="1659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159138</xdr:rowOff>
    </xdr:from>
    <xdr:ext cx="534377" cy="259045"/>
    <xdr:sp macro="" textlink="">
      <xdr:nvSpPr>
        <xdr:cNvPr id="713" name="公債費該当値テキスト"/>
        <xdr:cNvSpPr txBox="1"/>
      </xdr:nvSpPr>
      <xdr:spPr>
        <a:xfrm>
          <a:off x="16370300" y="1644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108716</xdr:rowOff>
    </xdr:from>
    <xdr:to>
      <xdr:col>81</xdr:col>
      <xdr:colOff>101600</xdr:colOff>
      <xdr:row>97</xdr:row>
      <xdr:rowOff>38866</xdr:rowOff>
    </xdr:to>
    <xdr:sp macro="" textlink="">
      <xdr:nvSpPr>
        <xdr:cNvPr id="714" name="楕円 713"/>
        <xdr:cNvSpPr/>
      </xdr:nvSpPr>
      <xdr:spPr>
        <a:xfrm>
          <a:off x="15430500" y="16567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55393</xdr:rowOff>
    </xdr:from>
    <xdr:ext cx="599010" cy="259045"/>
    <xdr:sp macro="" textlink="">
      <xdr:nvSpPr>
        <xdr:cNvPr id="715" name="テキスト ボックス 714"/>
        <xdr:cNvSpPr txBox="1"/>
      </xdr:nvSpPr>
      <xdr:spPr>
        <a:xfrm>
          <a:off x="15181795" y="16343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144121</xdr:rowOff>
    </xdr:from>
    <xdr:to>
      <xdr:col>76</xdr:col>
      <xdr:colOff>165100</xdr:colOff>
      <xdr:row>97</xdr:row>
      <xdr:rowOff>74271</xdr:rowOff>
    </xdr:to>
    <xdr:sp macro="" textlink="">
      <xdr:nvSpPr>
        <xdr:cNvPr id="716" name="楕円 715"/>
        <xdr:cNvSpPr/>
      </xdr:nvSpPr>
      <xdr:spPr>
        <a:xfrm>
          <a:off x="14541500" y="1660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90798</xdr:rowOff>
    </xdr:from>
    <xdr:ext cx="534377" cy="259045"/>
    <xdr:sp macro="" textlink="">
      <xdr:nvSpPr>
        <xdr:cNvPr id="717" name="テキスト ボックス 716"/>
        <xdr:cNvSpPr txBox="1"/>
      </xdr:nvSpPr>
      <xdr:spPr>
        <a:xfrm>
          <a:off x="14325111" y="16378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150240</xdr:rowOff>
    </xdr:from>
    <xdr:to>
      <xdr:col>72</xdr:col>
      <xdr:colOff>38100</xdr:colOff>
      <xdr:row>97</xdr:row>
      <xdr:rowOff>80390</xdr:rowOff>
    </xdr:to>
    <xdr:sp macro="" textlink="">
      <xdr:nvSpPr>
        <xdr:cNvPr id="718" name="楕円 717"/>
        <xdr:cNvSpPr/>
      </xdr:nvSpPr>
      <xdr:spPr>
        <a:xfrm>
          <a:off x="13652500" y="1660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96917</xdr:rowOff>
    </xdr:from>
    <xdr:ext cx="534377" cy="259045"/>
    <xdr:sp macro="" textlink="">
      <xdr:nvSpPr>
        <xdr:cNvPr id="719" name="テキスト ボックス 718"/>
        <xdr:cNvSpPr txBox="1"/>
      </xdr:nvSpPr>
      <xdr:spPr>
        <a:xfrm>
          <a:off x="13436111" y="1638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147155</xdr:rowOff>
    </xdr:from>
    <xdr:to>
      <xdr:col>67</xdr:col>
      <xdr:colOff>101600</xdr:colOff>
      <xdr:row>97</xdr:row>
      <xdr:rowOff>77305</xdr:rowOff>
    </xdr:to>
    <xdr:sp macro="" textlink="">
      <xdr:nvSpPr>
        <xdr:cNvPr id="720" name="楕円 719"/>
        <xdr:cNvSpPr/>
      </xdr:nvSpPr>
      <xdr:spPr>
        <a:xfrm>
          <a:off x="12763500" y="1660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93832</xdr:rowOff>
    </xdr:from>
    <xdr:ext cx="534377" cy="259045"/>
    <xdr:sp macro="" textlink="">
      <xdr:nvSpPr>
        <xdr:cNvPr id="721" name="テキスト ボックス 720"/>
        <xdr:cNvSpPr txBox="1"/>
      </xdr:nvSpPr>
      <xdr:spPr>
        <a:xfrm>
          <a:off x="12547111" y="1638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32" name="直線コネクタ 731"/>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33" name="テキスト ボックス 732"/>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36" name="直線コネクタ 735"/>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37" name="テキスト ボックス 736"/>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13456</xdr:rowOff>
    </xdr:from>
    <xdr:to>
      <xdr:col>116</xdr:col>
      <xdr:colOff>62864</xdr:colOff>
      <xdr:row>38</xdr:row>
      <xdr:rowOff>25400</xdr:rowOff>
    </xdr:to>
    <xdr:cxnSp macro="">
      <xdr:nvCxnSpPr>
        <xdr:cNvPr id="741" name="直線コネクタ 740"/>
        <xdr:cNvCxnSpPr/>
      </xdr:nvCxnSpPr>
      <xdr:spPr>
        <a:xfrm flipV="1">
          <a:off x="22159595" y="5328406"/>
          <a:ext cx="1269" cy="1212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57224</xdr:rowOff>
    </xdr:from>
    <xdr:ext cx="249299" cy="259045"/>
    <xdr:sp macro="" textlink="">
      <xdr:nvSpPr>
        <xdr:cNvPr id="742" name="諸支出金最小値テキスト"/>
        <xdr:cNvSpPr txBox="1"/>
      </xdr:nvSpPr>
      <xdr:spPr>
        <a:xfrm>
          <a:off x="22212300" y="6572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43" name="直線コネクタ 742"/>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131583</xdr:rowOff>
    </xdr:from>
    <xdr:ext cx="534377" cy="259045"/>
    <xdr:sp macro="" textlink="">
      <xdr:nvSpPr>
        <xdr:cNvPr id="744" name="諸支出金最大値テキスト"/>
        <xdr:cNvSpPr txBox="1"/>
      </xdr:nvSpPr>
      <xdr:spPr>
        <a:xfrm>
          <a:off x="22212300" y="510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13456</xdr:rowOff>
    </xdr:from>
    <xdr:to>
      <xdr:col>116</xdr:col>
      <xdr:colOff>152400</xdr:colOff>
      <xdr:row>31</xdr:row>
      <xdr:rowOff>13456</xdr:rowOff>
    </xdr:to>
    <xdr:cxnSp macro="">
      <xdr:nvCxnSpPr>
        <xdr:cNvPr id="745" name="直線コネクタ 744"/>
        <xdr:cNvCxnSpPr/>
      </xdr:nvCxnSpPr>
      <xdr:spPr>
        <a:xfrm>
          <a:off x="22072600" y="5328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46" name="直線コネクタ 745"/>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146124</xdr:rowOff>
    </xdr:from>
    <xdr:ext cx="378565" cy="259045"/>
    <xdr:sp macro="" textlink="">
      <xdr:nvSpPr>
        <xdr:cNvPr id="747" name="諸支出金平均値テキスト"/>
        <xdr:cNvSpPr txBox="1"/>
      </xdr:nvSpPr>
      <xdr:spPr>
        <a:xfrm>
          <a:off x="22212300" y="63183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123247</xdr:rowOff>
    </xdr:from>
    <xdr:to>
      <xdr:col>116</xdr:col>
      <xdr:colOff>114300</xdr:colOff>
      <xdr:row>38</xdr:row>
      <xdr:rowOff>53397</xdr:rowOff>
    </xdr:to>
    <xdr:sp macro="" textlink="">
      <xdr:nvSpPr>
        <xdr:cNvPr id="748" name="フローチャート: 判断 747"/>
        <xdr:cNvSpPr/>
      </xdr:nvSpPr>
      <xdr:spPr>
        <a:xfrm>
          <a:off x="22110700" y="6466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9" name="直線コネクタ 748"/>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138849</xdr:rowOff>
    </xdr:from>
    <xdr:to>
      <xdr:col>112</xdr:col>
      <xdr:colOff>38100</xdr:colOff>
      <xdr:row>38</xdr:row>
      <xdr:rowOff>68999</xdr:rowOff>
    </xdr:to>
    <xdr:sp macro="" textlink="">
      <xdr:nvSpPr>
        <xdr:cNvPr id="750" name="フローチャート: 判断 749"/>
        <xdr:cNvSpPr/>
      </xdr:nvSpPr>
      <xdr:spPr>
        <a:xfrm>
          <a:off x="21272500" y="6482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85526</xdr:rowOff>
    </xdr:from>
    <xdr:ext cx="378565" cy="259045"/>
    <xdr:sp macro="" textlink="">
      <xdr:nvSpPr>
        <xdr:cNvPr id="751" name="テキスト ボックス 750"/>
        <xdr:cNvSpPr txBox="1"/>
      </xdr:nvSpPr>
      <xdr:spPr>
        <a:xfrm>
          <a:off x="21134017" y="6257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52" name="直線コネクタ 751"/>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137935</xdr:rowOff>
    </xdr:from>
    <xdr:to>
      <xdr:col>107</xdr:col>
      <xdr:colOff>101600</xdr:colOff>
      <xdr:row>38</xdr:row>
      <xdr:rowOff>68084</xdr:rowOff>
    </xdr:to>
    <xdr:sp macro="" textlink="">
      <xdr:nvSpPr>
        <xdr:cNvPr id="753" name="フローチャート: 判断 752"/>
        <xdr:cNvSpPr/>
      </xdr:nvSpPr>
      <xdr:spPr>
        <a:xfrm>
          <a:off x="20383500" y="648158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84612</xdr:rowOff>
    </xdr:from>
    <xdr:ext cx="378565" cy="259045"/>
    <xdr:sp macro="" textlink="">
      <xdr:nvSpPr>
        <xdr:cNvPr id="754" name="テキスト ボックス 753"/>
        <xdr:cNvSpPr txBox="1"/>
      </xdr:nvSpPr>
      <xdr:spPr>
        <a:xfrm>
          <a:off x="20245017" y="6256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55" name="直線コネクタ 754"/>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132220</xdr:rowOff>
    </xdr:from>
    <xdr:to>
      <xdr:col>102</xdr:col>
      <xdr:colOff>165100</xdr:colOff>
      <xdr:row>38</xdr:row>
      <xdr:rowOff>62370</xdr:rowOff>
    </xdr:to>
    <xdr:sp macro="" textlink="">
      <xdr:nvSpPr>
        <xdr:cNvPr id="756" name="フローチャート: 判断 755"/>
        <xdr:cNvSpPr/>
      </xdr:nvSpPr>
      <xdr:spPr>
        <a:xfrm>
          <a:off x="19494500" y="6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78897</xdr:rowOff>
    </xdr:from>
    <xdr:ext cx="378565" cy="259045"/>
    <xdr:sp macro="" textlink="">
      <xdr:nvSpPr>
        <xdr:cNvPr id="757" name="テキスト ボックス 756"/>
        <xdr:cNvSpPr txBox="1"/>
      </xdr:nvSpPr>
      <xdr:spPr>
        <a:xfrm>
          <a:off x="19356017" y="625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108788</xdr:rowOff>
    </xdr:from>
    <xdr:to>
      <xdr:col>98</xdr:col>
      <xdr:colOff>38100</xdr:colOff>
      <xdr:row>38</xdr:row>
      <xdr:rowOff>38939</xdr:rowOff>
    </xdr:to>
    <xdr:sp macro="" textlink="">
      <xdr:nvSpPr>
        <xdr:cNvPr id="758" name="フローチャート: 判断 757"/>
        <xdr:cNvSpPr/>
      </xdr:nvSpPr>
      <xdr:spPr>
        <a:xfrm>
          <a:off x="18605500" y="645243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55465</xdr:rowOff>
    </xdr:from>
    <xdr:ext cx="378565" cy="259045"/>
    <xdr:sp macro="" textlink="">
      <xdr:nvSpPr>
        <xdr:cNvPr id="759" name="テキスト ボックス 758"/>
        <xdr:cNvSpPr txBox="1"/>
      </xdr:nvSpPr>
      <xdr:spPr>
        <a:xfrm>
          <a:off x="18467017" y="6227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65" name="楕円 764"/>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101674</xdr:rowOff>
    </xdr:from>
    <xdr:ext cx="249299" cy="259045"/>
    <xdr:sp macro="" textlink="">
      <xdr:nvSpPr>
        <xdr:cNvPr id="766" name="諸支出金該当値テキスト"/>
        <xdr:cNvSpPr txBox="1"/>
      </xdr:nvSpPr>
      <xdr:spPr>
        <a:xfrm>
          <a:off x="22212300" y="64453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67" name="楕円 766"/>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68" name="テキスト ボックス 767"/>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9" name="楕円 768"/>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70" name="テキスト ボックス 769"/>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71" name="楕円 770"/>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72" name="テキスト ボックス 771"/>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73" name="楕円 772"/>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74" name="テキスト ボックス 773"/>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8" name="テキスト ボックス 787"/>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0" name="テキスト ボックス 789"/>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2" name="テキスト ボックス 791"/>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4" name="テキスト ボックス 79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6" name="テキスト ボックス 79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143637</xdr:rowOff>
    </xdr:from>
    <xdr:to>
      <xdr:col>116</xdr:col>
      <xdr:colOff>62864</xdr:colOff>
      <xdr:row>59</xdr:row>
      <xdr:rowOff>44450</xdr:rowOff>
    </xdr:to>
    <xdr:cxnSp macro="">
      <xdr:nvCxnSpPr>
        <xdr:cNvPr id="798" name="直線コネクタ 797"/>
        <xdr:cNvCxnSpPr/>
      </xdr:nvCxnSpPr>
      <xdr:spPr>
        <a:xfrm flipV="1">
          <a:off x="22159595" y="8716137"/>
          <a:ext cx="1269" cy="1443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91330</xdr:rowOff>
    </xdr:from>
    <xdr:ext cx="249299" cy="259045"/>
    <xdr:sp macro="" textlink="">
      <xdr:nvSpPr>
        <xdr:cNvPr id="799" name="前年度繰上充用金最小値テキスト"/>
        <xdr:cNvSpPr txBox="1"/>
      </xdr:nvSpPr>
      <xdr:spPr>
        <a:xfrm>
          <a:off x="22212300" y="10206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90314</xdr:rowOff>
    </xdr:from>
    <xdr:ext cx="534377" cy="259045"/>
    <xdr:sp macro="" textlink="">
      <xdr:nvSpPr>
        <xdr:cNvPr id="801" name="前年度繰上充用金最大値テキスト"/>
        <xdr:cNvSpPr txBox="1"/>
      </xdr:nvSpPr>
      <xdr:spPr>
        <a:xfrm>
          <a:off x="22212300" y="849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11,369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143637</xdr:rowOff>
    </xdr:from>
    <xdr:to>
      <xdr:col>116</xdr:col>
      <xdr:colOff>152400</xdr:colOff>
      <xdr:row>50</xdr:row>
      <xdr:rowOff>143637</xdr:rowOff>
    </xdr:to>
    <xdr:cxnSp macro="">
      <xdr:nvCxnSpPr>
        <xdr:cNvPr id="802" name="直線コネクタ 801"/>
        <xdr:cNvCxnSpPr/>
      </xdr:nvCxnSpPr>
      <xdr:spPr>
        <a:xfrm>
          <a:off x="22072600" y="8716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8780</xdr:rowOff>
    </xdr:from>
    <xdr:ext cx="313932" cy="259045"/>
    <xdr:sp macro="" textlink="">
      <xdr:nvSpPr>
        <xdr:cNvPr id="804" name="前年度繰上充用金平均値テキスト"/>
        <xdr:cNvSpPr txBox="1"/>
      </xdr:nvSpPr>
      <xdr:spPr>
        <a:xfrm>
          <a:off x="22212300" y="9952880"/>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157353</xdr:rowOff>
    </xdr:from>
    <xdr:to>
      <xdr:col>116</xdr:col>
      <xdr:colOff>114300</xdr:colOff>
      <xdr:row>59</xdr:row>
      <xdr:rowOff>87503</xdr:rowOff>
    </xdr:to>
    <xdr:sp macro="" textlink="">
      <xdr:nvSpPr>
        <xdr:cNvPr id="805" name="フローチャート: 判断 804"/>
        <xdr:cNvSpPr/>
      </xdr:nvSpPr>
      <xdr:spPr>
        <a:xfrm>
          <a:off x="221107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158115</xdr:rowOff>
    </xdr:from>
    <xdr:to>
      <xdr:col>112</xdr:col>
      <xdr:colOff>38100</xdr:colOff>
      <xdr:row>59</xdr:row>
      <xdr:rowOff>88265</xdr:rowOff>
    </xdr:to>
    <xdr:sp macro="" textlink="">
      <xdr:nvSpPr>
        <xdr:cNvPr id="807" name="フローチャート: 判断 806"/>
        <xdr:cNvSpPr/>
      </xdr:nvSpPr>
      <xdr:spPr>
        <a:xfrm>
          <a:off x="21272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104792</xdr:rowOff>
    </xdr:from>
    <xdr:ext cx="313932" cy="259045"/>
    <xdr:sp macro="" textlink="">
      <xdr:nvSpPr>
        <xdr:cNvPr id="808" name="テキスト ボックス 807"/>
        <xdr:cNvSpPr txBox="1"/>
      </xdr:nvSpPr>
      <xdr:spPr>
        <a:xfrm>
          <a:off x="21166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157861</xdr:rowOff>
    </xdr:from>
    <xdr:to>
      <xdr:col>107</xdr:col>
      <xdr:colOff>101600</xdr:colOff>
      <xdr:row>59</xdr:row>
      <xdr:rowOff>88011</xdr:rowOff>
    </xdr:to>
    <xdr:sp macro="" textlink="">
      <xdr:nvSpPr>
        <xdr:cNvPr id="810" name="フローチャート: 判断 809"/>
        <xdr:cNvSpPr/>
      </xdr:nvSpPr>
      <xdr:spPr>
        <a:xfrm>
          <a:off x="20383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104538</xdr:rowOff>
    </xdr:from>
    <xdr:ext cx="313932" cy="259045"/>
    <xdr:sp macro="" textlink="">
      <xdr:nvSpPr>
        <xdr:cNvPr id="811" name="テキスト ボックス 810"/>
        <xdr:cNvSpPr txBox="1"/>
      </xdr:nvSpPr>
      <xdr:spPr>
        <a:xfrm>
          <a:off x="20277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160909</xdr:rowOff>
    </xdr:from>
    <xdr:to>
      <xdr:col>102</xdr:col>
      <xdr:colOff>165100</xdr:colOff>
      <xdr:row>59</xdr:row>
      <xdr:rowOff>91059</xdr:rowOff>
    </xdr:to>
    <xdr:sp macro="" textlink="">
      <xdr:nvSpPr>
        <xdr:cNvPr id="813" name="フローチャート: 判断 812"/>
        <xdr:cNvSpPr/>
      </xdr:nvSpPr>
      <xdr:spPr>
        <a:xfrm>
          <a:off x="19494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107586</xdr:rowOff>
    </xdr:from>
    <xdr:ext cx="313932" cy="259045"/>
    <xdr:sp macro="" textlink="">
      <xdr:nvSpPr>
        <xdr:cNvPr id="814" name="テキスト ボックス 813"/>
        <xdr:cNvSpPr txBox="1"/>
      </xdr:nvSpPr>
      <xdr:spPr>
        <a:xfrm>
          <a:off x="19388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161798</xdr:rowOff>
    </xdr:from>
    <xdr:to>
      <xdr:col>98</xdr:col>
      <xdr:colOff>38100</xdr:colOff>
      <xdr:row>59</xdr:row>
      <xdr:rowOff>91948</xdr:rowOff>
    </xdr:to>
    <xdr:sp macro="" textlink="">
      <xdr:nvSpPr>
        <xdr:cNvPr id="815" name="フローチャート: 判断 814"/>
        <xdr:cNvSpPr/>
      </xdr:nvSpPr>
      <xdr:spPr>
        <a:xfrm>
          <a:off x="18605500" y="1010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108475</xdr:rowOff>
    </xdr:from>
    <xdr:ext cx="313932" cy="259045"/>
    <xdr:sp macro="" textlink="">
      <xdr:nvSpPr>
        <xdr:cNvPr id="816" name="テキスト ボックス 815"/>
        <xdr:cNvSpPr txBox="1"/>
      </xdr:nvSpPr>
      <xdr:spPr>
        <a:xfrm>
          <a:off x="18499333" y="98811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135780</xdr:rowOff>
    </xdr:from>
    <xdr:ext cx="249299" cy="259045"/>
    <xdr:sp macro="" textlink="">
      <xdr:nvSpPr>
        <xdr:cNvPr id="823" name="前年度繰上充用金該当値テキスト"/>
        <xdr:cNvSpPr txBox="1"/>
      </xdr:nvSpPr>
      <xdr:spPr>
        <a:xfrm>
          <a:off x="22212300" y="100798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5" name="テキスト ボックス 82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7" name="テキスト ボックス 82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1" name="テキスト ボックス 83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議会費は住民一人当たり９，６５０円となっており、類似団体内順位で１位となっている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議会費総額は横ばいだが、人口の減少に歯止めがかからないことが要因となっている。次回の統一地方選挙では定数を２減とすることとなっている。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農林水産業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５５４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円となっている。前年度と比較すると、住民一人当たり１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４０２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活性化拠点施設の整備完了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商工</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２５</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６３７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円となっている。前年度と比較すると、住民一人当たり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４３４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新ほっと石川観光プラン推進ファンド貸付金の貸付完了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教育費は住民一人当たり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１１９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円となっている。前年度と比較すると、住民一人当たり２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７２３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円の減少となった。これは、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新図書館建設等基金への積立完了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によるものである。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Ｐゴシック" panose="020B0600070205080204" pitchFamily="50" charset="-128"/>
              <a:ea typeface="ＭＳ Ｐゴシック" panose="020B0600070205080204" pitchFamily="50" charset="-128"/>
            </a:rPr>
            <a:t>平成１８年度以降、財政調整基金の取り崩しを行なわず、実質収支も黒字の財政運営を継続している。</a:t>
          </a:r>
        </a:p>
        <a:p>
          <a:r>
            <a:rPr kumimoji="1" lang="ja-JP" altLang="en-US" sz="1200">
              <a:latin typeface="ＭＳ Ｐゴシック" panose="020B0600070205080204" pitchFamily="50" charset="-128"/>
              <a:ea typeface="ＭＳ Ｐゴシック" panose="020B0600070205080204" pitchFamily="50" charset="-128"/>
            </a:rPr>
            <a:t>　平成２９年度は、退職金や普通建設事業費の減少により黒字決算となっている。</a:t>
          </a:r>
        </a:p>
        <a:p>
          <a:r>
            <a:rPr kumimoji="1" lang="ja-JP" altLang="en-US" sz="1200">
              <a:latin typeface="ＭＳ Ｐゴシック" panose="020B0600070205080204" pitchFamily="50" charset="-128"/>
              <a:ea typeface="ＭＳ Ｐゴシック" panose="020B0600070205080204" pitchFamily="50" charset="-128"/>
            </a:rPr>
            <a:t>　人口減による市税、普通交付税の減額による財政運営が非常に厳しくなるなか、移住人口の増加や地域経済の活性化に注力し、公共施設等総合管理計画を基に施設の統廃合も視野に入れながら健全な財政運営に努める。</a:t>
          </a:r>
        </a:p>
        <a:p>
          <a:endParaRPr kumimoji="1" lang="ja-JP" altLang="en-US"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過去５年間、全会計において実質赤字は発生していない。構成のうち上位３会計は①病院事業会計、②水道事業会計、③一般会計となっている。Ｈ２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資金不足額については病院会計で△１，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８２４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百万円、水道会計で△１，</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６１５</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百万円。</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病院会計では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、「珠洲市総合病院改革プラン２０１６」を策定し、経営の安定化に向けて取り組んでいる</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。現金を含めた流動資産はＨ２５－２，３２７、Ｈ２６－２，１９６、Ｈ２７－２，１５３、Ｈ２８－２，２６６、Ｈ２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－２，２</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３４</a:t>
          </a:r>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で推移。</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水道会計では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、今後施設の改修又は更新が検討されているため、多額の費用が想定される。引き続き経費の削減や独立採算性のとれる料金を設定し、黒字化を維持できるよう努める。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baseline="0">
              <a:solidFill>
                <a:schemeClr val="dk1"/>
              </a:solidFill>
              <a:effectLst/>
              <a:latin typeface="ＭＳ Ｐゴシック" panose="020B0600070205080204" pitchFamily="50" charset="-128"/>
              <a:ea typeface="ＭＳ Ｐゴシック" panose="020B0600070205080204" pitchFamily="50" charset="-128"/>
              <a:cs typeface="+mn-cs"/>
            </a:rPr>
            <a:t>　一般会計については、</a:t>
          </a:r>
          <a:r>
            <a:rPr kumimoji="1" lang="ja-JP" altLang="en-US" sz="1100" baseline="0">
              <a:solidFill>
                <a:schemeClr val="dk1"/>
              </a:solidFill>
              <a:effectLst/>
              <a:latin typeface="ＭＳ Ｐゴシック" panose="020B0600070205080204" pitchFamily="50" charset="-128"/>
              <a:ea typeface="ＭＳ Ｐゴシック" panose="020B0600070205080204" pitchFamily="50" charset="-128"/>
              <a:cs typeface="+mn-cs"/>
            </a:rPr>
            <a:t>人件費の抑制や公共施設の見直しによる経常経費の削減に積極的に取り組み、財政の安定化に努める。</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元利償還金（普通会計）についてはＨ２１をピークに減少傾向にある。Ｈ２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においては１，４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３９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百万円、前年度比△</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百万円と減少した。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学校施設、防災行政無線システムデジタル化や一般廃棄物処分場の整備などが控えており、増加していくことが予想されるため、事業の優先順位を付けて年度間の平準化を図るなど、地方債残高の抑制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公営企業繰入金は増加した。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病院事業会計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１０</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引き続き交付税措置の有利な地方債を選択し、適正な財政運営に努める。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石川県珠洲市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は年々減少傾向にあったが、Ｈ２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これは、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充当可能財源中、基準財政需要額参入見込額の減少や標準財政規模の減少がが大きな影響を与えた。</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防災行政無線システムデジタル化や一般廃棄物処分場の整備等の大型事業が予定されている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ため、出来る限り事業の平準化を図り、短期に負担が集中しないように努める。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大型事業の財源として、できる限り特定財源の確保に努め、地方債残高を注視しながら交付税参入率の高い地方債の借り入れを図る。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石川県珠洲市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人件費や企業会計等への繰出金の減額により財政調整基金に６，５００万円積み立てた一方、地域の活性化を促進する事業の経費の財源に充てるため、「地域振興基金」を約１億１，５００万円積み立て、約１億９，１００万円を取り崩したこと等により、基金全体としては７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厳しい財政運営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特定目的基金についても、公共施設の維持管理費や地域の活性化を推進する事業として奥能登国際芸術祭２０２０の開催が予定されていることから残高は減少していくものと予想されることから、補助金等の特定財源の確保やランニングコストの縮減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地域振興基金：本市の産業を振興し、地域の活性化を促進する事業の経費の財源に充てるもの。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図書館建設等基金：図書館の建設等に要する経費の財源に充てるもの。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地域振興基金：平成２９年度においては、約１億１，５００万円積み立て、１２の事業に充当するため約１億９，１００万円を取り崩したことにより約７，７００万円減少した。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地域振興基金：今後も産業の振興、地域の活性化を促進する事業に充当するため取り崩しが予定されるため減少する見込み。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図書館建設等基金：平成３０年度に図書館が完成するため、建設費に必要な額を取り崩す予定。基金残高については、建設等基金を運営管理基金へ転換し、今後発生する管理運営費に充当する予定。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人件費や企業会計等への繰出金の減額により財政調整基金に６千５百万円積み立て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１８年度以降、財政調整基金を取り崩すことなく基金残高を増加させてくることができたが、今後は人口減少や地価の下落により市税収入や地方交付税の減少が加速していくと予想される。このことから、できるだけ基金残高を減少させないよう厳しい財政運営に努めた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現在、繰上償還の予定はなく、利息の積立のみとなっている。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事業実施による地方債の借入予定額を踏まえながら、今後も基金残高について考慮していきたい。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当市では、類似団体と比較して、やや低くなっている。</a:t>
          </a:r>
        </a:p>
        <a:p>
          <a:r>
            <a:rPr kumimoji="1" lang="ja-JP" altLang="en-US" sz="1100">
              <a:latin typeface="ＭＳ Ｐゴシック" panose="020B0600070205080204" pitchFamily="50" charset="-128"/>
              <a:ea typeface="ＭＳ Ｐゴシック" panose="020B0600070205080204" pitchFamily="50" charset="-128"/>
            </a:rPr>
            <a:t>　資産が古くなってきているため、珠洲市公共施設等総合管理計画を策定し、今後予想される大規模施設更新事業に備える。</a:t>
          </a:r>
        </a:p>
        <a:p>
          <a:r>
            <a:rPr kumimoji="1" lang="ja-JP" altLang="en-US" sz="11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2030</a:t>
          </a:r>
          <a:r>
            <a:rPr kumimoji="1" lang="ja-JP" altLang="en-US" sz="1100">
              <a:latin typeface="ＭＳ Ｐゴシック" panose="020B0600070205080204" pitchFamily="50" charset="-128"/>
              <a:ea typeface="ＭＳ Ｐゴシック" panose="020B0600070205080204" pitchFamily="50" charset="-128"/>
            </a:rPr>
            <a:t>年以降の更新事業を如何にして平準化していくかが最大のポイントである。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1" name="直線コネクタ 50"/>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2" name="テキスト ボックス 51"/>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3" name="直線コネクタ 52"/>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4" name="テキスト ボックス 53"/>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5" name="直線コネクタ 54"/>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6" name="テキスト ボックス 55"/>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7" name="直線コネクタ 56"/>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8" name="テキスト ボックス 57"/>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59" name="直線コネクタ 58"/>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0" name="テキスト ボックス 59"/>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1" name="直線コネクタ 60"/>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2" name="テキスト ボックス 61"/>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3" name="直線コネクタ 62"/>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4" name="テキスト ボックス 63"/>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5" name="直線コネクタ 64"/>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6" name="テキスト ボックス 65"/>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7"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104299</xdr:rowOff>
    </xdr:from>
    <xdr:to>
      <xdr:col>23</xdr:col>
      <xdr:colOff>85090</xdr:colOff>
      <xdr:row>34</xdr:row>
      <xdr:rowOff>44291</xdr:rowOff>
    </xdr:to>
    <xdr:cxnSp macro="">
      <xdr:nvCxnSpPr>
        <xdr:cNvPr id="68" name="直線コネクタ 67"/>
        <xdr:cNvCxnSpPr/>
      </xdr:nvCxnSpPr>
      <xdr:spPr>
        <a:xfrm flipV="1">
          <a:off x="4760595" y="5333524"/>
          <a:ext cx="1270" cy="1311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48118</xdr:rowOff>
    </xdr:from>
    <xdr:ext cx="405111" cy="259045"/>
    <xdr:sp macro="" textlink="">
      <xdr:nvSpPr>
        <xdr:cNvPr id="69" name="有形固定資産減価償却率最小値テキスト"/>
        <xdr:cNvSpPr txBox="1"/>
      </xdr:nvSpPr>
      <xdr:spPr>
        <a:xfrm>
          <a:off x="4813300" y="66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44291</xdr:rowOff>
    </xdr:from>
    <xdr:to>
      <xdr:col>23</xdr:col>
      <xdr:colOff>174625</xdr:colOff>
      <xdr:row>34</xdr:row>
      <xdr:rowOff>44291</xdr:rowOff>
    </xdr:to>
    <xdr:cxnSp macro="">
      <xdr:nvCxnSpPr>
        <xdr:cNvPr id="70" name="直線コネクタ 69"/>
        <xdr:cNvCxnSpPr/>
      </xdr:nvCxnSpPr>
      <xdr:spPr>
        <a:xfrm>
          <a:off x="4673600" y="6645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50976</xdr:rowOff>
    </xdr:from>
    <xdr:ext cx="405111" cy="259045"/>
    <xdr:sp macro="" textlink="">
      <xdr:nvSpPr>
        <xdr:cNvPr id="71" name="有形固定資産減価償却率最大値テキスト"/>
        <xdr:cNvSpPr txBox="1"/>
      </xdr:nvSpPr>
      <xdr:spPr>
        <a:xfrm>
          <a:off x="4813300" y="5108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104299</xdr:rowOff>
    </xdr:from>
    <xdr:to>
      <xdr:col>23</xdr:col>
      <xdr:colOff>174625</xdr:colOff>
      <xdr:row>26</xdr:row>
      <xdr:rowOff>104299</xdr:rowOff>
    </xdr:to>
    <xdr:cxnSp macro="">
      <xdr:nvCxnSpPr>
        <xdr:cNvPr id="72" name="直線コネクタ 71"/>
        <xdr:cNvCxnSpPr/>
      </xdr:nvCxnSpPr>
      <xdr:spPr>
        <a:xfrm>
          <a:off x="4673600" y="5333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77487</xdr:rowOff>
    </xdr:from>
    <xdr:ext cx="405111" cy="259045"/>
    <xdr:sp macro="" textlink="">
      <xdr:nvSpPr>
        <xdr:cNvPr id="73" name="有形固定資産減価償却率平均値テキスト"/>
        <xdr:cNvSpPr txBox="1"/>
      </xdr:nvSpPr>
      <xdr:spPr>
        <a:xfrm>
          <a:off x="481330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74" name="フローチャート: 判断 73"/>
        <xdr:cNvSpPr/>
      </xdr:nvSpPr>
      <xdr:spPr>
        <a:xfrm>
          <a:off x="4711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112554</xdr:rowOff>
    </xdr:from>
    <xdr:to>
      <xdr:col>19</xdr:col>
      <xdr:colOff>187325</xdr:colOff>
      <xdr:row>31</xdr:row>
      <xdr:rowOff>42704</xdr:rowOff>
    </xdr:to>
    <xdr:sp macro="" textlink="">
      <xdr:nvSpPr>
        <xdr:cNvPr id="75" name="フローチャート: 判断 74"/>
        <xdr:cNvSpPr/>
      </xdr:nvSpPr>
      <xdr:spPr>
        <a:xfrm>
          <a:off x="4000500" y="602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86836</xdr:rowOff>
    </xdr:from>
    <xdr:to>
      <xdr:col>15</xdr:col>
      <xdr:colOff>187325</xdr:colOff>
      <xdr:row>32</xdr:row>
      <xdr:rowOff>16986</xdr:rowOff>
    </xdr:to>
    <xdr:sp macro="" textlink="">
      <xdr:nvSpPr>
        <xdr:cNvPr id="76" name="フローチャート: 判断 75"/>
        <xdr:cNvSpPr/>
      </xdr:nvSpPr>
      <xdr:spPr>
        <a:xfrm>
          <a:off x="3238500" y="617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7" name="テキスト ボックス 76"/>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8" name="テキスト ボックス 77"/>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9" name="テキスト ボックス 78"/>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0" name="テキスト ボックス 79"/>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1" name="テキスト ボックス 80"/>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49054</xdr:rowOff>
    </xdr:from>
    <xdr:to>
      <xdr:col>19</xdr:col>
      <xdr:colOff>187325</xdr:colOff>
      <xdr:row>31</xdr:row>
      <xdr:rowOff>150654</xdr:rowOff>
    </xdr:to>
    <xdr:sp macro="" textlink="">
      <xdr:nvSpPr>
        <xdr:cNvPr id="82" name="楕円 81"/>
        <xdr:cNvSpPr/>
      </xdr:nvSpPr>
      <xdr:spPr>
        <a:xfrm>
          <a:off x="4000500" y="61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127317</xdr:rowOff>
    </xdr:from>
    <xdr:to>
      <xdr:col>15</xdr:col>
      <xdr:colOff>187325</xdr:colOff>
      <xdr:row>32</xdr:row>
      <xdr:rowOff>57467</xdr:rowOff>
    </xdr:to>
    <xdr:sp macro="" textlink="">
      <xdr:nvSpPr>
        <xdr:cNvPr id="83" name="楕円 82"/>
        <xdr:cNvSpPr/>
      </xdr:nvSpPr>
      <xdr:spPr>
        <a:xfrm>
          <a:off x="3238500" y="62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99854</xdr:rowOff>
    </xdr:from>
    <xdr:to>
      <xdr:col>19</xdr:col>
      <xdr:colOff>136525</xdr:colOff>
      <xdr:row>32</xdr:row>
      <xdr:rowOff>6667</xdr:rowOff>
    </xdr:to>
    <xdr:cxnSp macro="">
      <xdr:nvCxnSpPr>
        <xdr:cNvPr id="84" name="直線コネクタ 83"/>
        <xdr:cNvCxnSpPr/>
      </xdr:nvCxnSpPr>
      <xdr:spPr>
        <a:xfrm flipV="1">
          <a:off x="3289300" y="6186329"/>
          <a:ext cx="762000" cy="7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59231</xdr:rowOff>
    </xdr:from>
    <xdr:ext cx="405111" cy="259045"/>
    <xdr:sp macro="" textlink="">
      <xdr:nvSpPr>
        <xdr:cNvPr id="85" name="n_1aveValue有形固定資産減価償却率"/>
        <xdr:cNvSpPr txBox="1"/>
      </xdr:nvSpPr>
      <xdr:spPr>
        <a:xfrm>
          <a:off x="3836044" y="5802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33513</xdr:rowOff>
    </xdr:from>
    <xdr:ext cx="405111" cy="259045"/>
    <xdr:sp macro="" textlink="">
      <xdr:nvSpPr>
        <xdr:cNvPr id="86" name="n_2aveValue有形固定資産減価償却率"/>
        <xdr:cNvSpPr txBox="1"/>
      </xdr:nvSpPr>
      <xdr:spPr>
        <a:xfrm>
          <a:off x="3086744" y="594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141781</xdr:rowOff>
    </xdr:from>
    <xdr:ext cx="405111" cy="259045"/>
    <xdr:sp macro="" textlink="">
      <xdr:nvSpPr>
        <xdr:cNvPr id="87" name="n_1mainValue有形固定資産減価償却率"/>
        <xdr:cNvSpPr txBox="1"/>
      </xdr:nvSpPr>
      <xdr:spPr>
        <a:xfrm>
          <a:off x="3836044" y="6228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48594</xdr:rowOff>
    </xdr:from>
    <xdr:ext cx="405111" cy="259045"/>
    <xdr:sp macro="" textlink="">
      <xdr:nvSpPr>
        <xdr:cNvPr id="88" name="n_2mainValue有形固定資産減価償却率"/>
        <xdr:cNvSpPr txBox="1"/>
      </xdr:nvSpPr>
      <xdr:spPr>
        <a:xfrm>
          <a:off x="3086744" y="630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9" name="正方形/長方形 8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0" name="正方形/長方形 89"/>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1" name="正方形/長方形 90"/>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2" name="正方形/長方形 9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3" name="正方形/長方形 9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4" name="正方形/長方形 9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5" name="正方形/長方形 9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6" name="正方形/長方形 9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7" name="正方形/長方形 9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8" name="正方形/長方形 9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9" name="正方形/長方形 9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0" name="正方形/長方形 9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1" name="テキスト ボックス 10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a:latin typeface="ＭＳ Ｐゴシック" panose="020B0600070205080204" pitchFamily="50" charset="-128"/>
              <a:ea typeface="ＭＳ Ｐゴシック" panose="020B0600070205080204" pitchFamily="50" charset="-128"/>
            </a:rPr>
            <a:t>・類似団体と比較すると若干低くなっている。今後は大規模な施設更新事業が予想される。また、地方交付税の減少が予想されるので、債務償還可能年数は悪化すると見込まれる。有利な地方債の選択や歳出の抑制を図りたい。</a:t>
          </a:r>
        </a:p>
      </xdr:txBody>
    </xdr:sp>
    <xdr:clientData/>
  </xdr:twoCellAnchor>
  <xdr:oneCellAnchor>
    <xdr:from>
      <xdr:col>57</xdr:col>
      <xdr:colOff>111125</xdr:colOff>
      <xdr:row>23</xdr:row>
      <xdr:rowOff>47625</xdr:rowOff>
    </xdr:from>
    <xdr:ext cx="349839" cy="225703"/>
    <xdr:sp macro="" textlink="">
      <xdr:nvSpPr>
        <xdr:cNvPr id="102" name="テキスト ボックス 10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3" name="直線コネクタ 10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4" name="直線コネクタ 103"/>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5" name="テキスト ボックス 104"/>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6" name="直線コネクタ 105"/>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7" name="テキスト ボックス 106"/>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8" name="直線コネクタ 107"/>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9" name="テキスト ボックス 108"/>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0" name="直線コネクタ 109"/>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1" name="テキスト ボックス 110"/>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2" name="直線コネクタ 111"/>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3" name="テキスト ボックス 112"/>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4" name="直線コネクタ 113"/>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5" name="テキスト ボックス 114"/>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73327</xdr:rowOff>
    </xdr:from>
    <xdr:to>
      <xdr:col>76</xdr:col>
      <xdr:colOff>21589</xdr:colOff>
      <xdr:row>34</xdr:row>
      <xdr:rowOff>27970</xdr:rowOff>
    </xdr:to>
    <xdr:cxnSp macro="">
      <xdr:nvCxnSpPr>
        <xdr:cNvPr id="119" name="直線コネクタ 118"/>
        <xdr:cNvCxnSpPr/>
      </xdr:nvCxnSpPr>
      <xdr:spPr>
        <a:xfrm flipV="1">
          <a:off x="14793595" y="5302552"/>
          <a:ext cx="1269" cy="1326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31797</xdr:rowOff>
    </xdr:from>
    <xdr:ext cx="340478" cy="259045"/>
    <xdr:sp macro="" textlink="">
      <xdr:nvSpPr>
        <xdr:cNvPr id="120" name="債務償還可能年数最小値テキスト"/>
        <xdr:cNvSpPr txBox="1"/>
      </xdr:nvSpPr>
      <xdr:spPr>
        <a:xfrm>
          <a:off x="14846300" y="6632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27970</xdr:rowOff>
    </xdr:from>
    <xdr:to>
      <xdr:col>76</xdr:col>
      <xdr:colOff>111125</xdr:colOff>
      <xdr:row>34</xdr:row>
      <xdr:rowOff>27970</xdr:rowOff>
    </xdr:to>
    <xdr:cxnSp macro="">
      <xdr:nvCxnSpPr>
        <xdr:cNvPr id="121" name="直線コネクタ 120"/>
        <xdr:cNvCxnSpPr/>
      </xdr:nvCxnSpPr>
      <xdr:spPr>
        <a:xfrm>
          <a:off x="14706600" y="66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20004</xdr:rowOff>
    </xdr:from>
    <xdr:ext cx="405111" cy="259045"/>
    <xdr:sp macro="" textlink="">
      <xdr:nvSpPr>
        <xdr:cNvPr id="122" name="債務償還可能年数最大値テキスト"/>
        <xdr:cNvSpPr txBox="1"/>
      </xdr:nvSpPr>
      <xdr:spPr>
        <a:xfrm>
          <a:off x="14846300" y="507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73327</xdr:rowOff>
    </xdr:from>
    <xdr:to>
      <xdr:col>76</xdr:col>
      <xdr:colOff>111125</xdr:colOff>
      <xdr:row>26</xdr:row>
      <xdr:rowOff>73327</xdr:rowOff>
    </xdr:to>
    <xdr:cxnSp macro="">
      <xdr:nvCxnSpPr>
        <xdr:cNvPr id="123" name="直線コネクタ 122"/>
        <xdr:cNvCxnSpPr/>
      </xdr:nvCxnSpPr>
      <xdr:spPr>
        <a:xfrm>
          <a:off x="14706600" y="5302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24"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25" name="フローチャート: 判断 124"/>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18597</xdr:rowOff>
    </xdr:from>
    <xdr:to>
      <xdr:col>76</xdr:col>
      <xdr:colOff>73025</xdr:colOff>
      <xdr:row>31</xdr:row>
      <xdr:rowOff>120197</xdr:rowOff>
    </xdr:to>
    <xdr:sp macro="" textlink="">
      <xdr:nvSpPr>
        <xdr:cNvPr id="131" name="楕円 130"/>
        <xdr:cNvSpPr/>
      </xdr:nvSpPr>
      <xdr:spPr>
        <a:xfrm>
          <a:off x="14744700" y="610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168474</xdr:rowOff>
    </xdr:from>
    <xdr:ext cx="340478" cy="259045"/>
    <xdr:sp macro="" textlink="">
      <xdr:nvSpPr>
        <xdr:cNvPr id="132" name="債務償還可能年数該当値テキスト"/>
        <xdr:cNvSpPr txBox="1"/>
      </xdr:nvSpPr>
      <xdr:spPr>
        <a:xfrm>
          <a:off x="14846300" y="60834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131445</xdr:rowOff>
    </xdr:from>
    <xdr:to>
      <xdr:col>24</xdr:col>
      <xdr:colOff>62865</xdr:colOff>
      <xdr:row>42</xdr:row>
      <xdr:rowOff>95250</xdr:rowOff>
    </xdr:to>
    <xdr:cxnSp macro="">
      <xdr:nvCxnSpPr>
        <xdr:cNvPr id="56" name="直線コネクタ 55"/>
        <xdr:cNvCxnSpPr/>
      </xdr:nvCxnSpPr>
      <xdr:spPr>
        <a:xfrm flipV="1">
          <a:off x="4634865" y="5789295"/>
          <a:ext cx="0" cy="1506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99077</xdr:rowOff>
    </xdr:from>
    <xdr:ext cx="405111" cy="259045"/>
    <xdr:sp macro="" textlink="">
      <xdr:nvSpPr>
        <xdr:cNvPr id="57" name="【道路】&#10;有形固定資産減価償却率最小値テキスト"/>
        <xdr:cNvSpPr txBox="1"/>
      </xdr:nvSpPr>
      <xdr:spPr>
        <a:xfrm>
          <a:off x="4673600" y="729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95250</xdr:rowOff>
    </xdr:from>
    <xdr:to>
      <xdr:col>24</xdr:col>
      <xdr:colOff>152400</xdr:colOff>
      <xdr:row>42</xdr:row>
      <xdr:rowOff>95250</xdr:rowOff>
    </xdr:to>
    <xdr:cxnSp macro="">
      <xdr:nvCxnSpPr>
        <xdr:cNvPr id="58" name="直線コネクタ 57"/>
        <xdr:cNvCxnSpPr/>
      </xdr:nvCxnSpPr>
      <xdr:spPr>
        <a:xfrm>
          <a:off x="4546600" y="729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78122</xdr:rowOff>
    </xdr:from>
    <xdr:ext cx="405111" cy="259045"/>
    <xdr:sp macro="" textlink="">
      <xdr:nvSpPr>
        <xdr:cNvPr id="59" name="【道路】&#10;有形固定資産減価償却率最大値テキスト"/>
        <xdr:cNvSpPr txBox="1"/>
      </xdr:nvSpPr>
      <xdr:spPr>
        <a:xfrm>
          <a:off x="4673600" y="5564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131445</xdr:rowOff>
    </xdr:from>
    <xdr:to>
      <xdr:col>24</xdr:col>
      <xdr:colOff>152400</xdr:colOff>
      <xdr:row>33</xdr:row>
      <xdr:rowOff>131445</xdr:rowOff>
    </xdr:to>
    <xdr:cxnSp macro="">
      <xdr:nvCxnSpPr>
        <xdr:cNvPr id="60" name="直線コネクタ 59"/>
        <xdr:cNvCxnSpPr/>
      </xdr:nvCxnSpPr>
      <xdr:spPr>
        <a:xfrm>
          <a:off x="4546600" y="578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70502</xdr:rowOff>
    </xdr:from>
    <xdr:ext cx="405111" cy="259045"/>
    <xdr:sp macro="" textlink="">
      <xdr:nvSpPr>
        <xdr:cNvPr id="61" name="【道路】&#10;有形固定資産減価償却率平均値テキスト"/>
        <xdr:cNvSpPr txBox="1"/>
      </xdr:nvSpPr>
      <xdr:spPr>
        <a:xfrm>
          <a:off x="4673600" y="6414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92075</xdr:rowOff>
    </xdr:from>
    <xdr:to>
      <xdr:col>24</xdr:col>
      <xdr:colOff>114300</xdr:colOff>
      <xdr:row>38</xdr:row>
      <xdr:rowOff>22225</xdr:rowOff>
    </xdr:to>
    <xdr:sp macro="" textlink="">
      <xdr:nvSpPr>
        <xdr:cNvPr id="62" name="フローチャート: 判断 61"/>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99695</xdr:rowOff>
    </xdr:from>
    <xdr:to>
      <xdr:col>20</xdr:col>
      <xdr:colOff>38100</xdr:colOff>
      <xdr:row>38</xdr:row>
      <xdr:rowOff>29845</xdr:rowOff>
    </xdr:to>
    <xdr:sp macro="" textlink="">
      <xdr:nvSpPr>
        <xdr:cNvPr id="63" name="フローチャート: 判断 62"/>
        <xdr:cNvSpPr/>
      </xdr:nvSpPr>
      <xdr:spPr>
        <a:xfrm>
          <a:off x="3746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107315</xdr:rowOff>
    </xdr:from>
    <xdr:to>
      <xdr:col>15</xdr:col>
      <xdr:colOff>101600</xdr:colOff>
      <xdr:row>39</xdr:row>
      <xdr:rowOff>37465</xdr:rowOff>
    </xdr:to>
    <xdr:sp macro="" textlink="">
      <xdr:nvSpPr>
        <xdr:cNvPr id="64" name="フローチャート: 判断 63"/>
        <xdr:cNvSpPr/>
      </xdr:nvSpPr>
      <xdr:spPr>
        <a:xfrm>
          <a:off x="2857500" y="662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48260</xdr:rowOff>
    </xdr:from>
    <xdr:to>
      <xdr:col>20</xdr:col>
      <xdr:colOff>38100</xdr:colOff>
      <xdr:row>38</xdr:row>
      <xdr:rowOff>149860</xdr:rowOff>
    </xdr:to>
    <xdr:sp macro="" textlink="">
      <xdr:nvSpPr>
        <xdr:cNvPr id="70" name="楕円 69"/>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80645</xdr:rowOff>
    </xdr:from>
    <xdr:to>
      <xdr:col>15</xdr:col>
      <xdr:colOff>101600</xdr:colOff>
      <xdr:row>39</xdr:row>
      <xdr:rowOff>10795</xdr:rowOff>
    </xdr:to>
    <xdr:sp macro="" textlink="">
      <xdr:nvSpPr>
        <xdr:cNvPr id="71" name="楕円 70"/>
        <xdr:cNvSpPr/>
      </xdr:nvSpPr>
      <xdr:spPr>
        <a:xfrm>
          <a:off x="2857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99060</xdr:rowOff>
    </xdr:from>
    <xdr:to>
      <xdr:col>19</xdr:col>
      <xdr:colOff>177800</xdr:colOff>
      <xdr:row>38</xdr:row>
      <xdr:rowOff>131445</xdr:rowOff>
    </xdr:to>
    <xdr:cxnSp macro="">
      <xdr:nvCxnSpPr>
        <xdr:cNvPr id="72" name="直線コネクタ 71"/>
        <xdr:cNvCxnSpPr/>
      </xdr:nvCxnSpPr>
      <xdr:spPr>
        <a:xfrm flipV="1">
          <a:off x="2908300" y="661416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46372</xdr:rowOff>
    </xdr:from>
    <xdr:ext cx="405111" cy="259045"/>
    <xdr:sp macro="" textlink="">
      <xdr:nvSpPr>
        <xdr:cNvPr id="73" name="n_1aveValue【道路】&#10;有形固定資産減価償却率"/>
        <xdr:cNvSpPr txBox="1"/>
      </xdr:nvSpPr>
      <xdr:spPr>
        <a:xfrm>
          <a:off x="3582044" y="621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28592</xdr:rowOff>
    </xdr:from>
    <xdr:ext cx="405111" cy="259045"/>
    <xdr:sp macro="" textlink="">
      <xdr:nvSpPr>
        <xdr:cNvPr id="74" name="n_2aveValue【道路】&#10;有形固定資産減価償却率"/>
        <xdr:cNvSpPr txBox="1"/>
      </xdr:nvSpPr>
      <xdr:spPr>
        <a:xfrm>
          <a:off x="2705744" y="671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140987</xdr:rowOff>
    </xdr:from>
    <xdr:ext cx="405111" cy="259045"/>
    <xdr:sp macro="" textlink="">
      <xdr:nvSpPr>
        <xdr:cNvPr id="75" name="n_1mainValue【道路】&#10;有形固定資産減価償却率"/>
        <xdr:cNvSpPr txBox="1"/>
      </xdr:nvSpPr>
      <xdr:spPr>
        <a:xfrm>
          <a:off x="3582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27322</xdr:rowOff>
    </xdr:from>
    <xdr:ext cx="405111" cy="259045"/>
    <xdr:sp macro="" textlink="">
      <xdr:nvSpPr>
        <xdr:cNvPr id="76" name="n_2mainValue【道路】&#10;有形固定資産減価償却率"/>
        <xdr:cNvSpPr txBox="1"/>
      </xdr:nvSpPr>
      <xdr:spPr>
        <a:xfrm>
          <a:off x="27057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141637</xdr:rowOff>
    </xdr:from>
    <xdr:to>
      <xdr:col>54</xdr:col>
      <xdr:colOff>189865</xdr:colOff>
      <xdr:row>41</xdr:row>
      <xdr:rowOff>62579</xdr:rowOff>
    </xdr:to>
    <xdr:cxnSp macro="">
      <xdr:nvCxnSpPr>
        <xdr:cNvPr id="100" name="直線コネクタ 99"/>
        <xdr:cNvCxnSpPr/>
      </xdr:nvCxnSpPr>
      <xdr:spPr>
        <a:xfrm flipV="1">
          <a:off x="10476865" y="6142387"/>
          <a:ext cx="0" cy="94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66406</xdr:rowOff>
    </xdr:from>
    <xdr:ext cx="469744" cy="259045"/>
    <xdr:sp macro="" textlink="">
      <xdr:nvSpPr>
        <xdr:cNvPr id="101" name="【道路】&#10;一人当たり延長最小値テキスト"/>
        <xdr:cNvSpPr txBox="1"/>
      </xdr:nvSpPr>
      <xdr:spPr>
        <a:xfrm>
          <a:off x="10515600" y="70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62579</xdr:rowOff>
    </xdr:from>
    <xdr:to>
      <xdr:col>55</xdr:col>
      <xdr:colOff>88900</xdr:colOff>
      <xdr:row>41</xdr:row>
      <xdr:rowOff>62579</xdr:rowOff>
    </xdr:to>
    <xdr:cxnSp macro="">
      <xdr:nvCxnSpPr>
        <xdr:cNvPr id="102" name="直線コネクタ 101"/>
        <xdr:cNvCxnSpPr/>
      </xdr:nvCxnSpPr>
      <xdr:spPr>
        <a:xfrm>
          <a:off x="10388600" y="7092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88314</xdr:rowOff>
    </xdr:from>
    <xdr:ext cx="534377" cy="259045"/>
    <xdr:sp macro="" textlink="">
      <xdr:nvSpPr>
        <xdr:cNvPr id="103" name="【道路】&#10;一人当たり延長最大値テキスト"/>
        <xdr:cNvSpPr txBox="1"/>
      </xdr:nvSpPr>
      <xdr:spPr>
        <a:xfrm>
          <a:off x="10515600" y="591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141637</xdr:rowOff>
    </xdr:from>
    <xdr:to>
      <xdr:col>55</xdr:col>
      <xdr:colOff>88900</xdr:colOff>
      <xdr:row>35</xdr:row>
      <xdr:rowOff>141637</xdr:rowOff>
    </xdr:to>
    <xdr:cxnSp macro="">
      <xdr:nvCxnSpPr>
        <xdr:cNvPr id="104" name="直線コネクタ 103"/>
        <xdr:cNvCxnSpPr/>
      </xdr:nvCxnSpPr>
      <xdr:spPr>
        <a:xfrm>
          <a:off x="10388600" y="61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21448</xdr:rowOff>
    </xdr:from>
    <xdr:ext cx="534377" cy="259045"/>
    <xdr:sp macro="" textlink="">
      <xdr:nvSpPr>
        <xdr:cNvPr id="105" name="【道路】&#10;一人当たり延長平均値テキスト"/>
        <xdr:cNvSpPr txBox="1"/>
      </xdr:nvSpPr>
      <xdr:spPr>
        <a:xfrm>
          <a:off x="10515600" y="6707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43021</xdr:rowOff>
    </xdr:from>
    <xdr:to>
      <xdr:col>55</xdr:col>
      <xdr:colOff>50800</xdr:colOff>
      <xdr:row>39</xdr:row>
      <xdr:rowOff>144621</xdr:rowOff>
    </xdr:to>
    <xdr:sp macro="" textlink="">
      <xdr:nvSpPr>
        <xdr:cNvPr id="106" name="フローチャート: 判断 105"/>
        <xdr:cNvSpPr/>
      </xdr:nvSpPr>
      <xdr:spPr>
        <a:xfrm>
          <a:off x="10426700" y="6729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52146</xdr:rowOff>
    </xdr:from>
    <xdr:to>
      <xdr:col>50</xdr:col>
      <xdr:colOff>165100</xdr:colOff>
      <xdr:row>39</xdr:row>
      <xdr:rowOff>153746</xdr:rowOff>
    </xdr:to>
    <xdr:sp macro="" textlink="">
      <xdr:nvSpPr>
        <xdr:cNvPr id="107" name="フローチャート: 判断 106"/>
        <xdr:cNvSpPr/>
      </xdr:nvSpPr>
      <xdr:spPr>
        <a:xfrm>
          <a:off x="9588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91446</xdr:rowOff>
    </xdr:from>
    <xdr:to>
      <xdr:col>46</xdr:col>
      <xdr:colOff>38100</xdr:colOff>
      <xdr:row>40</xdr:row>
      <xdr:rowOff>21596</xdr:rowOff>
    </xdr:to>
    <xdr:sp macro="" textlink="">
      <xdr:nvSpPr>
        <xdr:cNvPr id="108" name="フローチャート: 判断 107"/>
        <xdr:cNvSpPr/>
      </xdr:nvSpPr>
      <xdr:spPr>
        <a:xfrm>
          <a:off x="8699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101486</xdr:rowOff>
    </xdr:from>
    <xdr:to>
      <xdr:col>50</xdr:col>
      <xdr:colOff>165100</xdr:colOff>
      <xdr:row>35</xdr:row>
      <xdr:rowOff>31636</xdr:rowOff>
    </xdr:to>
    <xdr:sp macro="" textlink="">
      <xdr:nvSpPr>
        <xdr:cNvPr id="114" name="楕円 113"/>
        <xdr:cNvSpPr/>
      </xdr:nvSpPr>
      <xdr:spPr>
        <a:xfrm>
          <a:off x="9588500" y="593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1968</xdr:rowOff>
    </xdr:from>
    <xdr:to>
      <xdr:col>46</xdr:col>
      <xdr:colOff>38100</xdr:colOff>
      <xdr:row>37</xdr:row>
      <xdr:rowOff>103568</xdr:rowOff>
    </xdr:to>
    <xdr:sp macro="" textlink="">
      <xdr:nvSpPr>
        <xdr:cNvPr id="115" name="楕円 114"/>
        <xdr:cNvSpPr/>
      </xdr:nvSpPr>
      <xdr:spPr>
        <a:xfrm>
          <a:off x="8699500" y="634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152286</xdr:rowOff>
    </xdr:from>
    <xdr:to>
      <xdr:col>50</xdr:col>
      <xdr:colOff>114300</xdr:colOff>
      <xdr:row>37</xdr:row>
      <xdr:rowOff>52768</xdr:rowOff>
    </xdr:to>
    <xdr:cxnSp macro="">
      <xdr:nvCxnSpPr>
        <xdr:cNvPr id="116" name="直線コネクタ 115"/>
        <xdr:cNvCxnSpPr/>
      </xdr:nvCxnSpPr>
      <xdr:spPr>
        <a:xfrm flipV="1">
          <a:off x="8750300" y="5981586"/>
          <a:ext cx="889000" cy="4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144873</xdr:rowOff>
    </xdr:from>
    <xdr:ext cx="534377" cy="259045"/>
    <xdr:sp macro="" textlink="">
      <xdr:nvSpPr>
        <xdr:cNvPr id="117" name="n_1aveValue【道路】&#10;一人当たり延長"/>
        <xdr:cNvSpPr txBox="1"/>
      </xdr:nvSpPr>
      <xdr:spPr>
        <a:xfrm>
          <a:off x="93594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12723</xdr:rowOff>
    </xdr:from>
    <xdr:ext cx="534377" cy="259045"/>
    <xdr:sp macro="" textlink="">
      <xdr:nvSpPr>
        <xdr:cNvPr id="118" name="n_2aveValue【道路】&#10;一人当たり延長"/>
        <xdr:cNvSpPr txBox="1"/>
      </xdr:nvSpPr>
      <xdr:spPr>
        <a:xfrm>
          <a:off x="8483111" y="687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33</xdr:row>
      <xdr:rowOff>48163</xdr:rowOff>
    </xdr:from>
    <xdr:ext cx="534377" cy="259045"/>
    <xdr:sp macro="" textlink="">
      <xdr:nvSpPr>
        <xdr:cNvPr id="119" name="n_1mainValue【道路】&#10;一人当たり延長"/>
        <xdr:cNvSpPr txBox="1"/>
      </xdr:nvSpPr>
      <xdr:spPr>
        <a:xfrm>
          <a:off x="9359411" y="570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120095</xdr:rowOff>
    </xdr:from>
    <xdr:ext cx="534377" cy="259045"/>
    <xdr:sp macro="" textlink="">
      <xdr:nvSpPr>
        <xdr:cNvPr id="120" name="n_2mainValue【道路】&#10;一人当たり延長"/>
        <xdr:cNvSpPr txBox="1"/>
      </xdr:nvSpPr>
      <xdr:spPr>
        <a:xfrm>
          <a:off x="8483111" y="6120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2" name="テキスト ボックス 131"/>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0" name="テキスト ボックス 13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63</xdr:row>
      <xdr:rowOff>156210</xdr:rowOff>
    </xdr:to>
    <xdr:cxnSp macro="">
      <xdr:nvCxnSpPr>
        <xdr:cNvPr id="144" name="直線コネクタ 143"/>
        <xdr:cNvCxnSpPr/>
      </xdr:nvCxnSpPr>
      <xdr:spPr>
        <a:xfrm flipV="1">
          <a:off x="4634865" y="953262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160037</xdr:rowOff>
    </xdr:from>
    <xdr:ext cx="340478" cy="259045"/>
    <xdr:sp macro="" textlink="">
      <xdr:nvSpPr>
        <xdr:cNvPr id="145" name="【橋りょう・トンネル】&#10;有形固定資産減価償却率最小値テキスト"/>
        <xdr:cNvSpPr txBox="1"/>
      </xdr:nvSpPr>
      <xdr:spPr>
        <a:xfrm>
          <a:off x="4673600" y="1096138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156210</xdr:rowOff>
    </xdr:from>
    <xdr:to>
      <xdr:col>24</xdr:col>
      <xdr:colOff>152400</xdr:colOff>
      <xdr:row>63</xdr:row>
      <xdr:rowOff>156210</xdr:rowOff>
    </xdr:to>
    <xdr:cxnSp macro="">
      <xdr:nvCxnSpPr>
        <xdr:cNvPr id="146" name="直線コネクタ 145"/>
        <xdr:cNvCxnSpPr/>
      </xdr:nvCxnSpPr>
      <xdr:spPr>
        <a:xfrm>
          <a:off x="4546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405111" cy="259045"/>
    <xdr:sp macro="" textlink="">
      <xdr:nvSpPr>
        <xdr:cNvPr id="147" name="【橋りょう・トンネル】&#10;有形固定資産減価償却率最大値テキスト"/>
        <xdr:cNvSpPr txBox="1"/>
      </xdr:nvSpPr>
      <xdr:spPr>
        <a:xfrm>
          <a:off x="4673600" y="930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148" name="直線コネクタ 14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110507</xdr:rowOff>
    </xdr:from>
    <xdr:ext cx="405111" cy="259045"/>
    <xdr:sp macro="" textlink="">
      <xdr:nvSpPr>
        <xdr:cNvPr id="149" name="【橋りょう・トンネル】&#10;有形固定資産減価償却率平均値テキスト"/>
        <xdr:cNvSpPr txBox="1"/>
      </xdr:nvSpPr>
      <xdr:spPr>
        <a:xfrm>
          <a:off x="4673600" y="9883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132080</xdr:rowOff>
    </xdr:from>
    <xdr:to>
      <xdr:col>24</xdr:col>
      <xdr:colOff>114300</xdr:colOff>
      <xdr:row>58</xdr:row>
      <xdr:rowOff>62230</xdr:rowOff>
    </xdr:to>
    <xdr:sp macro="" textlink="">
      <xdr:nvSpPr>
        <xdr:cNvPr id="150" name="フローチャート: 判断 149"/>
        <xdr:cNvSpPr/>
      </xdr:nvSpPr>
      <xdr:spPr>
        <a:xfrm>
          <a:off x="4584700" y="99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156845</xdr:rowOff>
    </xdr:from>
    <xdr:to>
      <xdr:col>20</xdr:col>
      <xdr:colOff>38100</xdr:colOff>
      <xdr:row>58</xdr:row>
      <xdr:rowOff>86995</xdr:rowOff>
    </xdr:to>
    <xdr:sp macro="" textlink="">
      <xdr:nvSpPr>
        <xdr:cNvPr id="151" name="フローチャート: 判断 150"/>
        <xdr:cNvSpPr/>
      </xdr:nvSpPr>
      <xdr:spPr>
        <a:xfrm>
          <a:off x="3746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25400</xdr:rowOff>
    </xdr:from>
    <xdr:to>
      <xdr:col>15</xdr:col>
      <xdr:colOff>101600</xdr:colOff>
      <xdr:row>58</xdr:row>
      <xdr:rowOff>127000</xdr:rowOff>
    </xdr:to>
    <xdr:sp macro="" textlink="">
      <xdr:nvSpPr>
        <xdr:cNvPr id="152" name="フローチャート: 判断 151"/>
        <xdr:cNvSpPr/>
      </xdr:nvSpPr>
      <xdr:spPr>
        <a:xfrm>
          <a:off x="2857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58" name="楕円 157"/>
        <xdr:cNvSpPr/>
      </xdr:nvSpPr>
      <xdr:spPr>
        <a:xfrm>
          <a:off x="3746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59" name="楕円 158"/>
        <xdr:cNvSpPr/>
      </xdr:nvSpPr>
      <xdr:spPr>
        <a:xfrm>
          <a:off x="2857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95250</xdr:rowOff>
    </xdr:from>
    <xdr:to>
      <xdr:col>19</xdr:col>
      <xdr:colOff>177800</xdr:colOff>
      <xdr:row>59</xdr:row>
      <xdr:rowOff>125730</xdr:rowOff>
    </xdr:to>
    <xdr:cxnSp macro="">
      <xdr:nvCxnSpPr>
        <xdr:cNvPr id="160" name="直線コネクタ 159"/>
        <xdr:cNvCxnSpPr/>
      </xdr:nvCxnSpPr>
      <xdr:spPr>
        <a:xfrm flipV="1">
          <a:off x="2908300" y="10210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103522</xdr:rowOff>
    </xdr:from>
    <xdr:ext cx="405111" cy="259045"/>
    <xdr:sp macro="" textlink="">
      <xdr:nvSpPr>
        <xdr:cNvPr id="161" name="n_1aveValue【橋りょう・トンネル】&#10;有形固定資産減価償却率"/>
        <xdr:cNvSpPr txBox="1"/>
      </xdr:nvSpPr>
      <xdr:spPr>
        <a:xfrm>
          <a:off x="35820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143527</xdr:rowOff>
    </xdr:from>
    <xdr:ext cx="405111" cy="259045"/>
    <xdr:sp macro="" textlink="">
      <xdr:nvSpPr>
        <xdr:cNvPr id="162" name="n_2aveValue【橋りょう・トンネル】&#10;有形固定資産減価償却率"/>
        <xdr:cNvSpPr txBox="1"/>
      </xdr:nvSpPr>
      <xdr:spPr>
        <a:xfrm>
          <a:off x="2705744" y="974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137177</xdr:rowOff>
    </xdr:from>
    <xdr:ext cx="405111" cy="259045"/>
    <xdr:sp macro="" textlink="">
      <xdr:nvSpPr>
        <xdr:cNvPr id="163" name="n_1mainValue【橋りょう・トンネル】&#10;有形固定資産減価償却率"/>
        <xdr:cNvSpPr txBox="1"/>
      </xdr:nvSpPr>
      <xdr:spPr>
        <a:xfrm>
          <a:off x="3582044" y="1025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167657</xdr:rowOff>
    </xdr:from>
    <xdr:ext cx="405111" cy="259045"/>
    <xdr:sp macro="" textlink="">
      <xdr:nvSpPr>
        <xdr:cNvPr id="164" name="n_2mainValue【橋りょう・トンネル】&#10;有形固定資産減価償却率"/>
        <xdr:cNvSpPr txBox="1"/>
      </xdr:nvSpPr>
      <xdr:spPr>
        <a:xfrm>
          <a:off x="2705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0" name="テキスト ボックス 179"/>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82" name="テキスト ボックス 181"/>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4" name="テキスト ボックス 183"/>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112097</xdr:rowOff>
    </xdr:from>
    <xdr:to>
      <xdr:col>54</xdr:col>
      <xdr:colOff>189865</xdr:colOff>
      <xdr:row>63</xdr:row>
      <xdr:rowOff>162478</xdr:rowOff>
    </xdr:to>
    <xdr:cxnSp macro="">
      <xdr:nvCxnSpPr>
        <xdr:cNvPr id="186" name="直線コネクタ 185"/>
        <xdr:cNvCxnSpPr/>
      </xdr:nvCxnSpPr>
      <xdr:spPr>
        <a:xfrm flipV="1">
          <a:off x="10476865" y="9541847"/>
          <a:ext cx="0" cy="1421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166305</xdr:rowOff>
    </xdr:from>
    <xdr:ext cx="469744" cy="259045"/>
    <xdr:sp macro="" textlink="">
      <xdr:nvSpPr>
        <xdr:cNvPr id="187" name="【橋りょう・トンネル】&#10;一人当たり有形固定資産（償却資産）額最小値テキスト"/>
        <xdr:cNvSpPr txBox="1"/>
      </xdr:nvSpPr>
      <xdr:spPr>
        <a:xfrm>
          <a:off x="10515600" y="10967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162478</xdr:rowOff>
    </xdr:from>
    <xdr:to>
      <xdr:col>55</xdr:col>
      <xdr:colOff>88900</xdr:colOff>
      <xdr:row>63</xdr:row>
      <xdr:rowOff>162478</xdr:rowOff>
    </xdr:to>
    <xdr:cxnSp macro="">
      <xdr:nvCxnSpPr>
        <xdr:cNvPr id="188" name="直線コネクタ 187"/>
        <xdr:cNvCxnSpPr/>
      </xdr:nvCxnSpPr>
      <xdr:spPr>
        <a:xfrm>
          <a:off x="10388600" y="10963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58774</xdr:rowOff>
    </xdr:from>
    <xdr:ext cx="690189" cy="259045"/>
    <xdr:sp macro="" textlink="">
      <xdr:nvSpPr>
        <xdr:cNvPr id="189" name="【橋りょう・トンネル】&#10;一人当たり有形固定資産（償却資産）額最大値テキスト"/>
        <xdr:cNvSpPr txBox="1"/>
      </xdr:nvSpPr>
      <xdr:spPr>
        <a:xfrm>
          <a:off x="10515600" y="93170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112097</xdr:rowOff>
    </xdr:from>
    <xdr:to>
      <xdr:col>55</xdr:col>
      <xdr:colOff>88900</xdr:colOff>
      <xdr:row>55</xdr:row>
      <xdr:rowOff>112097</xdr:rowOff>
    </xdr:to>
    <xdr:cxnSp macro="">
      <xdr:nvCxnSpPr>
        <xdr:cNvPr id="190" name="直線コネクタ 189"/>
        <xdr:cNvCxnSpPr/>
      </xdr:nvCxnSpPr>
      <xdr:spPr>
        <a:xfrm>
          <a:off x="10388600" y="9541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108396</xdr:rowOff>
    </xdr:from>
    <xdr:ext cx="599010" cy="259045"/>
    <xdr:sp macro="" textlink="">
      <xdr:nvSpPr>
        <xdr:cNvPr id="191" name="【橋りょう・トンネル】&#10;一人当たり有形固定資産（償却資産）額平均値テキスト"/>
        <xdr:cNvSpPr txBox="1"/>
      </xdr:nvSpPr>
      <xdr:spPr>
        <a:xfrm>
          <a:off x="10515600" y="10566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129969</xdr:rowOff>
    </xdr:from>
    <xdr:to>
      <xdr:col>55</xdr:col>
      <xdr:colOff>50800</xdr:colOff>
      <xdr:row>62</xdr:row>
      <xdr:rowOff>60119</xdr:rowOff>
    </xdr:to>
    <xdr:sp macro="" textlink="">
      <xdr:nvSpPr>
        <xdr:cNvPr id="192" name="フローチャート: 判断 191"/>
        <xdr:cNvSpPr/>
      </xdr:nvSpPr>
      <xdr:spPr>
        <a:xfrm>
          <a:off x="10426700" y="10588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147317</xdr:rowOff>
    </xdr:from>
    <xdr:to>
      <xdr:col>50</xdr:col>
      <xdr:colOff>165100</xdr:colOff>
      <xdr:row>62</xdr:row>
      <xdr:rowOff>77467</xdr:rowOff>
    </xdr:to>
    <xdr:sp macro="" textlink="">
      <xdr:nvSpPr>
        <xdr:cNvPr id="193" name="フローチャート: 判断 192"/>
        <xdr:cNvSpPr/>
      </xdr:nvSpPr>
      <xdr:spPr>
        <a:xfrm>
          <a:off x="9588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45409</xdr:rowOff>
    </xdr:from>
    <xdr:to>
      <xdr:col>46</xdr:col>
      <xdr:colOff>38100</xdr:colOff>
      <xdr:row>62</xdr:row>
      <xdr:rowOff>147009</xdr:rowOff>
    </xdr:to>
    <xdr:sp macro="" textlink="">
      <xdr:nvSpPr>
        <xdr:cNvPr id="194" name="フローチャート: 判断 193"/>
        <xdr:cNvSpPr/>
      </xdr:nvSpPr>
      <xdr:spPr>
        <a:xfrm>
          <a:off x="8699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5" name="テキスト ボックス 19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6" name="テキスト ボックス 19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7" name="テキスト ボックス 19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8" name="テキスト ボックス 19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9" name="テキスト ボックス 19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67360</xdr:rowOff>
    </xdr:from>
    <xdr:to>
      <xdr:col>50</xdr:col>
      <xdr:colOff>165100</xdr:colOff>
      <xdr:row>59</xdr:row>
      <xdr:rowOff>168960</xdr:rowOff>
    </xdr:to>
    <xdr:sp macro="" textlink="">
      <xdr:nvSpPr>
        <xdr:cNvPr id="200" name="楕円 199"/>
        <xdr:cNvSpPr/>
      </xdr:nvSpPr>
      <xdr:spPr>
        <a:xfrm>
          <a:off x="9588500" y="101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82348</xdr:rowOff>
    </xdr:from>
    <xdr:to>
      <xdr:col>46</xdr:col>
      <xdr:colOff>38100</xdr:colOff>
      <xdr:row>60</xdr:row>
      <xdr:rowOff>12498</xdr:rowOff>
    </xdr:to>
    <xdr:sp macro="" textlink="">
      <xdr:nvSpPr>
        <xdr:cNvPr id="201" name="楕円 200"/>
        <xdr:cNvSpPr/>
      </xdr:nvSpPr>
      <xdr:spPr>
        <a:xfrm>
          <a:off x="8699500" y="101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118160</xdr:rowOff>
    </xdr:from>
    <xdr:to>
      <xdr:col>50</xdr:col>
      <xdr:colOff>114300</xdr:colOff>
      <xdr:row>59</xdr:row>
      <xdr:rowOff>133148</xdr:rowOff>
    </xdr:to>
    <xdr:cxnSp macro="">
      <xdr:nvCxnSpPr>
        <xdr:cNvPr id="202" name="直線コネクタ 201"/>
        <xdr:cNvCxnSpPr/>
      </xdr:nvCxnSpPr>
      <xdr:spPr>
        <a:xfrm flipV="1">
          <a:off x="8750300" y="10233710"/>
          <a:ext cx="889000" cy="14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68594</xdr:rowOff>
    </xdr:from>
    <xdr:ext cx="599010" cy="259045"/>
    <xdr:sp macro="" textlink="">
      <xdr:nvSpPr>
        <xdr:cNvPr id="203" name="n_1aveValue【橋りょう・トンネル】&#10;一人当たり有形固定資産（償却資産）額"/>
        <xdr:cNvSpPr txBox="1"/>
      </xdr:nvSpPr>
      <xdr:spPr>
        <a:xfrm>
          <a:off x="93270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138136</xdr:rowOff>
    </xdr:from>
    <xdr:ext cx="599010" cy="259045"/>
    <xdr:sp macro="" textlink="">
      <xdr:nvSpPr>
        <xdr:cNvPr id="204" name="n_2aveValue【橋りょう・トンネル】&#10;一人当たり有形固定資産（償却資産）額"/>
        <xdr:cNvSpPr txBox="1"/>
      </xdr:nvSpPr>
      <xdr:spPr>
        <a:xfrm>
          <a:off x="8450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14037</xdr:rowOff>
    </xdr:from>
    <xdr:ext cx="599010" cy="259045"/>
    <xdr:sp macro="" textlink="">
      <xdr:nvSpPr>
        <xdr:cNvPr id="205" name="n_1mainValue【橋りょう・トンネル】&#10;一人当たり有形固定資産（償却資産）額"/>
        <xdr:cNvSpPr txBox="1"/>
      </xdr:nvSpPr>
      <xdr:spPr>
        <a:xfrm>
          <a:off x="9327095" y="9958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29025</xdr:rowOff>
    </xdr:from>
    <xdr:ext cx="599010" cy="259045"/>
    <xdr:sp macro="" textlink="">
      <xdr:nvSpPr>
        <xdr:cNvPr id="206" name="n_2mainValue【橋りょう・トンネル】&#10;一人当たり有形固定資産（償却資産）額"/>
        <xdr:cNvSpPr txBox="1"/>
      </xdr:nvSpPr>
      <xdr:spPr>
        <a:xfrm>
          <a:off x="8450795" y="9973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7" name="テキスト ボックス 216"/>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8" name="直線コネクタ 21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9" name="テキスト ボックス 218"/>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0" name="直線コネクタ 21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1" name="テキスト ボックス 22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2" name="直線コネクタ 22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3" name="テキスト ボックス 22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4" name="直線コネクタ 22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5" name="テキスト ボックス 22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6" name="直線コネクタ 22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7" name="テキスト ボックス 226"/>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8" name="直線コネクタ 22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9" name="テキスト ボックス 22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85</xdr:row>
      <xdr:rowOff>13336</xdr:rowOff>
    </xdr:to>
    <xdr:cxnSp macro="">
      <xdr:nvCxnSpPr>
        <xdr:cNvPr id="231" name="直線コネクタ 230"/>
        <xdr:cNvCxnSpPr/>
      </xdr:nvCxnSpPr>
      <xdr:spPr>
        <a:xfrm flipV="1">
          <a:off x="4634865" y="13338811"/>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17163</xdr:rowOff>
    </xdr:from>
    <xdr:ext cx="405111" cy="259045"/>
    <xdr:sp macro="" textlink="">
      <xdr:nvSpPr>
        <xdr:cNvPr id="232" name="【公営住宅】&#10;有形固定資産減価償却率最小値テキスト"/>
        <xdr:cNvSpPr txBox="1"/>
      </xdr:nvSpPr>
      <xdr:spPr>
        <a:xfrm>
          <a:off x="4673600" y="1459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13336</xdr:rowOff>
    </xdr:from>
    <xdr:to>
      <xdr:col>24</xdr:col>
      <xdr:colOff>152400</xdr:colOff>
      <xdr:row>85</xdr:row>
      <xdr:rowOff>13336</xdr:rowOff>
    </xdr:to>
    <xdr:cxnSp macro="">
      <xdr:nvCxnSpPr>
        <xdr:cNvPr id="233" name="直線コネクタ 232"/>
        <xdr:cNvCxnSpPr/>
      </xdr:nvCxnSpPr>
      <xdr:spPr>
        <a:xfrm>
          <a:off x="4546600" y="1458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34" name="【公営住宅】&#10;有形固定資産減価償却率最大値テキスト"/>
        <xdr:cNvSpPr txBox="1"/>
      </xdr:nvSpPr>
      <xdr:spPr>
        <a:xfrm>
          <a:off x="46736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35" name="直線コネクタ 234"/>
        <xdr:cNvCxnSpPr/>
      </xdr:nvCxnSpPr>
      <xdr:spPr>
        <a:xfrm>
          <a:off x="4546600" y="1333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59072</xdr:rowOff>
    </xdr:from>
    <xdr:ext cx="405111" cy="259045"/>
    <xdr:sp macro="" textlink="">
      <xdr:nvSpPr>
        <xdr:cNvPr id="236" name="【公営住宅】&#10;有形固定資産減価償却率平均値テキスト"/>
        <xdr:cNvSpPr txBox="1"/>
      </xdr:nvSpPr>
      <xdr:spPr>
        <a:xfrm>
          <a:off x="4673600" y="139465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80645</xdr:rowOff>
    </xdr:from>
    <xdr:to>
      <xdr:col>24</xdr:col>
      <xdr:colOff>114300</xdr:colOff>
      <xdr:row>82</xdr:row>
      <xdr:rowOff>10795</xdr:rowOff>
    </xdr:to>
    <xdr:sp macro="" textlink="">
      <xdr:nvSpPr>
        <xdr:cNvPr id="237" name="フローチャート: 判断 236"/>
        <xdr:cNvSpPr/>
      </xdr:nvSpPr>
      <xdr:spPr>
        <a:xfrm>
          <a:off x="45847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90170</xdr:rowOff>
    </xdr:from>
    <xdr:to>
      <xdr:col>20</xdr:col>
      <xdr:colOff>38100</xdr:colOff>
      <xdr:row>82</xdr:row>
      <xdr:rowOff>20320</xdr:rowOff>
    </xdr:to>
    <xdr:sp macro="" textlink="">
      <xdr:nvSpPr>
        <xdr:cNvPr id="238" name="フローチャート: 判断 237"/>
        <xdr:cNvSpPr/>
      </xdr:nvSpPr>
      <xdr:spPr>
        <a:xfrm>
          <a:off x="3746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39" name="フローチャート: 判断 238"/>
        <xdr:cNvSpPr/>
      </xdr:nvSpPr>
      <xdr:spPr>
        <a:xfrm>
          <a:off x="2857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151130</xdr:rowOff>
    </xdr:from>
    <xdr:to>
      <xdr:col>20</xdr:col>
      <xdr:colOff>38100</xdr:colOff>
      <xdr:row>85</xdr:row>
      <xdr:rowOff>81280</xdr:rowOff>
    </xdr:to>
    <xdr:sp macro="" textlink="">
      <xdr:nvSpPr>
        <xdr:cNvPr id="245" name="楕円 244"/>
        <xdr:cNvSpPr/>
      </xdr:nvSpPr>
      <xdr:spPr>
        <a:xfrm>
          <a:off x="3746500" y="1455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85</xdr:row>
      <xdr:rowOff>15875</xdr:rowOff>
    </xdr:from>
    <xdr:to>
      <xdr:col>15</xdr:col>
      <xdr:colOff>101600</xdr:colOff>
      <xdr:row>85</xdr:row>
      <xdr:rowOff>117475</xdr:rowOff>
    </xdr:to>
    <xdr:sp macro="" textlink="">
      <xdr:nvSpPr>
        <xdr:cNvPr id="246" name="楕円 245"/>
        <xdr:cNvSpPr/>
      </xdr:nvSpPr>
      <xdr:spPr>
        <a:xfrm>
          <a:off x="2857500" y="1458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30480</xdr:rowOff>
    </xdr:from>
    <xdr:to>
      <xdr:col>19</xdr:col>
      <xdr:colOff>177800</xdr:colOff>
      <xdr:row>85</xdr:row>
      <xdr:rowOff>66675</xdr:rowOff>
    </xdr:to>
    <xdr:cxnSp macro="">
      <xdr:nvCxnSpPr>
        <xdr:cNvPr id="247" name="直線コネクタ 246"/>
        <xdr:cNvCxnSpPr/>
      </xdr:nvCxnSpPr>
      <xdr:spPr>
        <a:xfrm flipV="1">
          <a:off x="2908300" y="1460373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36847</xdr:rowOff>
    </xdr:from>
    <xdr:ext cx="405111" cy="259045"/>
    <xdr:sp macro="" textlink="">
      <xdr:nvSpPr>
        <xdr:cNvPr id="248" name="n_1aveValue【公営住宅】&#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249" name="n_2aveValue【公営住宅】&#10;有形固定資産減価償却率"/>
        <xdr:cNvSpPr txBox="1"/>
      </xdr:nvSpPr>
      <xdr:spPr>
        <a:xfrm>
          <a:off x="2705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72407</xdr:rowOff>
    </xdr:from>
    <xdr:ext cx="405111" cy="259045"/>
    <xdr:sp macro="" textlink="">
      <xdr:nvSpPr>
        <xdr:cNvPr id="250" name="n_1mainValue【公営住宅】&#10;有形固定資産減価償却率"/>
        <xdr:cNvSpPr txBox="1"/>
      </xdr:nvSpPr>
      <xdr:spPr>
        <a:xfrm>
          <a:off x="3582044"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108602</xdr:rowOff>
    </xdr:from>
    <xdr:ext cx="405111" cy="259045"/>
    <xdr:sp macro="" textlink="">
      <xdr:nvSpPr>
        <xdr:cNvPr id="251" name="n_2mainValue【公営住宅】&#10;有形固定資産減価償却率"/>
        <xdr:cNvSpPr txBox="1"/>
      </xdr:nvSpPr>
      <xdr:spPr>
        <a:xfrm>
          <a:off x="2705744" y="1468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0" name="テキスト ボックス 25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1" name="直線コネクタ 26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2" name="直線コネクタ 26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3" name="テキスト ボックス 26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4" name="直線コネクタ 26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5" name="テキスト ボックス 26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6" name="直線コネクタ 26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7" name="テキスト ボックス 26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68" name="直線コネクタ 26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69" name="テキスト ボックス 26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0" name="直線コネクタ 26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1" name="テキスト ボックス 27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32386</xdr:rowOff>
    </xdr:from>
    <xdr:to>
      <xdr:col>54</xdr:col>
      <xdr:colOff>189865</xdr:colOff>
      <xdr:row>86</xdr:row>
      <xdr:rowOff>51815</xdr:rowOff>
    </xdr:to>
    <xdr:cxnSp macro="">
      <xdr:nvCxnSpPr>
        <xdr:cNvPr id="275" name="直線コネクタ 274"/>
        <xdr:cNvCxnSpPr/>
      </xdr:nvCxnSpPr>
      <xdr:spPr>
        <a:xfrm flipV="1">
          <a:off x="10476865" y="13234036"/>
          <a:ext cx="0" cy="1562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55642</xdr:rowOff>
    </xdr:from>
    <xdr:ext cx="469744" cy="259045"/>
    <xdr:sp macro="" textlink="">
      <xdr:nvSpPr>
        <xdr:cNvPr id="276" name="【公営住宅】&#10;一人当たり面積最小値テキスト"/>
        <xdr:cNvSpPr txBox="1"/>
      </xdr:nvSpPr>
      <xdr:spPr>
        <a:xfrm>
          <a:off x="10515600" y="1480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51815</xdr:rowOff>
    </xdr:from>
    <xdr:to>
      <xdr:col>55</xdr:col>
      <xdr:colOff>88900</xdr:colOff>
      <xdr:row>86</xdr:row>
      <xdr:rowOff>51815</xdr:rowOff>
    </xdr:to>
    <xdr:cxnSp macro="">
      <xdr:nvCxnSpPr>
        <xdr:cNvPr id="277" name="直線コネクタ 276"/>
        <xdr:cNvCxnSpPr/>
      </xdr:nvCxnSpPr>
      <xdr:spPr>
        <a:xfrm>
          <a:off x="10388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150513</xdr:rowOff>
    </xdr:from>
    <xdr:ext cx="469744" cy="259045"/>
    <xdr:sp macro="" textlink="">
      <xdr:nvSpPr>
        <xdr:cNvPr id="278" name="【公営住宅】&#10;一人当たり面積最大値テキスト"/>
        <xdr:cNvSpPr txBox="1"/>
      </xdr:nvSpPr>
      <xdr:spPr>
        <a:xfrm>
          <a:off x="10515600" y="1300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32386</xdr:rowOff>
    </xdr:from>
    <xdr:to>
      <xdr:col>55</xdr:col>
      <xdr:colOff>88900</xdr:colOff>
      <xdr:row>77</xdr:row>
      <xdr:rowOff>32386</xdr:rowOff>
    </xdr:to>
    <xdr:cxnSp macro="">
      <xdr:nvCxnSpPr>
        <xdr:cNvPr id="279" name="直線コネクタ 278"/>
        <xdr:cNvCxnSpPr/>
      </xdr:nvCxnSpPr>
      <xdr:spPr>
        <a:xfrm>
          <a:off x="10388600" y="13234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120794</xdr:rowOff>
    </xdr:from>
    <xdr:ext cx="469744" cy="259045"/>
    <xdr:sp macro="" textlink="">
      <xdr:nvSpPr>
        <xdr:cNvPr id="280" name="【公営住宅】&#10;一人当たり面積平均値テキスト"/>
        <xdr:cNvSpPr txBox="1"/>
      </xdr:nvSpPr>
      <xdr:spPr>
        <a:xfrm>
          <a:off x="10515600" y="143511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142367</xdr:rowOff>
    </xdr:from>
    <xdr:to>
      <xdr:col>55</xdr:col>
      <xdr:colOff>50800</xdr:colOff>
      <xdr:row>84</xdr:row>
      <xdr:rowOff>72517</xdr:rowOff>
    </xdr:to>
    <xdr:sp macro="" textlink="">
      <xdr:nvSpPr>
        <xdr:cNvPr id="281" name="フローチャート: 判断 280"/>
        <xdr:cNvSpPr/>
      </xdr:nvSpPr>
      <xdr:spPr>
        <a:xfrm>
          <a:off x="10426700" y="1437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127508</xdr:rowOff>
    </xdr:from>
    <xdr:to>
      <xdr:col>50</xdr:col>
      <xdr:colOff>165100</xdr:colOff>
      <xdr:row>84</xdr:row>
      <xdr:rowOff>57658</xdr:rowOff>
    </xdr:to>
    <xdr:sp macro="" textlink="">
      <xdr:nvSpPr>
        <xdr:cNvPr id="282" name="フローチャート: 判断 281"/>
        <xdr:cNvSpPr/>
      </xdr:nvSpPr>
      <xdr:spPr>
        <a:xfrm>
          <a:off x="9588500" y="1435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151892</xdr:rowOff>
    </xdr:from>
    <xdr:to>
      <xdr:col>46</xdr:col>
      <xdr:colOff>38100</xdr:colOff>
      <xdr:row>84</xdr:row>
      <xdr:rowOff>82042</xdr:rowOff>
    </xdr:to>
    <xdr:sp macro="" textlink="">
      <xdr:nvSpPr>
        <xdr:cNvPr id="283" name="フローチャート: 判断 282"/>
        <xdr:cNvSpPr/>
      </xdr:nvSpPr>
      <xdr:spPr>
        <a:xfrm>
          <a:off x="8699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16638</xdr:rowOff>
    </xdr:from>
    <xdr:to>
      <xdr:col>50</xdr:col>
      <xdr:colOff>165100</xdr:colOff>
      <xdr:row>85</xdr:row>
      <xdr:rowOff>118238</xdr:rowOff>
    </xdr:to>
    <xdr:sp macro="" textlink="">
      <xdr:nvSpPr>
        <xdr:cNvPr id="289" name="楕円 288"/>
        <xdr:cNvSpPr/>
      </xdr:nvSpPr>
      <xdr:spPr>
        <a:xfrm>
          <a:off x="9588500" y="1458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18542</xdr:rowOff>
    </xdr:from>
    <xdr:to>
      <xdr:col>46</xdr:col>
      <xdr:colOff>38100</xdr:colOff>
      <xdr:row>85</xdr:row>
      <xdr:rowOff>120142</xdr:rowOff>
    </xdr:to>
    <xdr:sp macro="" textlink="">
      <xdr:nvSpPr>
        <xdr:cNvPr id="290" name="楕円 289"/>
        <xdr:cNvSpPr/>
      </xdr:nvSpPr>
      <xdr:spPr>
        <a:xfrm>
          <a:off x="8699500" y="1459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67438</xdr:rowOff>
    </xdr:from>
    <xdr:to>
      <xdr:col>50</xdr:col>
      <xdr:colOff>114300</xdr:colOff>
      <xdr:row>85</xdr:row>
      <xdr:rowOff>69342</xdr:rowOff>
    </xdr:to>
    <xdr:cxnSp macro="">
      <xdr:nvCxnSpPr>
        <xdr:cNvPr id="291" name="直線コネクタ 290"/>
        <xdr:cNvCxnSpPr/>
      </xdr:nvCxnSpPr>
      <xdr:spPr>
        <a:xfrm flipV="1">
          <a:off x="8750300" y="14640688"/>
          <a:ext cx="889000" cy="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74185</xdr:rowOff>
    </xdr:from>
    <xdr:ext cx="469744" cy="259045"/>
    <xdr:sp macro="" textlink="">
      <xdr:nvSpPr>
        <xdr:cNvPr id="292" name="n_1aveValue【公営住宅】&#10;一人当たり面積"/>
        <xdr:cNvSpPr txBox="1"/>
      </xdr:nvSpPr>
      <xdr:spPr>
        <a:xfrm>
          <a:off x="9391727" y="14133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293" name="n_2aveValue【公営住宅】&#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109365</xdr:rowOff>
    </xdr:from>
    <xdr:ext cx="469744" cy="259045"/>
    <xdr:sp macro="" textlink="">
      <xdr:nvSpPr>
        <xdr:cNvPr id="294" name="n_1mainValue【公営住宅】&#10;一人当たり面積"/>
        <xdr:cNvSpPr txBox="1"/>
      </xdr:nvSpPr>
      <xdr:spPr>
        <a:xfrm>
          <a:off x="9391727" y="1468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111269</xdr:rowOff>
    </xdr:from>
    <xdr:ext cx="469744" cy="259045"/>
    <xdr:sp macro="" textlink="">
      <xdr:nvSpPr>
        <xdr:cNvPr id="295" name="n_2mainValue【公営住宅】&#10;一人当たり面積"/>
        <xdr:cNvSpPr txBox="1"/>
      </xdr:nvSpPr>
      <xdr:spPr>
        <a:xfrm>
          <a:off x="8515427" y="1468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79466</xdr:rowOff>
    </xdr:from>
    <xdr:to>
      <xdr:col>24</xdr:col>
      <xdr:colOff>62865</xdr:colOff>
      <xdr:row>108</xdr:row>
      <xdr:rowOff>169273</xdr:rowOff>
    </xdr:to>
    <xdr:cxnSp macro="">
      <xdr:nvCxnSpPr>
        <xdr:cNvPr id="321" name="直線コネクタ 320"/>
        <xdr:cNvCxnSpPr/>
      </xdr:nvCxnSpPr>
      <xdr:spPr>
        <a:xfrm flipV="1">
          <a:off x="4634865" y="17224466"/>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1650</xdr:rowOff>
    </xdr:from>
    <xdr:ext cx="340478" cy="259045"/>
    <xdr:sp macro="" textlink="">
      <xdr:nvSpPr>
        <xdr:cNvPr id="322" name="【港湾・漁港】&#10;有形固定資産減価償却率最小値テキスト"/>
        <xdr:cNvSpPr txBox="1"/>
      </xdr:nvSpPr>
      <xdr:spPr>
        <a:xfrm>
          <a:off x="4673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169273</xdr:rowOff>
    </xdr:from>
    <xdr:to>
      <xdr:col>24</xdr:col>
      <xdr:colOff>152400</xdr:colOff>
      <xdr:row>108</xdr:row>
      <xdr:rowOff>169273</xdr:rowOff>
    </xdr:to>
    <xdr:cxnSp macro="">
      <xdr:nvCxnSpPr>
        <xdr:cNvPr id="323" name="直線コネクタ 322"/>
        <xdr:cNvCxnSpPr/>
      </xdr:nvCxnSpPr>
      <xdr:spPr>
        <a:xfrm>
          <a:off x="4546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26143</xdr:rowOff>
    </xdr:from>
    <xdr:ext cx="405111" cy="259045"/>
    <xdr:sp macro="" textlink="">
      <xdr:nvSpPr>
        <xdr:cNvPr id="324" name="【港湾・漁港】&#10;有形固定資産減価償却率最大値テキスト"/>
        <xdr:cNvSpPr txBox="1"/>
      </xdr:nvSpPr>
      <xdr:spPr>
        <a:xfrm>
          <a:off x="4673600" y="16999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79466</xdr:rowOff>
    </xdr:from>
    <xdr:to>
      <xdr:col>24</xdr:col>
      <xdr:colOff>152400</xdr:colOff>
      <xdr:row>100</xdr:row>
      <xdr:rowOff>79466</xdr:rowOff>
    </xdr:to>
    <xdr:cxnSp macro="">
      <xdr:nvCxnSpPr>
        <xdr:cNvPr id="325" name="直線コネクタ 324"/>
        <xdr:cNvCxnSpPr/>
      </xdr:nvCxnSpPr>
      <xdr:spPr>
        <a:xfrm>
          <a:off x="4546600" y="17224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21789</xdr:rowOff>
    </xdr:from>
    <xdr:ext cx="405111" cy="259045"/>
    <xdr:sp macro="" textlink="">
      <xdr:nvSpPr>
        <xdr:cNvPr id="326" name="【港湾・漁港】&#10;有形固定資産減価償却率平均値テキスト"/>
        <xdr:cNvSpPr txBox="1"/>
      </xdr:nvSpPr>
      <xdr:spPr>
        <a:xfrm>
          <a:off x="4673600" y="176811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43362</xdr:rowOff>
    </xdr:from>
    <xdr:to>
      <xdr:col>24</xdr:col>
      <xdr:colOff>114300</xdr:colOff>
      <xdr:row>103</xdr:row>
      <xdr:rowOff>144962</xdr:rowOff>
    </xdr:to>
    <xdr:sp macro="" textlink="">
      <xdr:nvSpPr>
        <xdr:cNvPr id="327" name="フローチャート: 判断 326"/>
        <xdr:cNvSpPr/>
      </xdr:nvSpPr>
      <xdr:spPr>
        <a:xfrm>
          <a:off x="4584700" y="17702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146231</xdr:rowOff>
    </xdr:from>
    <xdr:to>
      <xdr:col>20</xdr:col>
      <xdr:colOff>38100</xdr:colOff>
      <xdr:row>104</xdr:row>
      <xdr:rowOff>76381</xdr:rowOff>
    </xdr:to>
    <xdr:sp macro="" textlink="">
      <xdr:nvSpPr>
        <xdr:cNvPr id="328" name="フローチャート: 判断 327"/>
        <xdr:cNvSpPr/>
      </xdr:nvSpPr>
      <xdr:spPr>
        <a:xfrm>
          <a:off x="3746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159294</xdr:rowOff>
    </xdr:from>
    <xdr:to>
      <xdr:col>15</xdr:col>
      <xdr:colOff>101600</xdr:colOff>
      <xdr:row>104</xdr:row>
      <xdr:rowOff>89444</xdr:rowOff>
    </xdr:to>
    <xdr:sp macro="" textlink="">
      <xdr:nvSpPr>
        <xdr:cNvPr id="329" name="フローチャート: 判断 328"/>
        <xdr:cNvSpPr/>
      </xdr:nvSpPr>
      <xdr:spPr>
        <a:xfrm>
          <a:off x="2857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125005</xdr:rowOff>
    </xdr:from>
    <xdr:to>
      <xdr:col>20</xdr:col>
      <xdr:colOff>38100</xdr:colOff>
      <xdr:row>105</xdr:row>
      <xdr:rowOff>55155</xdr:rowOff>
    </xdr:to>
    <xdr:sp macro="" textlink="">
      <xdr:nvSpPr>
        <xdr:cNvPr id="335" name="楕円 334"/>
        <xdr:cNvSpPr/>
      </xdr:nvSpPr>
      <xdr:spPr>
        <a:xfrm>
          <a:off x="3746500" y="1795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149498</xdr:rowOff>
    </xdr:from>
    <xdr:to>
      <xdr:col>15</xdr:col>
      <xdr:colOff>101600</xdr:colOff>
      <xdr:row>105</xdr:row>
      <xdr:rowOff>79648</xdr:rowOff>
    </xdr:to>
    <xdr:sp macro="" textlink="">
      <xdr:nvSpPr>
        <xdr:cNvPr id="336" name="楕円 335"/>
        <xdr:cNvSpPr/>
      </xdr:nvSpPr>
      <xdr:spPr>
        <a:xfrm>
          <a:off x="2857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4355</xdr:rowOff>
    </xdr:from>
    <xdr:to>
      <xdr:col>19</xdr:col>
      <xdr:colOff>177800</xdr:colOff>
      <xdr:row>105</xdr:row>
      <xdr:rowOff>28848</xdr:rowOff>
    </xdr:to>
    <xdr:cxnSp macro="">
      <xdr:nvCxnSpPr>
        <xdr:cNvPr id="337" name="直線コネクタ 336"/>
        <xdr:cNvCxnSpPr/>
      </xdr:nvCxnSpPr>
      <xdr:spPr>
        <a:xfrm flipV="1">
          <a:off x="2908300" y="18006605"/>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92908</xdr:rowOff>
    </xdr:from>
    <xdr:ext cx="405111" cy="259045"/>
    <xdr:sp macro="" textlink="">
      <xdr:nvSpPr>
        <xdr:cNvPr id="338" name="n_1aveValue【港湾・漁港】&#10;有形固定資産減価償却率"/>
        <xdr:cNvSpPr txBox="1"/>
      </xdr:nvSpPr>
      <xdr:spPr>
        <a:xfrm>
          <a:off x="35820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105971</xdr:rowOff>
    </xdr:from>
    <xdr:ext cx="405111" cy="259045"/>
    <xdr:sp macro="" textlink="">
      <xdr:nvSpPr>
        <xdr:cNvPr id="339" name="n_2aveValue【港湾・漁港】&#10;有形固定資産減価償却率"/>
        <xdr:cNvSpPr txBox="1"/>
      </xdr:nvSpPr>
      <xdr:spPr>
        <a:xfrm>
          <a:off x="2705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46282</xdr:rowOff>
    </xdr:from>
    <xdr:ext cx="405111" cy="259045"/>
    <xdr:sp macro="" textlink="">
      <xdr:nvSpPr>
        <xdr:cNvPr id="340" name="n_1mainValue【港湾・漁港】&#10;有形固定資産減価償却率"/>
        <xdr:cNvSpPr txBox="1"/>
      </xdr:nvSpPr>
      <xdr:spPr>
        <a:xfrm>
          <a:off x="3582044" y="1804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70775</xdr:rowOff>
    </xdr:from>
    <xdr:ext cx="405111" cy="259045"/>
    <xdr:sp macro="" textlink="">
      <xdr:nvSpPr>
        <xdr:cNvPr id="341" name="n_2mainValue【港湾・漁港】&#10;有形固定資産減価償却率"/>
        <xdr:cNvSpPr txBox="1"/>
      </xdr:nvSpPr>
      <xdr:spPr>
        <a:xfrm>
          <a:off x="2705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52" name="直線コネクタ 351"/>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106</xdr:row>
      <xdr:rowOff>162577</xdr:rowOff>
    </xdr:from>
    <xdr:ext cx="248786" cy="259045"/>
    <xdr:sp macro="" textlink="">
      <xdr:nvSpPr>
        <xdr:cNvPr id="353" name="テキスト ボックス 352"/>
        <xdr:cNvSpPr txBox="1"/>
      </xdr:nvSpPr>
      <xdr:spPr>
        <a:xfrm>
          <a:off x="6355214" y="1833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4" name="直線コネクタ 35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355" name="テキスト ボックス 354"/>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56" name="直線コネクタ 3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48277</xdr:rowOff>
    </xdr:from>
    <xdr:ext cx="685572" cy="259045"/>
    <xdr:sp macro="" textlink="">
      <xdr:nvSpPr>
        <xdr:cNvPr id="357" name="テキスト ボックス 356"/>
        <xdr:cNvSpPr txBox="1"/>
      </xdr:nvSpPr>
      <xdr:spPr>
        <a:xfrm>
          <a:off x="5918428" y="1719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58" name="直線コネクタ 3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59" name="テキスト ボックス 358"/>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0"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16594</xdr:rowOff>
    </xdr:from>
    <xdr:to>
      <xdr:col>54</xdr:col>
      <xdr:colOff>189865</xdr:colOff>
      <xdr:row>107</xdr:row>
      <xdr:rowOff>133321</xdr:rowOff>
    </xdr:to>
    <xdr:cxnSp macro="">
      <xdr:nvCxnSpPr>
        <xdr:cNvPr id="361" name="直線コネクタ 360"/>
        <xdr:cNvCxnSpPr/>
      </xdr:nvCxnSpPr>
      <xdr:spPr>
        <a:xfrm flipV="1">
          <a:off x="10476865" y="17333044"/>
          <a:ext cx="0" cy="1145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137148</xdr:rowOff>
    </xdr:from>
    <xdr:ext cx="313932" cy="259045"/>
    <xdr:sp macro="" textlink="">
      <xdr:nvSpPr>
        <xdr:cNvPr id="362" name="【港湾・漁港】&#10;一人当たり有形固定資産（償却資産）額最小値テキスト"/>
        <xdr:cNvSpPr txBox="1"/>
      </xdr:nvSpPr>
      <xdr:spPr>
        <a:xfrm>
          <a:off x="10515600" y="184822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133321</xdr:rowOff>
    </xdr:from>
    <xdr:to>
      <xdr:col>55</xdr:col>
      <xdr:colOff>88900</xdr:colOff>
      <xdr:row>107</xdr:row>
      <xdr:rowOff>133321</xdr:rowOff>
    </xdr:to>
    <xdr:cxnSp macro="">
      <xdr:nvCxnSpPr>
        <xdr:cNvPr id="363" name="直線コネクタ 362"/>
        <xdr:cNvCxnSpPr/>
      </xdr:nvCxnSpPr>
      <xdr:spPr>
        <a:xfrm>
          <a:off x="10388600" y="18478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134721</xdr:rowOff>
    </xdr:from>
    <xdr:ext cx="690189" cy="259045"/>
    <xdr:sp macro="" textlink="">
      <xdr:nvSpPr>
        <xdr:cNvPr id="364" name="【港湾・漁港】&#10;一人当たり有形固定資産（償却資産）額最大値テキスト"/>
        <xdr:cNvSpPr txBox="1"/>
      </xdr:nvSpPr>
      <xdr:spPr>
        <a:xfrm>
          <a:off x="10515600" y="171082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16594</xdr:rowOff>
    </xdr:from>
    <xdr:to>
      <xdr:col>55</xdr:col>
      <xdr:colOff>88900</xdr:colOff>
      <xdr:row>101</xdr:row>
      <xdr:rowOff>16594</xdr:rowOff>
    </xdr:to>
    <xdr:cxnSp macro="">
      <xdr:nvCxnSpPr>
        <xdr:cNvPr id="365" name="直線コネクタ 364"/>
        <xdr:cNvCxnSpPr/>
      </xdr:nvCxnSpPr>
      <xdr:spPr>
        <a:xfrm>
          <a:off x="10388600" y="1733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80314</xdr:rowOff>
    </xdr:from>
    <xdr:ext cx="599010" cy="259045"/>
    <xdr:sp macro="" textlink="">
      <xdr:nvSpPr>
        <xdr:cNvPr id="366" name="【港湾・漁港】&#10;一人当たり有形固定資産（償却資産）額平均値テキスト"/>
        <xdr:cNvSpPr txBox="1"/>
      </xdr:nvSpPr>
      <xdr:spPr>
        <a:xfrm>
          <a:off x="10515600" y="182540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101887</xdr:rowOff>
    </xdr:from>
    <xdr:to>
      <xdr:col>55</xdr:col>
      <xdr:colOff>50800</xdr:colOff>
      <xdr:row>107</xdr:row>
      <xdr:rowOff>32037</xdr:rowOff>
    </xdr:to>
    <xdr:sp macro="" textlink="">
      <xdr:nvSpPr>
        <xdr:cNvPr id="367" name="フローチャート: 判断 366"/>
        <xdr:cNvSpPr/>
      </xdr:nvSpPr>
      <xdr:spPr>
        <a:xfrm>
          <a:off x="10426700" y="18275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72735</xdr:rowOff>
    </xdr:from>
    <xdr:to>
      <xdr:col>50</xdr:col>
      <xdr:colOff>165100</xdr:colOff>
      <xdr:row>107</xdr:row>
      <xdr:rowOff>2885</xdr:rowOff>
    </xdr:to>
    <xdr:sp macro="" textlink="">
      <xdr:nvSpPr>
        <xdr:cNvPr id="368" name="フローチャート: 判断 367"/>
        <xdr:cNvSpPr/>
      </xdr:nvSpPr>
      <xdr:spPr>
        <a:xfrm>
          <a:off x="9588500" y="182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120785</xdr:rowOff>
    </xdr:from>
    <xdr:to>
      <xdr:col>46</xdr:col>
      <xdr:colOff>38100</xdr:colOff>
      <xdr:row>107</xdr:row>
      <xdr:rowOff>50935</xdr:rowOff>
    </xdr:to>
    <xdr:sp macro="" textlink="">
      <xdr:nvSpPr>
        <xdr:cNvPr id="369" name="フローチャート: 判断 368"/>
        <xdr:cNvSpPr/>
      </xdr:nvSpPr>
      <xdr:spPr>
        <a:xfrm>
          <a:off x="8699500" y="1829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0" name="テキスト ボックス 3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1" name="テキスト ボックス 3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2" name="テキスト ボックス 3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3" name="テキスト ボックス 3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4" name="テキスト ボックス 3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93610</xdr:rowOff>
    </xdr:from>
    <xdr:to>
      <xdr:col>50</xdr:col>
      <xdr:colOff>165100</xdr:colOff>
      <xdr:row>107</xdr:row>
      <xdr:rowOff>23760</xdr:rowOff>
    </xdr:to>
    <xdr:sp macro="" textlink="">
      <xdr:nvSpPr>
        <xdr:cNvPr id="375" name="楕円 374"/>
        <xdr:cNvSpPr/>
      </xdr:nvSpPr>
      <xdr:spPr>
        <a:xfrm>
          <a:off x="9588500" y="182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98529</xdr:rowOff>
    </xdr:from>
    <xdr:to>
      <xdr:col>46</xdr:col>
      <xdr:colOff>38100</xdr:colOff>
      <xdr:row>107</xdr:row>
      <xdr:rowOff>28679</xdr:rowOff>
    </xdr:to>
    <xdr:sp macro="" textlink="">
      <xdr:nvSpPr>
        <xdr:cNvPr id="376" name="楕円 375"/>
        <xdr:cNvSpPr/>
      </xdr:nvSpPr>
      <xdr:spPr>
        <a:xfrm>
          <a:off x="8699500" y="18272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144410</xdr:rowOff>
    </xdr:from>
    <xdr:to>
      <xdr:col>50</xdr:col>
      <xdr:colOff>114300</xdr:colOff>
      <xdr:row>106</xdr:row>
      <xdr:rowOff>149329</xdr:rowOff>
    </xdr:to>
    <xdr:cxnSp macro="">
      <xdr:nvCxnSpPr>
        <xdr:cNvPr id="377" name="直線コネクタ 376"/>
        <xdr:cNvCxnSpPr/>
      </xdr:nvCxnSpPr>
      <xdr:spPr>
        <a:xfrm flipV="1">
          <a:off x="8750300" y="18318110"/>
          <a:ext cx="889000" cy="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19412</xdr:rowOff>
    </xdr:from>
    <xdr:ext cx="599010" cy="259045"/>
    <xdr:sp macro="" textlink="">
      <xdr:nvSpPr>
        <xdr:cNvPr id="378" name="n_1aveValue【港湾・漁港】&#10;一人当たり有形固定資産（償却資産）額"/>
        <xdr:cNvSpPr txBox="1"/>
      </xdr:nvSpPr>
      <xdr:spPr>
        <a:xfrm>
          <a:off x="9327095" y="180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42062</xdr:rowOff>
    </xdr:from>
    <xdr:ext cx="599010" cy="259045"/>
    <xdr:sp macro="" textlink="">
      <xdr:nvSpPr>
        <xdr:cNvPr id="379" name="n_2aveValue【港湾・漁港】&#10;一人当たり有形固定資産（償却資産）額"/>
        <xdr:cNvSpPr txBox="1"/>
      </xdr:nvSpPr>
      <xdr:spPr>
        <a:xfrm>
          <a:off x="8450795" y="18387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14887</xdr:rowOff>
    </xdr:from>
    <xdr:ext cx="599010" cy="259045"/>
    <xdr:sp macro="" textlink="">
      <xdr:nvSpPr>
        <xdr:cNvPr id="380" name="n_1mainValue【港湾・漁港】&#10;一人当たり有形固定資産（償却資産）額"/>
        <xdr:cNvSpPr txBox="1"/>
      </xdr:nvSpPr>
      <xdr:spPr>
        <a:xfrm>
          <a:off x="9327095" y="18360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45206</xdr:rowOff>
    </xdr:from>
    <xdr:ext cx="599010" cy="259045"/>
    <xdr:sp macro="" textlink="">
      <xdr:nvSpPr>
        <xdr:cNvPr id="381" name="n_2mainValue【港湾・漁港】&#10;一人当たり有形固定資産（償却資産）額"/>
        <xdr:cNvSpPr txBox="1"/>
      </xdr:nvSpPr>
      <xdr:spPr>
        <a:xfrm>
          <a:off x="8450795" y="18047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9" name="正方形/長方形 3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0" name="テキスト ボックス 3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1" name="直線コネクタ 3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2" name="テキスト ボックス 3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3" name="直線コネクタ 3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4" name="テキスト ボックス 3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5" name="直線コネクタ 3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96" name="テキスト ボックス 3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97" name="直線コネクタ 3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98" name="テキスト ボックス 3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99" name="直線コネクタ 3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0" name="テキスト ボックス 3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1" name="直線コネクタ 4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2" name="テキスト ボックス 4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3" name="直線コネクタ 4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4" name="テキスト ボックス 4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70485</xdr:rowOff>
    </xdr:to>
    <xdr:cxnSp macro="">
      <xdr:nvCxnSpPr>
        <xdr:cNvPr id="406" name="直線コネクタ 405"/>
        <xdr:cNvCxnSpPr/>
      </xdr:nvCxnSpPr>
      <xdr:spPr>
        <a:xfrm flipV="1">
          <a:off x="16318864" y="5715000"/>
          <a:ext cx="0" cy="1556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74312</xdr:rowOff>
    </xdr:from>
    <xdr:ext cx="405111" cy="259045"/>
    <xdr:sp macro="" textlink="">
      <xdr:nvSpPr>
        <xdr:cNvPr id="407" name="【認定こども園・幼稚園・保育所】&#10;有形固定資産減価償却率最小値テキスト"/>
        <xdr:cNvSpPr txBox="1"/>
      </xdr:nvSpPr>
      <xdr:spPr>
        <a:xfrm>
          <a:off x="16357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70485</xdr:rowOff>
    </xdr:from>
    <xdr:to>
      <xdr:col>86</xdr:col>
      <xdr:colOff>25400</xdr:colOff>
      <xdr:row>42</xdr:row>
      <xdr:rowOff>70485</xdr:rowOff>
    </xdr:to>
    <xdr:cxnSp macro="">
      <xdr:nvCxnSpPr>
        <xdr:cNvPr id="408" name="直線コネクタ 407"/>
        <xdr:cNvCxnSpPr/>
      </xdr:nvCxnSpPr>
      <xdr:spPr>
        <a:xfrm>
          <a:off x="16230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09"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0" name="直線コネクタ 409"/>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112412</xdr:rowOff>
    </xdr:from>
    <xdr:ext cx="405111" cy="259045"/>
    <xdr:sp macro="" textlink="">
      <xdr:nvSpPr>
        <xdr:cNvPr id="411" name="【認定こども園・幼稚園・保育所】&#10;有形固定資産減価償却率平均値テキスト"/>
        <xdr:cNvSpPr txBox="1"/>
      </xdr:nvSpPr>
      <xdr:spPr>
        <a:xfrm>
          <a:off x="16357600" y="6456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133985</xdr:rowOff>
    </xdr:from>
    <xdr:to>
      <xdr:col>85</xdr:col>
      <xdr:colOff>177800</xdr:colOff>
      <xdr:row>38</xdr:row>
      <xdr:rowOff>64135</xdr:rowOff>
    </xdr:to>
    <xdr:sp macro="" textlink="">
      <xdr:nvSpPr>
        <xdr:cNvPr id="412" name="フローチャート: 判断 411"/>
        <xdr:cNvSpPr/>
      </xdr:nvSpPr>
      <xdr:spPr>
        <a:xfrm>
          <a:off x="162687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13" name="フローチャート: 判断 412"/>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63500</xdr:rowOff>
    </xdr:from>
    <xdr:to>
      <xdr:col>76</xdr:col>
      <xdr:colOff>165100</xdr:colOff>
      <xdr:row>37</xdr:row>
      <xdr:rowOff>165100</xdr:rowOff>
    </xdr:to>
    <xdr:sp macro="" textlink="">
      <xdr:nvSpPr>
        <xdr:cNvPr id="414" name="フローチャート: 判断 413"/>
        <xdr:cNvSpPr/>
      </xdr:nvSpPr>
      <xdr:spPr>
        <a:xfrm>
          <a:off x="14541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5" name="テキスト ボックス 41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6" name="テキスト ボックス 41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7" name="テキスト ボックス 41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8" name="テキスト ボックス 41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9" name="テキスト ボックス 41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46355</xdr:rowOff>
    </xdr:from>
    <xdr:to>
      <xdr:col>81</xdr:col>
      <xdr:colOff>101600</xdr:colOff>
      <xdr:row>36</xdr:row>
      <xdr:rowOff>147955</xdr:rowOff>
    </xdr:to>
    <xdr:sp macro="" textlink="">
      <xdr:nvSpPr>
        <xdr:cNvPr id="420" name="楕円 419"/>
        <xdr:cNvSpPr/>
      </xdr:nvSpPr>
      <xdr:spPr>
        <a:xfrm>
          <a:off x="15430500" y="621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21" name="楕円 420"/>
        <xdr:cNvSpPr/>
      </xdr:nvSpPr>
      <xdr:spPr>
        <a:xfrm>
          <a:off x="14541500" y="631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97155</xdr:rowOff>
    </xdr:from>
    <xdr:to>
      <xdr:col>81</xdr:col>
      <xdr:colOff>50800</xdr:colOff>
      <xdr:row>37</xdr:row>
      <xdr:rowOff>20955</xdr:rowOff>
    </xdr:to>
    <xdr:cxnSp macro="">
      <xdr:nvCxnSpPr>
        <xdr:cNvPr id="422" name="直線コネクタ 421"/>
        <xdr:cNvCxnSpPr/>
      </xdr:nvCxnSpPr>
      <xdr:spPr>
        <a:xfrm flipV="1">
          <a:off x="14592300" y="6269355"/>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23" name="n_1aveValue【認定こども園・幼稚園・保育所】&#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156227</xdr:rowOff>
    </xdr:from>
    <xdr:ext cx="405111" cy="259045"/>
    <xdr:sp macro="" textlink="">
      <xdr:nvSpPr>
        <xdr:cNvPr id="424" name="n_2aveValue【認定こども園・幼稚園・保育所】&#10;有形固定資産減価償却率"/>
        <xdr:cNvSpPr txBox="1"/>
      </xdr:nvSpPr>
      <xdr:spPr>
        <a:xfrm>
          <a:off x="14389744" y="649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164482</xdr:rowOff>
    </xdr:from>
    <xdr:ext cx="405111" cy="259045"/>
    <xdr:sp macro="" textlink="">
      <xdr:nvSpPr>
        <xdr:cNvPr id="425" name="n_1mainValue【認定こども園・幼稚園・保育所】&#10;有形固定資産減価償却率"/>
        <xdr:cNvSpPr txBox="1"/>
      </xdr:nvSpPr>
      <xdr:spPr>
        <a:xfrm>
          <a:off x="15266044" y="599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26" name="n_2mainValue【認定こども園・幼稚園・保育所】&#10;有形固定資産減価償却率"/>
        <xdr:cNvSpPr txBox="1"/>
      </xdr:nvSpPr>
      <xdr:spPr>
        <a:xfrm>
          <a:off x="14389744" y="608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27" name="正方形/長方形 42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28" name="正方形/長方形 42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29" name="正方形/長方形 42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0" name="正方形/長方形 42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1" name="正方形/長方形 43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2" name="正方形/長方形 43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3" name="正方形/長方形 43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4" name="正方形/長方形 43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5" name="テキスト ボックス 43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6" name="直線コネクタ 43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37" name="直線コネクタ 43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38" name="テキスト ボックス 43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39" name="直線コネクタ 43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40" name="テキスト ボックス 43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1" name="直線コネクタ 44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42" name="テキスト ボックス 44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3" name="直線コネクタ 44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44" name="テキスト ボックス 44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45" name="直線コネクタ 44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46" name="テキスト ボックス 44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135636</xdr:rowOff>
    </xdr:from>
    <xdr:to>
      <xdr:col>116</xdr:col>
      <xdr:colOff>62864</xdr:colOff>
      <xdr:row>41</xdr:row>
      <xdr:rowOff>117348</xdr:rowOff>
    </xdr:to>
    <xdr:cxnSp macro="">
      <xdr:nvCxnSpPr>
        <xdr:cNvPr id="448" name="直線コネクタ 447"/>
        <xdr:cNvCxnSpPr/>
      </xdr:nvCxnSpPr>
      <xdr:spPr>
        <a:xfrm flipV="1">
          <a:off x="22160864" y="5964936"/>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49"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50" name="直線コネクタ 449"/>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82313</xdr:rowOff>
    </xdr:from>
    <xdr:ext cx="469744" cy="259045"/>
    <xdr:sp macro="" textlink="">
      <xdr:nvSpPr>
        <xdr:cNvPr id="451" name="【認定こども園・幼稚園・保育所】&#10;一人当たり面積最大値テキスト"/>
        <xdr:cNvSpPr txBox="1"/>
      </xdr:nvSpPr>
      <xdr:spPr>
        <a:xfrm>
          <a:off x="22199600" y="574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135636</xdr:rowOff>
    </xdr:from>
    <xdr:to>
      <xdr:col>116</xdr:col>
      <xdr:colOff>152400</xdr:colOff>
      <xdr:row>34</xdr:row>
      <xdr:rowOff>135636</xdr:rowOff>
    </xdr:to>
    <xdr:cxnSp macro="">
      <xdr:nvCxnSpPr>
        <xdr:cNvPr id="452" name="直線コネクタ 451"/>
        <xdr:cNvCxnSpPr/>
      </xdr:nvCxnSpPr>
      <xdr:spPr>
        <a:xfrm>
          <a:off x="22072600" y="596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152417</xdr:rowOff>
    </xdr:from>
    <xdr:ext cx="469744" cy="259045"/>
    <xdr:sp macro="" textlink="">
      <xdr:nvSpPr>
        <xdr:cNvPr id="453" name="【認定こども園・幼稚園・保育所】&#10;一人当たり面積平均値テキスト"/>
        <xdr:cNvSpPr txBox="1"/>
      </xdr:nvSpPr>
      <xdr:spPr>
        <a:xfrm>
          <a:off x="2219960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2540</xdr:rowOff>
    </xdr:from>
    <xdr:to>
      <xdr:col>116</xdr:col>
      <xdr:colOff>114300</xdr:colOff>
      <xdr:row>39</xdr:row>
      <xdr:rowOff>104140</xdr:rowOff>
    </xdr:to>
    <xdr:sp macro="" textlink="">
      <xdr:nvSpPr>
        <xdr:cNvPr id="454" name="フローチャート: 判断 453"/>
        <xdr:cNvSpPr/>
      </xdr:nvSpPr>
      <xdr:spPr>
        <a:xfrm>
          <a:off x="221107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23114</xdr:rowOff>
    </xdr:from>
    <xdr:to>
      <xdr:col>112</xdr:col>
      <xdr:colOff>38100</xdr:colOff>
      <xdr:row>39</xdr:row>
      <xdr:rowOff>124714</xdr:rowOff>
    </xdr:to>
    <xdr:sp macro="" textlink="">
      <xdr:nvSpPr>
        <xdr:cNvPr id="455" name="フローチャート: 判断 454"/>
        <xdr:cNvSpPr/>
      </xdr:nvSpPr>
      <xdr:spPr>
        <a:xfrm>
          <a:off x="21272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13970</xdr:rowOff>
    </xdr:from>
    <xdr:to>
      <xdr:col>107</xdr:col>
      <xdr:colOff>101600</xdr:colOff>
      <xdr:row>39</xdr:row>
      <xdr:rowOff>115570</xdr:rowOff>
    </xdr:to>
    <xdr:sp macro="" textlink="">
      <xdr:nvSpPr>
        <xdr:cNvPr id="456" name="フローチャート: 判断 455"/>
        <xdr:cNvSpPr/>
      </xdr:nvSpPr>
      <xdr:spPr>
        <a:xfrm>
          <a:off x="20383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7" name="テキスト ボックス 45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8" name="テキスト ボックス 45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9" name="テキスト ボックス 45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0" name="テキスト ボックス 45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1" name="テキスト ボックス 46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164846</xdr:rowOff>
    </xdr:from>
    <xdr:to>
      <xdr:col>112</xdr:col>
      <xdr:colOff>38100</xdr:colOff>
      <xdr:row>37</xdr:row>
      <xdr:rowOff>94996</xdr:rowOff>
    </xdr:to>
    <xdr:sp macro="" textlink="">
      <xdr:nvSpPr>
        <xdr:cNvPr id="462" name="楕円 461"/>
        <xdr:cNvSpPr/>
      </xdr:nvSpPr>
      <xdr:spPr>
        <a:xfrm>
          <a:off x="21272500" y="633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137414</xdr:rowOff>
    </xdr:from>
    <xdr:to>
      <xdr:col>107</xdr:col>
      <xdr:colOff>101600</xdr:colOff>
      <xdr:row>37</xdr:row>
      <xdr:rowOff>67564</xdr:rowOff>
    </xdr:to>
    <xdr:sp macro="" textlink="">
      <xdr:nvSpPr>
        <xdr:cNvPr id="463" name="楕円 462"/>
        <xdr:cNvSpPr/>
      </xdr:nvSpPr>
      <xdr:spPr>
        <a:xfrm>
          <a:off x="20383500" y="630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xdr:rowOff>
    </xdr:from>
    <xdr:to>
      <xdr:col>111</xdr:col>
      <xdr:colOff>177800</xdr:colOff>
      <xdr:row>37</xdr:row>
      <xdr:rowOff>44196</xdr:rowOff>
    </xdr:to>
    <xdr:cxnSp macro="">
      <xdr:nvCxnSpPr>
        <xdr:cNvPr id="464" name="直線コネクタ 463"/>
        <xdr:cNvCxnSpPr/>
      </xdr:nvCxnSpPr>
      <xdr:spPr>
        <a:xfrm>
          <a:off x="20434300" y="636041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115841</xdr:rowOff>
    </xdr:from>
    <xdr:ext cx="469744" cy="259045"/>
    <xdr:sp macro="" textlink="">
      <xdr:nvSpPr>
        <xdr:cNvPr id="465" name="n_1aveValue【認定こども園・幼稚園・保育所】&#10;一人当たり面積"/>
        <xdr:cNvSpPr txBox="1"/>
      </xdr:nvSpPr>
      <xdr:spPr>
        <a:xfrm>
          <a:off x="210757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106697</xdr:rowOff>
    </xdr:from>
    <xdr:ext cx="469744" cy="259045"/>
    <xdr:sp macro="" textlink="">
      <xdr:nvSpPr>
        <xdr:cNvPr id="466" name="n_2aveValue【認定こども園・幼稚園・保育所】&#10;一人当たり面積"/>
        <xdr:cNvSpPr txBox="1"/>
      </xdr:nvSpPr>
      <xdr:spPr>
        <a:xfrm>
          <a:off x="20199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111523</xdr:rowOff>
    </xdr:from>
    <xdr:ext cx="469744" cy="259045"/>
    <xdr:sp macro="" textlink="">
      <xdr:nvSpPr>
        <xdr:cNvPr id="467" name="n_1mainValue【認定こども園・幼稚園・保育所】&#10;一人当たり面積"/>
        <xdr:cNvSpPr txBox="1"/>
      </xdr:nvSpPr>
      <xdr:spPr>
        <a:xfrm>
          <a:off x="21075727" y="6112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84091</xdr:rowOff>
    </xdr:from>
    <xdr:ext cx="469744" cy="259045"/>
    <xdr:sp macro="" textlink="">
      <xdr:nvSpPr>
        <xdr:cNvPr id="468" name="n_2mainValue【認定こども園・幼稚園・保育所】&#10;一人当たり面積"/>
        <xdr:cNvSpPr txBox="1"/>
      </xdr:nvSpPr>
      <xdr:spPr>
        <a:xfrm>
          <a:off x="20199427" y="6084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9" name="正方形/長方形 46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0" name="正方形/長方形 46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1" name="正方形/長方形 47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2" name="正方形/長方形 47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3" name="正方形/長方形 47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4" name="正方形/長方形 47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5" name="正方形/長方形 47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6" name="正方形/長方形 47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7" name="テキスト ボックス 47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8" name="直線コネクタ 47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79" name="テキスト ボックス 47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0" name="直線コネクタ 47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1" name="テキスト ボックス 48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2" name="直線コネクタ 48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3" name="テキスト ボックス 48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4" name="直線コネクタ 48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5" name="テキスト ボックス 48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6" name="直線コネクタ 48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7" name="テキスト ボックス 48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8" name="直線コネクタ 48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89" name="テキスト ボックス 488"/>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0" name="直線コネクタ 48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1" name="テキスト ボックス 49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62</xdr:row>
      <xdr:rowOff>156210</xdr:rowOff>
    </xdr:to>
    <xdr:cxnSp macro="">
      <xdr:nvCxnSpPr>
        <xdr:cNvPr id="493" name="直線コネクタ 492"/>
        <xdr:cNvCxnSpPr/>
      </xdr:nvCxnSpPr>
      <xdr:spPr>
        <a:xfrm flipV="1">
          <a:off x="16318864" y="9694545"/>
          <a:ext cx="0"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494" name="【学校施設】&#10;有形固定資産減価償却率最小値テキスト"/>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495" name="直線コネクタ 494"/>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496" name="【学校施設】&#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497" name="直線コネクタ 496"/>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498" name="【学校施設】&#10;有形固定資産減価償却率平均値テキスト"/>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499" name="フローチャート: 判断 498"/>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130175</xdr:rowOff>
    </xdr:from>
    <xdr:to>
      <xdr:col>81</xdr:col>
      <xdr:colOff>101600</xdr:colOff>
      <xdr:row>60</xdr:row>
      <xdr:rowOff>60325</xdr:rowOff>
    </xdr:to>
    <xdr:sp macro="" textlink="">
      <xdr:nvSpPr>
        <xdr:cNvPr id="500" name="フローチャート: 判断 499"/>
        <xdr:cNvSpPr/>
      </xdr:nvSpPr>
      <xdr:spPr>
        <a:xfrm>
          <a:off x="15430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153035</xdr:rowOff>
    </xdr:from>
    <xdr:to>
      <xdr:col>76</xdr:col>
      <xdr:colOff>165100</xdr:colOff>
      <xdr:row>60</xdr:row>
      <xdr:rowOff>83185</xdr:rowOff>
    </xdr:to>
    <xdr:sp macro="" textlink="">
      <xdr:nvSpPr>
        <xdr:cNvPr id="501" name="フローチャート: 判断 500"/>
        <xdr:cNvSpPr/>
      </xdr:nvSpPr>
      <xdr:spPr>
        <a:xfrm>
          <a:off x="14541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2" name="テキスト ボックス 50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3" name="テキスト ボックス 50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4" name="テキスト ボックス 50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5" name="テキスト ボックス 50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6" name="テキスト ボックス 50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103505</xdr:rowOff>
    </xdr:from>
    <xdr:to>
      <xdr:col>81</xdr:col>
      <xdr:colOff>101600</xdr:colOff>
      <xdr:row>56</xdr:row>
      <xdr:rowOff>33655</xdr:rowOff>
    </xdr:to>
    <xdr:sp macro="" textlink="">
      <xdr:nvSpPr>
        <xdr:cNvPr id="507" name="楕円 506"/>
        <xdr:cNvSpPr/>
      </xdr:nvSpPr>
      <xdr:spPr>
        <a:xfrm>
          <a:off x="15430500" y="953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86360</xdr:rowOff>
    </xdr:from>
    <xdr:to>
      <xdr:col>76</xdr:col>
      <xdr:colOff>165100</xdr:colOff>
      <xdr:row>58</xdr:row>
      <xdr:rowOff>16510</xdr:rowOff>
    </xdr:to>
    <xdr:sp macro="" textlink="">
      <xdr:nvSpPr>
        <xdr:cNvPr id="508" name="楕円 507"/>
        <xdr:cNvSpPr/>
      </xdr:nvSpPr>
      <xdr:spPr>
        <a:xfrm>
          <a:off x="145415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154305</xdr:rowOff>
    </xdr:from>
    <xdr:to>
      <xdr:col>81</xdr:col>
      <xdr:colOff>50800</xdr:colOff>
      <xdr:row>57</xdr:row>
      <xdr:rowOff>137160</xdr:rowOff>
    </xdr:to>
    <xdr:cxnSp macro="">
      <xdr:nvCxnSpPr>
        <xdr:cNvPr id="509" name="直線コネクタ 508"/>
        <xdr:cNvCxnSpPr/>
      </xdr:nvCxnSpPr>
      <xdr:spPr>
        <a:xfrm flipV="1">
          <a:off x="14592300" y="9584055"/>
          <a:ext cx="889000" cy="325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51452</xdr:rowOff>
    </xdr:from>
    <xdr:ext cx="405111" cy="259045"/>
    <xdr:sp macro="" textlink="">
      <xdr:nvSpPr>
        <xdr:cNvPr id="510" name="n_1aveValue【学校施設】&#10;有形固定資産減価償却率"/>
        <xdr:cNvSpPr txBox="1"/>
      </xdr:nvSpPr>
      <xdr:spPr>
        <a:xfrm>
          <a:off x="152660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74312</xdr:rowOff>
    </xdr:from>
    <xdr:ext cx="405111" cy="259045"/>
    <xdr:sp macro="" textlink="">
      <xdr:nvSpPr>
        <xdr:cNvPr id="511" name="n_2aveValue【学校施設】&#10;有形固定資産減価償却率"/>
        <xdr:cNvSpPr txBox="1"/>
      </xdr:nvSpPr>
      <xdr:spPr>
        <a:xfrm>
          <a:off x="14389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50182</xdr:rowOff>
    </xdr:from>
    <xdr:ext cx="405111" cy="259045"/>
    <xdr:sp macro="" textlink="">
      <xdr:nvSpPr>
        <xdr:cNvPr id="512" name="n_1mainValue【学校施設】&#10;有形固定資産減価償却率"/>
        <xdr:cNvSpPr txBox="1"/>
      </xdr:nvSpPr>
      <xdr:spPr>
        <a:xfrm>
          <a:off x="15266044" y="930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33037</xdr:rowOff>
    </xdr:from>
    <xdr:ext cx="405111" cy="259045"/>
    <xdr:sp macro="" textlink="">
      <xdr:nvSpPr>
        <xdr:cNvPr id="513" name="n_2mainValue【学校施設】&#10;有形固定資産減価償却率"/>
        <xdr:cNvSpPr txBox="1"/>
      </xdr:nvSpPr>
      <xdr:spPr>
        <a:xfrm>
          <a:off x="14389744" y="963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4" name="正方形/長方形 5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5" name="正方形/長方形 5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6" name="正方形/長方形 5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7" name="正方形/長方形 5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8" name="正方形/長方形 5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9" name="正方形/長方形 5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0" name="正方形/長方形 5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1" name="正方形/長方形 5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2" name="テキスト ボックス 5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3" name="直線コネクタ 5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4" name="直線コネクタ 523"/>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5" name="テキスト ボックス 524"/>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6" name="直線コネクタ 525"/>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27" name="テキスト ボックス 526"/>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28" name="直線コネクタ 527"/>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29" name="テキスト ボックス 528"/>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0" name="直線コネクタ 529"/>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1" name="テキスト ボックス 530"/>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2" name="直線コネクタ 531"/>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533" name="テキスト ボックス 532"/>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4" name="直線コネクタ 533"/>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5" name="テキスト ボックス 534"/>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6" name="直線コネクタ 53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37" name="テキスト ボックス 536"/>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140861</xdr:rowOff>
    </xdr:from>
    <xdr:to>
      <xdr:col>116</xdr:col>
      <xdr:colOff>62864</xdr:colOff>
      <xdr:row>63</xdr:row>
      <xdr:rowOff>147175</xdr:rowOff>
    </xdr:to>
    <xdr:cxnSp macro="">
      <xdr:nvCxnSpPr>
        <xdr:cNvPr id="539" name="直線コネクタ 538"/>
        <xdr:cNvCxnSpPr/>
      </xdr:nvCxnSpPr>
      <xdr:spPr>
        <a:xfrm flipV="1">
          <a:off x="22160864" y="9570611"/>
          <a:ext cx="0" cy="1377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151002</xdr:rowOff>
    </xdr:from>
    <xdr:ext cx="469744" cy="259045"/>
    <xdr:sp macro="" textlink="">
      <xdr:nvSpPr>
        <xdr:cNvPr id="540" name="【学校施設】&#10;一人当たり面積最小値テキスト"/>
        <xdr:cNvSpPr txBox="1"/>
      </xdr:nvSpPr>
      <xdr:spPr>
        <a:xfrm>
          <a:off x="22199600" y="1095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147175</xdr:rowOff>
    </xdr:from>
    <xdr:to>
      <xdr:col>116</xdr:col>
      <xdr:colOff>152400</xdr:colOff>
      <xdr:row>63</xdr:row>
      <xdr:rowOff>147175</xdr:rowOff>
    </xdr:to>
    <xdr:cxnSp macro="">
      <xdr:nvCxnSpPr>
        <xdr:cNvPr id="541" name="直線コネクタ 540"/>
        <xdr:cNvCxnSpPr/>
      </xdr:nvCxnSpPr>
      <xdr:spPr>
        <a:xfrm>
          <a:off x="22072600" y="10948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87538</xdr:rowOff>
    </xdr:from>
    <xdr:ext cx="534377" cy="259045"/>
    <xdr:sp macro="" textlink="">
      <xdr:nvSpPr>
        <xdr:cNvPr id="542" name="【学校施設】&#10;一人当たり面積最大値テキスト"/>
        <xdr:cNvSpPr txBox="1"/>
      </xdr:nvSpPr>
      <xdr:spPr>
        <a:xfrm>
          <a:off x="22199600" y="93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140861</xdr:rowOff>
    </xdr:from>
    <xdr:to>
      <xdr:col>116</xdr:col>
      <xdr:colOff>152400</xdr:colOff>
      <xdr:row>55</xdr:row>
      <xdr:rowOff>140861</xdr:rowOff>
    </xdr:to>
    <xdr:cxnSp macro="">
      <xdr:nvCxnSpPr>
        <xdr:cNvPr id="543" name="直線コネクタ 542"/>
        <xdr:cNvCxnSpPr/>
      </xdr:nvCxnSpPr>
      <xdr:spPr>
        <a:xfrm>
          <a:off x="22072600" y="95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145994</xdr:rowOff>
    </xdr:from>
    <xdr:ext cx="469744" cy="259045"/>
    <xdr:sp macro="" textlink="">
      <xdr:nvSpPr>
        <xdr:cNvPr id="544" name="【学校施設】&#10;一人当たり面積平均値テキスト"/>
        <xdr:cNvSpPr txBox="1"/>
      </xdr:nvSpPr>
      <xdr:spPr>
        <a:xfrm>
          <a:off x="22199600" y="107758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167567</xdr:rowOff>
    </xdr:from>
    <xdr:to>
      <xdr:col>116</xdr:col>
      <xdr:colOff>114300</xdr:colOff>
      <xdr:row>63</xdr:row>
      <xdr:rowOff>97717</xdr:rowOff>
    </xdr:to>
    <xdr:sp macro="" textlink="">
      <xdr:nvSpPr>
        <xdr:cNvPr id="545" name="フローチャート: 判断 544"/>
        <xdr:cNvSpPr/>
      </xdr:nvSpPr>
      <xdr:spPr>
        <a:xfrm>
          <a:off x="221107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4064</xdr:rowOff>
    </xdr:from>
    <xdr:to>
      <xdr:col>112</xdr:col>
      <xdr:colOff>38100</xdr:colOff>
      <xdr:row>63</xdr:row>
      <xdr:rowOff>105664</xdr:rowOff>
    </xdr:to>
    <xdr:sp macro="" textlink="">
      <xdr:nvSpPr>
        <xdr:cNvPr id="546" name="フローチャート: 判断 545"/>
        <xdr:cNvSpPr/>
      </xdr:nvSpPr>
      <xdr:spPr>
        <a:xfrm>
          <a:off x="21272500" y="1080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169091</xdr:rowOff>
    </xdr:from>
    <xdr:to>
      <xdr:col>107</xdr:col>
      <xdr:colOff>101600</xdr:colOff>
      <xdr:row>63</xdr:row>
      <xdr:rowOff>99241</xdr:rowOff>
    </xdr:to>
    <xdr:sp macro="" textlink="">
      <xdr:nvSpPr>
        <xdr:cNvPr id="547" name="フローチャート: 判断 546"/>
        <xdr:cNvSpPr/>
      </xdr:nvSpPr>
      <xdr:spPr>
        <a:xfrm>
          <a:off x="20383500" y="107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8" name="テキスト ボックス 54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9" name="テキスト ボックス 54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0" name="テキスト ボックス 54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1" name="テキスト ボックス 55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2" name="テキスト ボックス 55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108349</xdr:rowOff>
    </xdr:from>
    <xdr:to>
      <xdr:col>112</xdr:col>
      <xdr:colOff>38100</xdr:colOff>
      <xdr:row>63</xdr:row>
      <xdr:rowOff>38499</xdr:rowOff>
    </xdr:to>
    <xdr:sp macro="" textlink="">
      <xdr:nvSpPr>
        <xdr:cNvPr id="553" name="楕円 552"/>
        <xdr:cNvSpPr/>
      </xdr:nvSpPr>
      <xdr:spPr>
        <a:xfrm>
          <a:off x="21272500" y="1073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114772</xdr:rowOff>
    </xdr:from>
    <xdr:to>
      <xdr:col>107</xdr:col>
      <xdr:colOff>101600</xdr:colOff>
      <xdr:row>63</xdr:row>
      <xdr:rowOff>44922</xdr:rowOff>
    </xdr:to>
    <xdr:sp macro="" textlink="">
      <xdr:nvSpPr>
        <xdr:cNvPr id="554" name="楕円 553"/>
        <xdr:cNvSpPr/>
      </xdr:nvSpPr>
      <xdr:spPr>
        <a:xfrm>
          <a:off x="20383500" y="1074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159149</xdr:rowOff>
    </xdr:from>
    <xdr:to>
      <xdr:col>111</xdr:col>
      <xdr:colOff>177800</xdr:colOff>
      <xdr:row>62</xdr:row>
      <xdr:rowOff>165572</xdr:rowOff>
    </xdr:to>
    <xdr:cxnSp macro="">
      <xdr:nvCxnSpPr>
        <xdr:cNvPr id="555" name="直線コネクタ 554"/>
        <xdr:cNvCxnSpPr/>
      </xdr:nvCxnSpPr>
      <xdr:spPr>
        <a:xfrm flipV="1">
          <a:off x="20434300" y="10789049"/>
          <a:ext cx="889000" cy="6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96791</xdr:rowOff>
    </xdr:from>
    <xdr:ext cx="469744" cy="259045"/>
    <xdr:sp macro="" textlink="">
      <xdr:nvSpPr>
        <xdr:cNvPr id="556" name="n_1aveValue【学校施設】&#10;一人当たり面積"/>
        <xdr:cNvSpPr txBox="1"/>
      </xdr:nvSpPr>
      <xdr:spPr>
        <a:xfrm>
          <a:off x="21075727" y="1089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90368</xdr:rowOff>
    </xdr:from>
    <xdr:ext cx="469744" cy="259045"/>
    <xdr:sp macro="" textlink="">
      <xdr:nvSpPr>
        <xdr:cNvPr id="557" name="n_2aveValue【学校施設】&#10;一人当たり面積"/>
        <xdr:cNvSpPr txBox="1"/>
      </xdr:nvSpPr>
      <xdr:spPr>
        <a:xfrm>
          <a:off x="20199427" y="10891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55026</xdr:rowOff>
    </xdr:from>
    <xdr:ext cx="469744" cy="259045"/>
    <xdr:sp macro="" textlink="">
      <xdr:nvSpPr>
        <xdr:cNvPr id="558" name="n_1mainValue【学校施設】&#10;一人当たり面積"/>
        <xdr:cNvSpPr txBox="1"/>
      </xdr:nvSpPr>
      <xdr:spPr>
        <a:xfrm>
          <a:off x="21075727" y="1051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61449</xdr:rowOff>
    </xdr:from>
    <xdr:ext cx="469744" cy="259045"/>
    <xdr:sp macro="" textlink="">
      <xdr:nvSpPr>
        <xdr:cNvPr id="559" name="n_2mainValue【学校施設】&#10;一人当たり面積"/>
        <xdr:cNvSpPr txBox="1"/>
      </xdr:nvSpPr>
      <xdr:spPr>
        <a:xfrm>
          <a:off x="20199427" y="1051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0" name="正方形/長方形 55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1" name="正方形/長方形 56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2" name="正方形/長方形 56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3" name="正方形/長方形 56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4" name="正方形/長方形 56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5" name="正方形/長方形 56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6" name="正方形/長方形 56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7" name="正方形/長方形 566"/>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68" name="正方形/長方形 56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9" name="正方形/長方形 56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70" name="正方形/長方形 56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71" name="正方形/長方形 57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72" name="正方形/長方形 57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3" name="正方形/長方形 57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4" name="正方形/長方形 57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5" name="正方形/長方形 574"/>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76" name="正方形/長方形 57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7" name="正方形/長方形 57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8" name="正方形/長方形 57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9" name="正方形/長方形 57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0" name="正方形/長方形 57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1" name="正方形/長方形 58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2" name="正方形/長方形 58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3" name="正方形/長方形 58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4" name="テキスト ボックス 58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5" name="直線コネクタ 58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6" name="直線コネクタ 585"/>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7" name="テキスト ボックス 586"/>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8" name="直線コネクタ 587"/>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9" name="テキスト ボックス 588"/>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0" name="直線コネクタ 589"/>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1" name="テキスト ボックス 590"/>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2" name="直線コネクタ 591"/>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3" name="テキスト ボックス 592"/>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4" name="直線コネクタ 593"/>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5" name="テキスト ボックス 594"/>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6" name="直線コネクタ 595"/>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7" name="テキスト ボックス 596"/>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8" name="直線コネクタ 597"/>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9" name="テキスト ボックス 598"/>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0"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118655</xdr:rowOff>
    </xdr:to>
    <xdr:cxnSp macro="">
      <xdr:nvCxnSpPr>
        <xdr:cNvPr id="601" name="直線コネクタ 600"/>
        <xdr:cNvCxnSpPr/>
      </xdr:nvCxnSpPr>
      <xdr:spPr>
        <a:xfrm flipV="1">
          <a:off x="16318864" y="17090571"/>
          <a:ext cx="0" cy="154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02" name="【公民館】&#10;有形固定資産減価償却率最小値テキスト"/>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03" name="直線コネクタ 602"/>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04"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05" name="直線コネクタ 604"/>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111596</xdr:rowOff>
    </xdr:from>
    <xdr:ext cx="405111" cy="259045"/>
    <xdr:sp macro="" textlink="">
      <xdr:nvSpPr>
        <xdr:cNvPr id="606" name="【公民館】&#10;有形固定資産減価償却率平均値テキスト"/>
        <xdr:cNvSpPr txBox="1"/>
      </xdr:nvSpPr>
      <xdr:spPr>
        <a:xfrm>
          <a:off x="16357600" y="175994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133169</xdr:rowOff>
    </xdr:from>
    <xdr:to>
      <xdr:col>85</xdr:col>
      <xdr:colOff>177800</xdr:colOff>
      <xdr:row>103</xdr:row>
      <xdr:rowOff>63319</xdr:rowOff>
    </xdr:to>
    <xdr:sp macro="" textlink="">
      <xdr:nvSpPr>
        <xdr:cNvPr id="607" name="フローチャート: 判断 606"/>
        <xdr:cNvSpPr/>
      </xdr:nvSpPr>
      <xdr:spPr>
        <a:xfrm>
          <a:off x="16268700" y="1762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149498</xdr:rowOff>
    </xdr:from>
    <xdr:to>
      <xdr:col>81</xdr:col>
      <xdr:colOff>101600</xdr:colOff>
      <xdr:row>103</xdr:row>
      <xdr:rowOff>79648</xdr:rowOff>
    </xdr:to>
    <xdr:sp macro="" textlink="">
      <xdr:nvSpPr>
        <xdr:cNvPr id="608" name="フローチャート: 判断 607"/>
        <xdr:cNvSpPr/>
      </xdr:nvSpPr>
      <xdr:spPr>
        <a:xfrm>
          <a:off x="15430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147864</xdr:rowOff>
    </xdr:from>
    <xdr:to>
      <xdr:col>76</xdr:col>
      <xdr:colOff>165100</xdr:colOff>
      <xdr:row>103</xdr:row>
      <xdr:rowOff>78014</xdr:rowOff>
    </xdr:to>
    <xdr:sp macro="" textlink="">
      <xdr:nvSpPr>
        <xdr:cNvPr id="609" name="フローチャート: 判断 608"/>
        <xdr:cNvSpPr/>
      </xdr:nvSpPr>
      <xdr:spPr>
        <a:xfrm>
          <a:off x="14541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80918</xdr:rowOff>
    </xdr:from>
    <xdr:to>
      <xdr:col>81</xdr:col>
      <xdr:colOff>101600</xdr:colOff>
      <xdr:row>103</xdr:row>
      <xdr:rowOff>11068</xdr:rowOff>
    </xdr:to>
    <xdr:sp macro="" textlink="">
      <xdr:nvSpPr>
        <xdr:cNvPr id="615" name="楕円 614"/>
        <xdr:cNvSpPr/>
      </xdr:nvSpPr>
      <xdr:spPr>
        <a:xfrm>
          <a:off x="15430500" y="1756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139700</xdr:rowOff>
    </xdr:from>
    <xdr:to>
      <xdr:col>76</xdr:col>
      <xdr:colOff>165100</xdr:colOff>
      <xdr:row>103</xdr:row>
      <xdr:rowOff>69850</xdr:rowOff>
    </xdr:to>
    <xdr:sp macro="" textlink="">
      <xdr:nvSpPr>
        <xdr:cNvPr id="616" name="楕円 615"/>
        <xdr:cNvSpPr/>
      </xdr:nvSpPr>
      <xdr:spPr>
        <a:xfrm>
          <a:off x="14541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131718</xdr:rowOff>
    </xdr:from>
    <xdr:to>
      <xdr:col>81</xdr:col>
      <xdr:colOff>50800</xdr:colOff>
      <xdr:row>103</xdr:row>
      <xdr:rowOff>19050</xdr:rowOff>
    </xdr:to>
    <xdr:cxnSp macro="">
      <xdr:nvCxnSpPr>
        <xdr:cNvPr id="617" name="直線コネクタ 616"/>
        <xdr:cNvCxnSpPr/>
      </xdr:nvCxnSpPr>
      <xdr:spPr>
        <a:xfrm flipV="1">
          <a:off x="14592300" y="17619618"/>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70775</xdr:rowOff>
    </xdr:from>
    <xdr:ext cx="405111" cy="259045"/>
    <xdr:sp macro="" textlink="">
      <xdr:nvSpPr>
        <xdr:cNvPr id="618" name="n_1aveValue【公民館】&#10;有形固定資産減価償却率"/>
        <xdr:cNvSpPr txBox="1"/>
      </xdr:nvSpPr>
      <xdr:spPr>
        <a:xfrm>
          <a:off x="152660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69141</xdr:rowOff>
    </xdr:from>
    <xdr:ext cx="405111" cy="259045"/>
    <xdr:sp macro="" textlink="">
      <xdr:nvSpPr>
        <xdr:cNvPr id="619" name="n_2aveValue【公民館】&#10;有形固定資産減価償却率"/>
        <xdr:cNvSpPr txBox="1"/>
      </xdr:nvSpPr>
      <xdr:spPr>
        <a:xfrm>
          <a:off x="14389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27595</xdr:rowOff>
    </xdr:from>
    <xdr:ext cx="405111" cy="259045"/>
    <xdr:sp macro="" textlink="">
      <xdr:nvSpPr>
        <xdr:cNvPr id="620" name="n_1mainValue【公民館】&#10;有形固定資産減価償却率"/>
        <xdr:cNvSpPr txBox="1"/>
      </xdr:nvSpPr>
      <xdr:spPr>
        <a:xfrm>
          <a:off x="15266044" y="17344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86377</xdr:rowOff>
    </xdr:from>
    <xdr:ext cx="405111" cy="259045"/>
    <xdr:sp macro="" textlink="">
      <xdr:nvSpPr>
        <xdr:cNvPr id="621" name="n_2mainValue【公民館】&#10;有形固定資産減価償却率"/>
        <xdr:cNvSpPr txBox="1"/>
      </xdr:nvSpPr>
      <xdr:spPr>
        <a:xfrm>
          <a:off x="14389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2" name="正方形/長方形 62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3" name="正方形/長方形 62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4" name="正方形/長方形 62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5" name="正方形/長方形 62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6" name="正方形/長方形 62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7" name="正方形/長方形 62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8" name="正方形/長方形 62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9" name="正方形/長方形 62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0" name="テキスト ボックス 62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1" name="直線コネクタ 63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2" name="直線コネクタ 63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3" name="テキスト ボックス 63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4" name="直線コネクタ 63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5" name="テキスト ボックス 63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36" name="直線コネクタ 63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37" name="テキスト ボックス 63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38" name="直線コネクタ 63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39" name="テキスト ボックス 63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0" name="直線コネクタ 63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1" name="テキスト ボックス 64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78105</xdr:rowOff>
    </xdr:from>
    <xdr:to>
      <xdr:col>116</xdr:col>
      <xdr:colOff>62864</xdr:colOff>
      <xdr:row>108</xdr:row>
      <xdr:rowOff>112395</xdr:rowOff>
    </xdr:to>
    <xdr:cxnSp macro="">
      <xdr:nvCxnSpPr>
        <xdr:cNvPr id="645" name="直線コネクタ 644"/>
        <xdr:cNvCxnSpPr/>
      </xdr:nvCxnSpPr>
      <xdr:spPr>
        <a:xfrm flipV="1">
          <a:off x="22160864" y="17051655"/>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116222</xdr:rowOff>
    </xdr:from>
    <xdr:ext cx="469744" cy="259045"/>
    <xdr:sp macro="" textlink="">
      <xdr:nvSpPr>
        <xdr:cNvPr id="646" name="【公民館】&#10;一人当たり面積最小値テキスト"/>
        <xdr:cNvSpPr txBox="1"/>
      </xdr:nvSpPr>
      <xdr:spPr>
        <a:xfrm>
          <a:off x="22199600" y="1863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112395</xdr:rowOff>
    </xdr:from>
    <xdr:to>
      <xdr:col>116</xdr:col>
      <xdr:colOff>152400</xdr:colOff>
      <xdr:row>108</xdr:row>
      <xdr:rowOff>112395</xdr:rowOff>
    </xdr:to>
    <xdr:cxnSp macro="">
      <xdr:nvCxnSpPr>
        <xdr:cNvPr id="647" name="直線コネクタ 646"/>
        <xdr:cNvCxnSpPr/>
      </xdr:nvCxnSpPr>
      <xdr:spPr>
        <a:xfrm>
          <a:off x="22072600" y="18628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24782</xdr:rowOff>
    </xdr:from>
    <xdr:ext cx="469744" cy="259045"/>
    <xdr:sp macro="" textlink="">
      <xdr:nvSpPr>
        <xdr:cNvPr id="648" name="【公民館】&#10;一人当たり面積最大値テキスト"/>
        <xdr:cNvSpPr txBox="1"/>
      </xdr:nvSpPr>
      <xdr:spPr>
        <a:xfrm>
          <a:off x="22199600" y="1682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78105</xdr:rowOff>
    </xdr:from>
    <xdr:to>
      <xdr:col>116</xdr:col>
      <xdr:colOff>152400</xdr:colOff>
      <xdr:row>99</xdr:row>
      <xdr:rowOff>78105</xdr:rowOff>
    </xdr:to>
    <xdr:cxnSp macro="">
      <xdr:nvCxnSpPr>
        <xdr:cNvPr id="649" name="直線コネクタ 648"/>
        <xdr:cNvCxnSpPr/>
      </xdr:nvCxnSpPr>
      <xdr:spPr>
        <a:xfrm>
          <a:off x="22072600" y="17051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152416</xdr:rowOff>
    </xdr:from>
    <xdr:ext cx="469744" cy="259045"/>
    <xdr:sp macro="" textlink="">
      <xdr:nvSpPr>
        <xdr:cNvPr id="650" name="【公民館】&#10;一人当たり面積平均値テキスト"/>
        <xdr:cNvSpPr txBox="1"/>
      </xdr:nvSpPr>
      <xdr:spPr>
        <a:xfrm>
          <a:off x="22199600" y="18154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2539</xdr:rowOff>
    </xdr:from>
    <xdr:to>
      <xdr:col>116</xdr:col>
      <xdr:colOff>114300</xdr:colOff>
      <xdr:row>106</xdr:row>
      <xdr:rowOff>104139</xdr:rowOff>
    </xdr:to>
    <xdr:sp macro="" textlink="">
      <xdr:nvSpPr>
        <xdr:cNvPr id="651" name="フローチャート: 判断 650"/>
        <xdr:cNvSpPr/>
      </xdr:nvSpPr>
      <xdr:spPr>
        <a:xfrm>
          <a:off x="221107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52070</xdr:rowOff>
    </xdr:from>
    <xdr:to>
      <xdr:col>112</xdr:col>
      <xdr:colOff>38100</xdr:colOff>
      <xdr:row>106</xdr:row>
      <xdr:rowOff>153670</xdr:rowOff>
    </xdr:to>
    <xdr:sp macro="" textlink="">
      <xdr:nvSpPr>
        <xdr:cNvPr id="652" name="フローチャート: 判断 651"/>
        <xdr:cNvSpPr/>
      </xdr:nvSpPr>
      <xdr:spPr>
        <a:xfrm>
          <a:off x="21272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74930</xdr:rowOff>
    </xdr:from>
    <xdr:to>
      <xdr:col>107</xdr:col>
      <xdr:colOff>101600</xdr:colOff>
      <xdr:row>107</xdr:row>
      <xdr:rowOff>5080</xdr:rowOff>
    </xdr:to>
    <xdr:sp macro="" textlink="">
      <xdr:nvSpPr>
        <xdr:cNvPr id="653" name="フローチャート: 判断 652"/>
        <xdr:cNvSpPr/>
      </xdr:nvSpPr>
      <xdr:spPr>
        <a:xfrm>
          <a:off x="20383500" y="1824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4" name="テキスト ボックス 65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5" name="テキスト ボックス 65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6" name="テキスト ボックス 65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7" name="テキスト ボックス 65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8" name="テキスト ボックス 65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34925</xdr:rowOff>
    </xdr:from>
    <xdr:to>
      <xdr:col>112</xdr:col>
      <xdr:colOff>38100</xdr:colOff>
      <xdr:row>105</xdr:row>
      <xdr:rowOff>136525</xdr:rowOff>
    </xdr:to>
    <xdr:sp macro="" textlink="">
      <xdr:nvSpPr>
        <xdr:cNvPr id="659" name="楕円 658"/>
        <xdr:cNvSpPr/>
      </xdr:nvSpPr>
      <xdr:spPr>
        <a:xfrm>
          <a:off x="21272500" y="1803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48261</xdr:rowOff>
    </xdr:from>
    <xdr:to>
      <xdr:col>107</xdr:col>
      <xdr:colOff>101600</xdr:colOff>
      <xdr:row>105</xdr:row>
      <xdr:rowOff>149861</xdr:rowOff>
    </xdr:to>
    <xdr:sp macro="" textlink="">
      <xdr:nvSpPr>
        <xdr:cNvPr id="660" name="楕円 659"/>
        <xdr:cNvSpPr/>
      </xdr:nvSpPr>
      <xdr:spPr>
        <a:xfrm>
          <a:off x="20383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85725</xdr:rowOff>
    </xdr:from>
    <xdr:to>
      <xdr:col>111</xdr:col>
      <xdr:colOff>177800</xdr:colOff>
      <xdr:row>105</xdr:row>
      <xdr:rowOff>99061</xdr:rowOff>
    </xdr:to>
    <xdr:cxnSp macro="">
      <xdr:nvCxnSpPr>
        <xdr:cNvPr id="661" name="直線コネクタ 660"/>
        <xdr:cNvCxnSpPr/>
      </xdr:nvCxnSpPr>
      <xdr:spPr>
        <a:xfrm flipV="1">
          <a:off x="20434300" y="18087975"/>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144797</xdr:rowOff>
    </xdr:from>
    <xdr:ext cx="469744" cy="259045"/>
    <xdr:sp macro="" textlink="">
      <xdr:nvSpPr>
        <xdr:cNvPr id="662" name="n_1aveValue【公民館】&#10;一人当たり面積"/>
        <xdr:cNvSpPr txBox="1"/>
      </xdr:nvSpPr>
      <xdr:spPr>
        <a:xfrm>
          <a:off x="21075727" y="1831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167657</xdr:rowOff>
    </xdr:from>
    <xdr:ext cx="469744" cy="259045"/>
    <xdr:sp macro="" textlink="">
      <xdr:nvSpPr>
        <xdr:cNvPr id="663" name="n_2aveValue【公民館】&#10;一人当たり面積"/>
        <xdr:cNvSpPr txBox="1"/>
      </xdr:nvSpPr>
      <xdr:spPr>
        <a:xfrm>
          <a:off x="20199427" y="1834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153052</xdr:rowOff>
    </xdr:from>
    <xdr:ext cx="469744" cy="259045"/>
    <xdr:sp macro="" textlink="">
      <xdr:nvSpPr>
        <xdr:cNvPr id="664" name="n_1mainValue【公民館】&#10;一人当たり面積"/>
        <xdr:cNvSpPr txBox="1"/>
      </xdr:nvSpPr>
      <xdr:spPr>
        <a:xfrm>
          <a:off x="21075727" y="17812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166388</xdr:rowOff>
    </xdr:from>
    <xdr:ext cx="469744" cy="259045"/>
    <xdr:sp macro="" textlink="">
      <xdr:nvSpPr>
        <xdr:cNvPr id="665" name="n_2mainValue【公民館】&#10;一人当たり面積"/>
        <xdr:cNvSpPr txBox="1"/>
      </xdr:nvSpPr>
      <xdr:spPr>
        <a:xfrm>
          <a:off x="20199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あまり差のない数値となっているが、一人当たり延長については類似団体より大きい数値となっている。これは本市が、能登半島最先端に位置し、三方を海岸線に囲まれるとともに面積の２</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３を山間地が占め、集落が各地に点在する地理的な特殊性と、人口に比べて行政面積（</a:t>
          </a:r>
          <a:r>
            <a:rPr kumimoji="1" lang="en-US" altLang="ja-JP" sz="1300">
              <a:latin typeface="ＭＳ Ｐゴシック" panose="020B0600070205080204" pitchFamily="50" charset="-128"/>
              <a:ea typeface="ＭＳ Ｐゴシック" panose="020B0600070205080204" pitchFamily="50" charset="-128"/>
            </a:rPr>
            <a:t>247.20</a:t>
          </a:r>
          <a:r>
            <a:rPr kumimoji="1" lang="ja-JP" altLang="en-US" sz="1300">
              <a:latin typeface="ＭＳ Ｐゴシック" panose="020B0600070205080204" pitchFamily="50" charset="-128"/>
              <a:ea typeface="ＭＳ Ｐゴシック" panose="020B0600070205080204" pitchFamily="50" charset="-128"/>
            </a:rPr>
            <a:t>ｋ㎡）が広大なためである。</a:t>
          </a:r>
        </a:p>
        <a:p>
          <a:endParaRPr kumimoji="1" lang="ja-JP" altLang="en-US"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して非常に高い率となっている。これは、本市は市域が広く山間地が多いため、多数の小中学校（小学校７、中学校２、義務教育学校２）があり、大部分の学校施設が３０年以上経過しているためである。今後、児童・生徒数の減少に伴い、統廃合について検討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石川県珠洲市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14,752
14,672
247.20
10,690,437
10,490,720
162,855
6,803,862
12,483,184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13.4
52.0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135907</xdr:rowOff>
    </xdr:from>
    <xdr:ext cx="405111" cy="259045"/>
    <xdr:sp macro="" textlink="">
      <xdr:nvSpPr>
        <xdr:cNvPr id="60" name="【図書館】&#10;有形固定資産減価償却率平均値テキスト"/>
        <xdr:cNvSpPr txBox="1"/>
      </xdr:nvSpPr>
      <xdr:spPr>
        <a:xfrm>
          <a:off x="4673600" y="6651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157480</xdr:rowOff>
    </xdr:from>
    <xdr:to>
      <xdr:col>24</xdr:col>
      <xdr:colOff>114300</xdr:colOff>
      <xdr:row>39</xdr:row>
      <xdr:rowOff>87630</xdr:rowOff>
    </xdr:to>
    <xdr:sp macro="" textlink="">
      <xdr:nvSpPr>
        <xdr:cNvPr id="61" name="フローチャート: 判断 60"/>
        <xdr:cNvSpPr/>
      </xdr:nvSpPr>
      <xdr:spPr>
        <a:xfrm>
          <a:off x="45847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156210</xdr:rowOff>
    </xdr:from>
    <xdr:to>
      <xdr:col>20</xdr:col>
      <xdr:colOff>38100</xdr:colOff>
      <xdr:row>39</xdr:row>
      <xdr:rowOff>86360</xdr:rowOff>
    </xdr:to>
    <xdr:sp macro="" textlink="">
      <xdr:nvSpPr>
        <xdr:cNvPr id="62" name="フローチャート: 判断 61"/>
        <xdr:cNvSpPr/>
      </xdr:nvSpPr>
      <xdr:spPr>
        <a:xfrm>
          <a:off x="3746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77487</xdr:rowOff>
    </xdr:from>
    <xdr:ext cx="405111" cy="259045"/>
    <xdr:sp macro="" textlink="">
      <xdr:nvSpPr>
        <xdr:cNvPr id="63" name="n_1aveValue【図書館】&#10;有形固定資産減価償却率"/>
        <xdr:cNvSpPr txBox="1"/>
      </xdr:nvSpPr>
      <xdr:spPr>
        <a:xfrm>
          <a:off x="35820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142240</xdr:rowOff>
    </xdr:from>
    <xdr:to>
      <xdr:col>15</xdr:col>
      <xdr:colOff>101600</xdr:colOff>
      <xdr:row>39</xdr:row>
      <xdr:rowOff>72390</xdr:rowOff>
    </xdr:to>
    <xdr:sp macro="" textlink="">
      <xdr:nvSpPr>
        <xdr:cNvPr id="64" name="フローチャート: 判断 63"/>
        <xdr:cNvSpPr/>
      </xdr:nvSpPr>
      <xdr:spPr>
        <a:xfrm>
          <a:off x="2857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63517</xdr:rowOff>
    </xdr:from>
    <xdr:ext cx="405111" cy="259045"/>
    <xdr:sp macro="" textlink="">
      <xdr:nvSpPr>
        <xdr:cNvPr id="65" name="n_2aveValue【図書館】&#10;有形固定資産減価償却率"/>
        <xdr:cNvSpPr txBox="1"/>
      </xdr:nvSpPr>
      <xdr:spPr>
        <a:xfrm>
          <a:off x="2705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120650</xdr:rowOff>
    </xdr:from>
    <xdr:to>
      <xdr:col>20</xdr:col>
      <xdr:colOff>38100</xdr:colOff>
      <xdr:row>36</xdr:row>
      <xdr:rowOff>50800</xdr:rowOff>
    </xdr:to>
    <xdr:sp macro="" textlink="">
      <xdr:nvSpPr>
        <xdr:cNvPr id="71" name="楕円 70"/>
        <xdr:cNvSpPr/>
      </xdr:nvSpPr>
      <xdr:spPr>
        <a:xfrm>
          <a:off x="3746500" y="612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146050</xdr:rowOff>
    </xdr:from>
    <xdr:to>
      <xdr:col>15</xdr:col>
      <xdr:colOff>101600</xdr:colOff>
      <xdr:row>36</xdr:row>
      <xdr:rowOff>76200</xdr:rowOff>
    </xdr:to>
    <xdr:sp macro="" textlink="">
      <xdr:nvSpPr>
        <xdr:cNvPr id="72" name="楕円 71"/>
        <xdr:cNvSpPr/>
      </xdr:nvSpPr>
      <xdr:spPr>
        <a:xfrm>
          <a:off x="2857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0</xdr:rowOff>
    </xdr:from>
    <xdr:to>
      <xdr:col>19</xdr:col>
      <xdr:colOff>177800</xdr:colOff>
      <xdr:row>36</xdr:row>
      <xdr:rowOff>25400</xdr:rowOff>
    </xdr:to>
    <xdr:cxnSp macro="">
      <xdr:nvCxnSpPr>
        <xdr:cNvPr id="73" name="直線コネクタ 72"/>
        <xdr:cNvCxnSpPr/>
      </xdr:nvCxnSpPr>
      <xdr:spPr>
        <a:xfrm flipV="1">
          <a:off x="2908300" y="6172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67327</xdr:rowOff>
    </xdr:from>
    <xdr:ext cx="405111" cy="259045"/>
    <xdr:sp macro="" textlink="">
      <xdr:nvSpPr>
        <xdr:cNvPr id="74" name="n_1mainValue【図書館】&#10;有形固定資産減価償却率"/>
        <xdr:cNvSpPr txBox="1"/>
      </xdr:nvSpPr>
      <xdr:spPr>
        <a:xfrm>
          <a:off x="358204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92727</xdr:rowOff>
    </xdr:from>
    <xdr:ext cx="405111" cy="259045"/>
    <xdr:sp macro="" textlink="">
      <xdr:nvSpPr>
        <xdr:cNvPr id="75" name="n_2mainValue【図書館】&#10;有形固定資産減価償却率"/>
        <xdr:cNvSpPr txBox="1"/>
      </xdr:nvSpPr>
      <xdr:spPr>
        <a:xfrm>
          <a:off x="2705744" y="5922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4" name="テキスト ボックス 8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89" name="テキスト ボックス 8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3" name="テキスト ボックス 9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5" name="テキスト ボックス 9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152400</xdr:rowOff>
    </xdr:from>
    <xdr:to>
      <xdr:col>54</xdr:col>
      <xdr:colOff>189865</xdr:colOff>
      <xdr:row>41</xdr:row>
      <xdr:rowOff>125730</xdr:rowOff>
    </xdr:to>
    <xdr:cxnSp macro="">
      <xdr:nvCxnSpPr>
        <xdr:cNvPr id="99" name="直線コネクタ 98"/>
        <xdr:cNvCxnSpPr/>
      </xdr:nvCxnSpPr>
      <xdr:spPr>
        <a:xfrm flipV="1">
          <a:off x="10476865" y="56388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129557</xdr:rowOff>
    </xdr:from>
    <xdr:ext cx="469744" cy="259045"/>
    <xdr:sp macro="" textlink="">
      <xdr:nvSpPr>
        <xdr:cNvPr id="100" name="【図書館】&#10;一人当たり面積最小値テキスト"/>
        <xdr:cNvSpPr txBox="1"/>
      </xdr:nvSpPr>
      <xdr:spPr>
        <a:xfrm>
          <a:off x="10515600" y="715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125730</xdr:rowOff>
    </xdr:from>
    <xdr:to>
      <xdr:col>55</xdr:col>
      <xdr:colOff>88900</xdr:colOff>
      <xdr:row>41</xdr:row>
      <xdr:rowOff>125730</xdr:rowOff>
    </xdr:to>
    <xdr:cxnSp macro="">
      <xdr:nvCxnSpPr>
        <xdr:cNvPr id="101" name="直線コネクタ 100"/>
        <xdr:cNvCxnSpPr/>
      </xdr:nvCxnSpPr>
      <xdr:spPr>
        <a:xfrm>
          <a:off x="10388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99077</xdr:rowOff>
    </xdr:from>
    <xdr:ext cx="469744" cy="259045"/>
    <xdr:sp macro="" textlink="">
      <xdr:nvSpPr>
        <xdr:cNvPr id="102" name="【図書館】&#10;一人当たり面積最大値テキスト"/>
        <xdr:cNvSpPr txBox="1"/>
      </xdr:nvSpPr>
      <xdr:spPr>
        <a:xfrm>
          <a:off x="10515600" y="541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152400</xdr:rowOff>
    </xdr:from>
    <xdr:to>
      <xdr:col>55</xdr:col>
      <xdr:colOff>88900</xdr:colOff>
      <xdr:row>32</xdr:row>
      <xdr:rowOff>152400</xdr:rowOff>
    </xdr:to>
    <xdr:cxnSp macro="">
      <xdr:nvCxnSpPr>
        <xdr:cNvPr id="103" name="直線コネクタ 102"/>
        <xdr:cNvCxnSpPr/>
      </xdr:nvCxnSpPr>
      <xdr:spPr>
        <a:xfrm>
          <a:off x="10388600" y="563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xdr:rowOff>
    </xdr:from>
    <xdr:ext cx="469744" cy="259045"/>
    <xdr:sp macro="" textlink="">
      <xdr:nvSpPr>
        <xdr:cNvPr id="104" name="【図書館】&#10;一人当たり面積平均値テキスト"/>
        <xdr:cNvSpPr txBox="1"/>
      </xdr:nvSpPr>
      <xdr:spPr>
        <a:xfrm>
          <a:off x="10515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05" name="フローチャート: 判断 10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52070</xdr:rowOff>
    </xdr:from>
    <xdr:to>
      <xdr:col>50</xdr:col>
      <xdr:colOff>165100</xdr:colOff>
      <xdr:row>39</xdr:row>
      <xdr:rowOff>153670</xdr:rowOff>
    </xdr:to>
    <xdr:sp macro="" textlink="">
      <xdr:nvSpPr>
        <xdr:cNvPr id="106" name="フローチャート: 判断 105"/>
        <xdr:cNvSpPr/>
      </xdr:nvSpPr>
      <xdr:spPr>
        <a:xfrm>
          <a:off x="9588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144797</xdr:rowOff>
    </xdr:from>
    <xdr:ext cx="469744" cy="259045"/>
    <xdr:sp macro="" textlink="">
      <xdr:nvSpPr>
        <xdr:cNvPr id="107" name="n_1aveValue【図書館】&#10;一人当たり面積"/>
        <xdr:cNvSpPr txBox="1"/>
      </xdr:nvSpPr>
      <xdr:spPr>
        <a:xfrm>
          <a:off x="9391727" y="683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59690</xdr:rowOff>
    </xdr:from>
    <xdr:to>
      <xdr:col>46</xdr:col>
      <xdr:colOff>38100</xdr:colOff>
      <xdr:row>39</xdr:row>
      <xdr:rowOff>161290</xdr:rowOff>
    </xdr:to>
    <xdr:sp macro="" textlink="">
      <xdr:nvSpPr>
        <xdr:cNvPr id="108" name="フローチャート: 判断 107"/>
        <xdr:cNvSpPr/>
      </xdr:nvSpPr>
      <xdr:spPr>
        <a:xfrm>
          <a:off x="8699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152417</xdr:rowOff>
    </xdr:from>
    <xdr:ext cx="469744" cy="259045"/>
    <xdr:sp macro="" textlink="">
      <xdr:nvSpPr>
        <xdr:cNvPr id="109" name="n_2aveValue【図書館】&#10;一人当たり面積"/>
        <xdr:cNvSpPr txBox="1"/>
      </xdr:nvSpPr>
      <xdr:spPr>
        <a:xfrm>
          <a:off x="8515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63500</xdr:rowOff>
    </xdr:from>
    <xdr:to>
      <xdr:col>50</xdr:col>
      <xdr:colOff>165100</xdr:colOff>
      <xdr:row>38</xdr:row>
      <xdr:rowOff>165100</xdr:rowOff>
    </xdr:to>
    <xdr:sp macro="" textlink="">
      <xdr:nvSpPr>
        <xdr:cNvPr id="115" name="楕円 114"/>
        <xdr:cNvSpPr/>
      </xdr:nvSpPr>
      <xdr:spPr>
        <a:xfrm>
          <a:off x="958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78740</xdr:rowOff>
    </xdr:from>
    <xdr:to>
      <xdr:col>46</xdr:col>
      <xdr:colOff>38100</xdr:colOff>
      <xdr:row>39</xdr:row>
      <xdr:rowOff>8890</xdr:rowOff>
    </xdr:to>
    <xdr:sp macro="" textlink="">
      <xdr:nvSpPr>
        <xdr:cNvPr id="116" name="楕円 115"/>
        <xdr:cNvSpPr/>
      </xdr:nvSpPr>
      <xdr:spPr>
        <a:xfrm>
          <a:off x="8699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114300</xdr:rowOff>
    </xdr:from>
    <xdr:to>
      <xdr:col>50</xdr:col>
      <xdr:colOff>114300</xdr:colOff>
      <xdr:row>38</xdr:row>
      <xdr:rowOff>129540</xdr:rowOff>
    </xdr:to>
    <xdr:cxnSp macro="">
      <xdr:nvCxnSpPr>
        <xdr:cNvPr id="117" name="直線コネクタ 116"/>
        <xdr:cNvCxnSpPr/>
      </xdr:nvCxnSpPr>
      <xdr:spPr>
        <a:xfrm flipV="1">
          <a:off x="8750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18" name="n_1mainValue【図書館】&#10;一人当たり面積"/>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25417</xdr:rowOff>
    </xdr:from>
    <xdr:ext cx="469744" cy="259045"/>
    <xdr:sp macro="" textlink="">
      <xdr:nvSpPr>
        <xdr:cNvPr id="119" name="n_2mainValue【図書館】&#10;一人当たり面積"/>
        <xdr:cNvSpPr txBox="1"/>
      </xdr:nvSpPr>
      <xdr:spPr>
        <a:xfrm>
          <a:off x="8515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63</xdr:row>
      <xdr:rowOff>160020</xdr:rowOff>
    </xdr:to>
    <xdr:cxnSp macro="">
      <xdr:nvCxnSpPr>
        <xdr:cNvPr id="144" name="直線コネクタ 143"/>
        <xdr:cNvCxnSpPr/>
      </xdr:nvCxnSpPr>
      <xdr:spPr>
        <a:xfrm flipV="1">
          <a:off x="4634865" y="955167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163847</xdr:rowOff>
    </xdr:from>
    <xdr:ext cx="405111" cy="259045"/>
    <xdr:sp macro="" textlink="">
      <xdr:nvSpPr>
        <xdr:cNvPr id="145" name="【体育館・プール】&#10;有形固定資産減価償却率最小値テキスト"/>
        <xdr:cNvSpPr txBox="1"/>
      </xdr:nvSpPr>
      <xdr:spPr>
        <a:xfrm>
          <a:off x="4673600"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160020</xdr:rowOff>
    </xdr:from>
    <xdr:to>
      <xdr:col>24</xdr:col>
      <xdr:colOff>152400</xdr:colOff>
      <xdr:row>63</xdr:row>
      <xdr:rowOff>160020</xdr:rowOff>
    </xdr:to>
    <xdr:cxnSp macro="">
      <xdr:nvCxnSpPr>
        <xdr:cNvPr id="146" name="直線コネクタ 145"/>
        <xdr:cNvCxnSpPr/>
      </xdr:nvCxnSpPr>
      <xdr:spPr>
        <a:xfrm>
          <a:off x="4546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47" name="【体育館・プール】&#10;有形固定資産減価償却率最大値テキスト"/>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48" name="直線コネクタ 147"/>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49" name="【体育館・プー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0" name="フローチャート: 判断 149"/>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122555</xdr:rowOff>
    </xdr:from>
    <xdr:to>
      <xdr:col>20</xdr:col>
      <xdr:colOff>38100</xdr:colOff>
      <xdr:row>60</xdr:row>
      <xdr:rowOff>52705</xdr:rowOff>
    </xdr:to>
    <xdr:sp macro="" textlink="">
      <xdr:nvSpPr>
        <xdr:cNvPr id="151" name="フローチャート: 判断 150"/>
        <xdr:cNvSpPr/>
      </xdr:nvSpPr>
      <xdr:spPr>
        <a:xfrm>
          <a:off x="3746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69232</xdr:rowOff>
    </xdr:from>
    <xdr:ext cx="405111" cy="259045"/>
    <xdr:sp macro="" textlink="">
      <xdr:nvSpPr>
        <xdr:cNvPr id="152" name="n_1aveValue【体育館・プール】&#10;有形固定資産減価償却率"/>
        <xdr:cNvSpPr txBox="1"/>
      </xdr:nvSpPr>
      <xdr:spPr>
        <a:xfrm>
          <a:off x="3582044" y="1001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21590</xdr:rowOff>
    </xdr:from>
    <xdr:to>
      <xdr:col>15</xdr:col>
      <xdr:colOff>101600</xdr:colOff>
      <xdr:row>60</xdr:row>
      <xdr:rowOff>123190</xdr:rowOff>
    </xdr:to>
    <xdr:sp macro="" textlink="">
      <xdr:nvSpPr>
        <xdr:cNvPr id="153" name="フローチャート: 判断 152"/>
        <xdr:cNvSpPr/>
      </xdr:nvSpPr>
      <xdr:spPr>
        <a:xfrm>
          <a:off x="2857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139717</xdr:rowOff>
    </xdr:from>
    <xdr:ext cx="405111" cy="259045"/>
    <xdr:sp macro="" textlink="">
      <xdr:nvSpPr>
        <xdr:cNvPr id="154" name="n_2aveValue【体育館・プール】&#10;有形固定資産減価償却率"/>
        <xdr:cNvSpPr txBox="1"/>
      </xdr:nvSpPr>
      <xdr:spPr>
        <a:xfrm>
          <a:off x="2705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92075</xdr:rowOff>
    </xdr:from>
    <xdr:to>
      <xdr:col>20</xdr:col>
      <xdr:colOff>38100</xdr:colOff>
      <xdr:row>62</xdr:row>
      <xdr:rowOff>22225</xdr:rowOff>
    </xdr:to>
    <xdr:sp macro="" textlink="">
      <xdr:nvSpPr>
        <xdr:cNvPr id="160" name="楕円 159"/>
        <xdr:cNvSpPr/>
      </xdr:nvSpPr>
      <xdr:spPr>
        <a:xfrm>
          <a:off x="3746500" y="1055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21590</xdr:rowOff>
    </xdr:from>
    <xdr:to>
      <xdr:col>15</xdr:col>
      <xdr:colOff>101600</xdr:colOff>
      <xdr:row>61</xdr:row>
      <xdr:rowOff>123190</xdr:rowOff>
    </xdr:to>
    <xdr:sp macro="" textlink="">
      <xdr:nvSpPr>
        <xdr:cNvPr id="161" name="楕円 160"/>
        <xdr:cNvSpPr/>
      </xdr:nvSpPr>
      <xdr:spPr>
        <a:xfrm>
          <a:off x="2857500"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72390</xdr:rowOff>
    </xdr:from>
    <xdr:to>
      <xdr:col>19</xdr:col>
      <xdr:colOff>177800</xdr:colOff>
      <xdr:row>61</xdr:row>
      <xdr:rowOff>142875</xdr:rowOff>
    </xdr:to>
    <xdr:cxnSp macro="">
      <xdr:nvCxnSpPr>
        <xdr:cNvPr id="162" name="直線コネクタ 161"/>
        <xdr:cNvCxnSpPr/>
      </xdr:nvCxnSpPr>
      <xdr:spPr>
        <a:xfrm>
          <a:off x="2908300" y="10530840"/>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13352</xdr:rowOff>
    </xdr:from>
    <xdr:ext cx="405111" cy="259045"/>
    <xdr:sp macro="" textlink="">
      <xdr:nvSpPr>
        <xdr:cNvPr id="163" name="n_1mainValue【体育館・プール】&#10;有形固定資産減価償却率"/>
        <xdr:cNvSpPr txBox="1"/>
      </xdr:nvSpPr>
      <xdr:spPr>
        <a:xfrm>
          <a:off x="3582044"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114317</xdr:rowOff>
    </xdr:from>
    <xdr:ext cx="405111" cy="259045"/>
    <xdr:sp macro="" textlink="">
      <xdr:nvSpPr>
        <xdr:cNvPr id="164" name="n_2mainValue【体育館・プール】&#10;有形固定資産減価償却率"/>
        <xdr:cNvSpPr txBox="1"/>
      </xdr:nvSpPr>
      <xdr:spPr>
        <a:xfrm>
          <a:off x="27057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5" name="直線コネクタ 17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6" name="テキスト ボックス 17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7" name="直線コネクタ 17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8" name="テキスト ボックス 17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9" name="直線コネクタ 17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0" name="テキスト ボックス 17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1" name="直線コネクタ 18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2" name="テキスト ボックス 18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3" name="直線コネクタ 18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4" name="テキスト ボックス 18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86" name="テキスト ボックス 185"/>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122301</xdr:rowOff>
    </xdr:from>
    <xdr:to>
      <xdr:col>54</xdr:col>
      <xdr:colOff>189865</xdr:colOff>
      <xdr:row>64</xdr:row>
      <xdr:rowOff>65151</xdr:rowOff>
    </xdr:to>
    <xdr:cxnSp macro="">
      <xdr:nvCxnSpPr>
        <xdr:cNvPr id="188" name="直線コネクタ 187"/>
        <xdr:cNvCxnSpPr/>
      </xdr:nvCxnSpPr>
      <xdr:spPr>
        <a:xfrm flipV="1">
          <a:off x="10476865" y="955205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68978</xdr:rowOff>
    </xdr:from>
    <xdr:ext cx="469744" cy="259045"/>
    <xdr:sp macro="" textlink="">
      <xdr:nvSpPr>
        <xdr:cNvPr id="189" name="【体育館・プール】&#10;一人当たり面積最小値テキスト"/>
        <xdr:cNvSpPr txBox="1"/>
      </xdr:nvSpPr>
      <xdr:spPr>
        <a:xfrm>
          <a:off x="10515600" y="1104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65151</xdr:rowOff>
    </xdr:from>
    <xdr:to>
      <xdr:col>55</xdr:col>
      <xdr:colOff>88900</xdr:colOff>
      <xdr:row>64</xdr:row>
      <xdr:rowOff>65151</xdr:rowOff>
    </xdr:to>
    <xdr:cxnSp macro="">
      <xdr:nvCxnSpPr>
        <xdr:cNvPr id="190" name="直線コネクタ 189"/>
        <xdr:cNvCxnSpPr/>
      </xdr:nvCxnSpPr>
      <xdr:spPr>
        <a:xfrm>
          <a:off x="10388600" y="110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68978</xdr:rowOff>
    </xdr:from>
    <xdr:ext cx="469744" cy="259045"/>
    <xdr:sp macro="" textlink="">
      <xdr:nvSpPr>
        <xdr:cNvPr id="191" name="【体育館・プール】&#10;一人当たり面積最大値テキスト"/>
        <xdr:cNvSpPr txBox="1"/>
      </xdr:nvSpPr>
      <xdr:spPr>
        <a:xfrm>
          <a:off x="10515600" y="932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122301</xdr:rowOff>
    </xdr:from>
    <xdr:to>
      <xdr:col>55</xdr:col>
      <xdr:colOff>88900</xdr:colOff>
      <xdr:row>55</xdr:row>
      <xdr:rowOff>122301</xdr:rowOff>
    </xdr:to>
    <xdr:cxnSp macro="">
      <xdr:nvCxnSpPr>
        <xdr:cNvPr id="192" name="直線コネクタ 191"/>
        <xdr:cNvCxnSpPr/>
      </xdr:nvCxnSpPr>
      <xdr:spPr>
        <a:xfrm>
          <a:off x="10388600" y="9552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84218</xdr:rowOff>
    </xdr:from>
    <xdr:ext cx="469744" cy="259045"/>
    <xdr:sp macro="" textlink="">
      <xdr:nvSpPr>
        <xdr:cNvPr id="193" name="【体育館・プール】&#10;一人当たり面積平均値テキスト"/>
        <xdr:cNvSpPr txBox="1"/>
      </xdr:nvSpPr>
      <xdr:spPr>
        <a:xfrm>
          <a:off x="10515600" y="10885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105791</xdr:rowOff>
    </xdr:from>
    <xdr:to>
      <xdr:col>55</xdr:col>
      <xdr:colOff>50800</xdr:colOff>
      <xdr:row>64</xdr:row>
      <xdr:rowOff>35941</xdr:rowOff>
    </xdr:to>
    <xdr:sp macro="" textlink="">
      <xdr:nvSpPr>
        <xdr:cNvPr id="194" name="フローチャート: 判断 193"/>
        <xdr:cNvSpPr/>
      </xdr:nvSpPr>
      <xdr:spPr>
        <a:xfrm>
          <a:off x="10426700" y="10907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134747</xdr:rowOff>
    </xdr:from>
    <xdr:to>
      <xdr:col>50</xdr:col>
      <xdr:colOff>165100</xdr:colOff>
      <xdr:row>64</xdr:row>
      <xdr:rowOff>64897</xdr:rowOff>
    </xdr:to>
    <xdr:sp macro="" textlink="">
      <xdr:nvSpPr>
        <xdr:cNvPr id="195" name="フローチャート: 判断 194"/>
        <xdr:cNvSpPr/>
      </xdr:nvSpPr>
      <xdr:spPr>
        <a:xfrm>
          <a:off x="9588500" y="1093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62</xdr:row>
      <xdr:rowOff>81424</xdr:rowOff>
    </xdr:from>
    <xdr:ext cx="469744" cy="259045"/>
    <xdr:sp macro="" textlink="">
      <xdr:nvSpPr>
        <xdr:cNvPr id="196" name="n_1aveValue【体育館・プール】&#10;一人当たり面積"/>
        <xdr:cNvSpPr txBox="1"/>
      </xdr:nvSpPr>
      <xdr:spPr>
        <a:xfrm>
          <a:off x="9391727" y="1071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146939</xdr:rowOff>
    </xdr:from>
    <xdr:to>
      <xdr:col>46</xdr:col>
      <xdr:colOff>38100</xdr:colOff>
      <xdr:row>64</xdr:row>
      <xdr:rowOff>77089</xdr:rowOff>
    </xdr:to>
    <xdr:sp macro="" textlink="">
      <xdr:nvSpPr>
        <xdr:cNvPr id="197" name="フローチャート: 判断 196"/>
        <xdr:cNvSpPr/>
      </xdr:nvSpPr>
      <xdr:spPr>
        <a:xfrm>
          <a:off x="8699500" y="1094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62</xdr:row>
      <xdr:rowOff>93616</xdr:rowOff>
    </xdr:from>
    <xdr:ext cx="469744" cy="259045"/>
    <xdr:sp macro="" textlink="">
      <xdr:nvSpPr>
        <xdr:cNvPr id="198" name="n_2aveValue【体育館・プール】&#10;一人当たり面積"/>
        <xdr:cNvSpPr txBox="1"/>
      </xdr:nvSpPr>
      <xdr:spPr>
        <a:xfrm>
          <a:off x="8515427" y="10723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157607</xdr:rowOff>
    </xdr:from>
    <xdr:to>
      <xdr:col>50</xdr:col>
      <xdr:colOff>165100</xdr:colOff>
      <xdr:row>64</xdr:row>
      <xdr:rowOff>87757</xdr:rowOff>
    </xdr:to>
    <xdr:sp macro="" textlink="">
      <xdr:nvSpPr>
        <xdr:cNvPr id="204" name="楕円 203"/>
        <xdr:cNvSpPr/>
      </xdr:nvSpPr>
      <xdr:spPr>
        <a:xfrm>
          <a:off x="9588500" y="10958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158559</xdr:rowOff>
    </xdr:from>
    <xdr:to>
      <xdr:col>46</xdr:col>
      <xdr:colOff>38100</xdr:colOff>
      <xdr:row>64</xdr:row>
      <xdr:rowOff>88709</xdr:rowOff>
    </xdr:to>
    <xdr:sp macro="" textlink="">
      <xdr:nvSpPr>
        <xdr:cNvPr id="205" name="楕円 204"/>
        <xdr:cNvSpPr/>
      </xdr:nvSpPr>
      <xdr:spPr>
        <a:xfrm>
          <a:off x="8699500" y="10959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36957</xdr:rowOff>
    </xdr:from>
    <xdr:to>
      <xdr:col>50</xdr:col>
      <xdr:colOff>114300</xdr:colOff>
      <xdr:row>64</xdr:row>
      <xdr:rowOff>37909</xdr:rowOff>
    </xdr:to>
    <xdr:cxnSp macro="">
      <xdr:nvCxnSpPr>
        <xdr:cNvPr id="206" name="直線コネクタ 205"/>
        <xdr:cNvCxnSpPr/>
      </xdr:nvCxnSpPr>
      <xdr:spPr>
        <a:xfrm flipV="1">
          <a:off x="8750300" y="1100975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64</xdr:row>
      <xdr:rowOff>78884</xdr:rowOff>
    </xdr:from>
    <xdr:ext cx="469744" cy="259045"/>
    <xdr:sp macro="" textlink="">
      <xdr:nvSpPr>
        <xdr:cNvPr id="207" name="n_1mainValue【体育館・プール】&#10;一人当たり面積"/>
        <xdr:cNvSpPr txBox="1"/>
      </xdr:nvSpPr>
      <xdr:spPr>
        <a:xfrm>
          <a:off x="9391727" y="1105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79836</xdr:rowOff>
    </xdr:from>
    <xdr:ext cx="469744" cy="259045"/>
    <xdr:sp macro="" textlink="">
      <xdr:nvSpPr>
        <xdr:cNvPr id="208" name="n_2mainValue【体育館・プール】&#10;一人当たり面積"/>
        <xdr:cNvSpPr txBox="1"/>
      </xdr:nvSpPr>
      <xdr:spPr>
        <a:xfrm>
          <a:off x="8515427" y="11052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9" name="正方形/長方形 20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0" name="正方形/長方形 20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1" name="正方形/長方形 21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2" name="正方形/長方形 21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3" name="正方形/長方形 21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4" name="正方形/長方形 21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5" name="正方形/長方形 21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6" name="正方形/長方形 21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7" name="テキスト ボックス 21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8" name="直線コネクタ 21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9" name="テキスト ボックス 21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0" name="直線コネクタ 21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1" name="テキスト ボックス 22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2" name="直線コネクタ 22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3" name="テキスト ボックス 22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4" name="直線コネクタ 22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5" name="テキスト ボックス 22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6" name="直線コネクタ 22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7" name="テキスト ボックス 22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8" name="直線コネクタ 22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9" name="テキスト ボックス 22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5714</xdr:rowOff>
    </xdr:from>
    <xdr:to>
      <xdr:col>24</xdr:col>
      <xdr:colOff>62865</xdr:colOff>
      <xdr:row>86</xdr:row>
      <xdr:rowOff>148589</xdr:rowOff>
    </xdr:to>
    <xdr:cxnSp macro="">
      <xdr:nvCxnSpPr>
        <xdr:cNvPr id="233" name="直線コネクタ 232"/>
        <xdr:cNvCxnSpPr/>
      </xdr:nvCxnSpPr>
      <xdr:spPr>
        <a:xfrm flipV="1">
          <a:off x="4634865" y="13378814"/>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152416</xdr:rowOff>
    </xdr:from>
    <xdr:ext cx="405111" cy="259045"/>
    <xdr:sp macro="" textlink="">
      <xdr:nvSpPr>
        <xdr:cNvPr id="234" name="【福祉施設】&#10;有形固定資産減価償却率最小値テキスト"/>
        <xdr:cNvSpPr txBox="1"/>
      </xdr:nvSpPr>
      <xdr:spPr>
        <a:xfrm>
          <a:off x="46736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148589</xdr:rowOff>
    </xdr:from>
    <xdr:to>
      <xdr:col>24</xdr:col>
      <xdr:colOff>152400</xdr:colOff>
      <xdr:row>86</xdr:row>
      <xdr:rowOff>148589</xdr:rowOff>
    </xdr:to>
    <xdr:cxnSp macro="">
      <xdr:nvCxnSpPr>
        <xdr:cNvPr id="235" name="直線コネクタ 234"/>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123841</xdr:rowOff>
    </xdr:from>
    <xdr:ext cx="405111" cy="259045"/>
    <xdr:sp macro="" textlink="">
      <xdr:nvSpPr>
        <xdr:cNvPr id="236" name="【福祉施設】&#10;有形固定資産減価償却率最大値テキスト"/>
        <xdr:cNvSpPr txBox="1"/>
      </xdr:nvSpPr>
      <xdr:spPr>
        <a:xfrm>
          <a:off x="4673600" y="13154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5714</xdr:rowOff>
    </xdr:from>
    <xdr:to>
      <xdr:col>24</xdr:col>
      <xdr:colOff>152400</xdr:colOff>
      <xdr:row>78</xdr:row>
      <xdr:rowOff>5714</xdr:rowOff>
    </xdr:to>
    <xdr:cxnSp macro="">
      <xdr:nvCxnSpPr>
        <xdr:cNvPr id="237" name="直線コネクタ 236"/>
        <xdr:cNvCxnSpPr/>
      </xdr:nvCxnSpPr>
      <xdr:spPr>
        <a:xfrm>
          <a:off x="4546600" y="13378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95266</xdr:rowOff>
    </xdr:from>
    <xdr:ext cx="405111" cy="259045"/>
    <xdr:sp macro="" textlink="">
      <xdr:nvSpPr>
        <xdr:cNvPr id="238" name="【福祉施設】&#10;有形固定資産減価償却率平均値テキスト"/>
        <xdr:cNvSpPr txBox="1"/>
      </xdr:nvSpPr>
      <xdr:spPr>
        <a:xfrm>
          <a:off x="4673600" y="141541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116839</xdr:rowOff>
    </xdr:from>
    <xdr:to>
      <xdr:col>24</xdr:col>
      <xdr:colOff>114300</xdr:colOff>
      <xdr:row>83</xdr:row>
      <xdr:rowOff>46989</xdr:rowOff>
    </xdr:to>
    <xdr:sp macro="" textlink="">
      <xdr:nvSpPr>
        <xdr:cNvPr id="239" name="フローチャート: 判断 238"/>
        <xdr:cNvSpPr/>
      </xdr:nvSpPr>
      <xdr:spPr>
        <a:xfrm>
          <a:off x="4584700" y="1417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93980</xdr:rowOff>
    </xdr:from>
    <xdr:to>
      <xdr:col>20</xdr:col>
      <xdr:colOff>38100</xdr:colOff>
      <xdr:row>83</xdr:row>
      <xdr:rowOff>24130</xdr:rowOff>
    </xdr:to>
    <xdr:sp macro="" textlink="">
      <xdr:nvSpPr>
        <xdr:cNvPr id="240" name="フローチャート: 判断 239"/>
        <xdr:cNvSpPr/>
      </xdr:nvSpPr>
      <xdr:spPr>
        <a:xfrm>
          <a:off x="3746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40657</xdr:rowOff>
    </xdr:from>
    <xdr:ext cx="405111" cy="259045"/>
    <xdr:sp macro="" textlink="">
      <xdr:nvSpPr>
        <xdr:cNvPr id="241" name="n_1aveValue【福祉施設】&#10;有形固定資産減価償却率"/>
        <xdr:cNvSpPr txBox="1"/>
      </xdr:nvSpPr>
      <xdr:spPr>
        <a:xfrm>
          <a:off x="35820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2" name="フローチャート: 判断 241"/>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81</xdr:row>
      <xdr:rowOff>40657</xdr:rowOff>
    </xdr:from>
    <xdr:ext cx="405111" cy="259045"/>
    <xdr:sp macro="" textlink="">
      <xdr:nvSpPr>
        <xdr:cNvPr id="243" name="n_2aveValue【福祉施設】&#10;有形固定資産減価償却率"/>
        <xdr:cNvSpPr txBox="1"/>
      </xdr:nvSpPr>
      <xdr:spPr>
        <a:xfrm>
          <a:off x="2705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249" name="楕円 248"/>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166370</xdr:rowOff>
    </xdr:from>
    <xdr:to>
      <xdr:col>15</xdr:col>
      <xdr:colOff>101600</xdr:colOff>
      <xdr:row>84</xdr:row>
      <xdr:rowOff>96520</xdr:rowOff>
    </xdr:to>
    <xdr:sp macro="" textlink="">
      <xdr:nvSpPr>
        <xdr:cNvPr id="250" name="楕円 249"/>
        <xdr:cNvSpPr/>
      </xdr:nvSpPr>
      <xdr:spPr>
        <a:xfrm>
          <a:off x="2857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0</xdr:rowOff>
    </xdr:from>
    <xdr:to>
      <xdr:col>19</xdr:col>
      <xdr:colOff>177800</xdr:colOff>
      <xdr:row>84</xdr:row>
      <xdr:rowOff>45720</xdr:rowOff>
    </xdr:to>
    <xdr:cxnSp macro="">
      <xdr:nvCxnSpPr>
        <xdr:cNvPr id="251" name="直線コネクタ 250"/>
        <xdr:cNvCxnSpPr/>
      </xdr:nvCxnSpPr>
      <xdr:spPr>
        <a:xfrm flipV="1">
          <a:off x="2908300" y="144018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41927</xdr:rowOff>
    </xdr:from>
    <xdr:ext cx="405111" cy="259045"/>
    <xdr:sp macro="" textlink="">
      <xdr:nvSpPr>
        <xdr:cNvPr id="252" name="n_1mainValue【福祉施設】&#10;有形固定資産減価償却率"/>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87647</xdr:rowOff>
    </xdr:from>
    <xdr:ext cx="405111" cy="259045"/>
    <xdr:sp macro="" textlink="">
      <xdr:nvSpPr>
        <xdr:cNvPr id="253" name="n_2mainValue【福祉施設】&#10;有形固定資産減価償却率"/>
        <xdr:cNvSpPr txBox="1"/>
      </xdr:nvSpPr>
      <xdr:spPr>
        <a:xfrm>
          <a:off x="2705744" y="1448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4" name="直線コネクタ 26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5" name="テキスト ボックス 26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6" name="直線コネクタ 26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7" name="テキスト ボックス 26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8" name="直線コネクタ 26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9" name="テキスト ボックス 26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0" name="直線コネクタ 26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1" name="テキスト ボックス 27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47244</xdr:rowOff>
    </xdr:from>
    <xdr:to>
      <xdr:col>54</xdr:col>
      <xdr:colOff>189865</xdr:colOff>
      <xdr:row>86</xdr:row>
      <xdr:rowOff>26670</xdr:rowOff>
    </xdr:to>
    <xdr:cxnSp macro="">
      <xdr:nvCxnSpPr>
        <xdr:cNvPr id="275" name="直線コネクタ 274"/>
        <xdr:cNvCxnSpPr/>
      </xdr:nvCxnSpPr>
      <xdr:spPr>
        <a:xfrm flipV="1">
          <a:off x="10476865" y="13420344"/>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27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277" name="直線コネクタ 27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165371</xdr:rowOff>
    </xdr:from>
    <xdr:ext cx="469744" cy="259045"/>
    <xdr:sp macro="" textlink="">
      <xdr:nvSpPr>
        <xdr:cNvPr id="278" name="【福祉施設】&#10;一人当たり面積最大値テキスト"/>
        <xdr:cNvSpPr txBox="1"/>
      </xdr:nvSpPr>
      <xdr:spPr>
        <a:xfrm>
          <a:off x="10515600" y="13195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47244</xdr:rowOff>
    </xdr:from>
    <xdr:to>
      <xdr:col>55</xdr:col>
      <xdr:colOff>88900</xdr:colOff>
      <xdr:row>78</xdr:row>
      <xdr:rowOff>47244</xdr:rowOff>
    </xdr:to>
    <xdr:cxnSp macro="">
      <xdr:nvCxnSpPr>
        <xdr:cNvPr id="279" name="直線コネクタ 278"/>
        <xdr:cNvCxnSpPr/>
      </xdr:nvCxnSpPr>
      <xdr:spPr>
        <a:xfrm>
          <a:off x="10388600" y="1342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18305</xdr:rowOff>
    </xdr:from>
    <xdr:ext cx="469744" cy="259045"/>
    <xdr:sp macro="" textlink="">
      <xdr:nvSpPr>
        <xdr:cNvPr id="280" name="【福祉施設】&#10;一人当たり面積平均値テキスト"/>
        <xdr:cNvSpPr txBox="1"/>
      </xdr:nvSpPr>
      <xdr:spPr>
        <a:xfrm>
          <a:off x="10515600" y="14420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39878</xdr:rowOff>
    </xdr:from>
    <xdr:to>
      <xdr:col>55</xdr:col>
      <xdr:colOff>50800</xdr:colOff>
      <xdr:row>84</xdr:row>
      <xdr:rowOff>141478</xdr:rowOff>
    </xdr:to>
    <xdr:sp macro="" textlink="">
      <xdr:nvSpPr>
        <xdr:cNvPr id="281" name="フローチャート: 判断 280"/>
        <xdr:cNvSpPr/>
      </xdr:nvSpPr>
      <xdr:spPr>
        <a:xfrm>
          <a:off x="10426700" y="1444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149606</xdr:rowOff>
    </xdr:from>
    <xdr:to>
      <xdr:col>50</xdr:col>
      <xdr:colOff>165100</xdr:colOff>
      <xdr:row>84</xdr:row>
      <xdr:rowOff>79756</xdr:rowOff>
    </xdr:to>
    <xdr:sp macro="" textlink="">
      <xdr:nvSpPr>
        <xdr:cNvPr id="282" name="フローチャート: 判断 281"/>
        <xdr:cNvSpPr/>
      </xdr:nvSpPr>
      <xdr:spPr>
        <a:xfrm>
          <a:off x="95885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82</xdr:row>
      <xdr:rowOff>96283</xdr:rowOff>
    </xdr:from>
    <xdr:ext cx="469744" cy="259045"/>
    <xdr:sp macro="" textlink="">
      <xdr:nvSpPr>
        <xdr:cNvPr id="283" name="n_1aveValue【福祉施設】&#10;一人当たり面積"/>
        <xdr:cNvSpPr txBox="1"/>
      </xdr:nvSpPr>
      <xdr:spPr>
        <a:xfrm>
          <a:off x="9391727" y="1415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53594</xdr:rowOff>
    </xdr:from>
    <xdr:to>
      <xdr:col>46</xdr:col>
      <xdr:colOff>38100</xdr:colOff>
      <xdr:row>84</xdr:row>
      <xdr:rowOff>155194</xdr:rowOff>
    </xdr:to>
    <xdr:sp macro="" textlink="">
      <xdr:nvSpPr>
        <xdr:cNvPr id="284" name="フローチャート: 判断 283"/>
        <xdr:cNvSpPr/>
      </xdr:nvSpPr>
      <xdr:spPr>
        <a:xfrm>
          <a:off x="8699500" y="1445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271</xdr:rowOff>
    </xdr:from>
    <xdr:ext cx="469744" cy="259045"/>
    <xdr:sp macro="" textlink="">
      <xdr:nvSpPr>
        <xdr:cNvPr id="285" name="n_2aveValue【福祉施設】&#10;一人当たり面積"/>
        <xdr:cNvSpPr txBox="1"/>
      </xdr:nvSpPr>
      <xdr:spPr>
        <a:xfrm>
          <a:off x="8515427" y="1423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126746</xdr:rowOff>
    </xdr:from>
    <xdr:to>
      <xdr:col>50</xdr:col>
      <xdr:colOff>165100</xdr:colOff>
      <xdr:row>85</xdr:row>
      <xdr:rowOff>56896</xdr:rowOff>
    </xdr:to>
    <xdr:sp macro="" textlink="">
      <xdr:nvSpPr>
        <xdr:cNvPr id="291" name="楕円 290"/>
        <xdr:cNvSpPr/>
      </xdr:nvSpPr>
      <xdr:spPr>
        <a:xfrm>
          <a:off x="9588500" y="1452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131318</xdr:rowOff>
    </xdr:from>
    <xdr:to>
      <xdr:col>46</xdr:col>
      <xdr:colOff>38100</xdr:colOff>
      <xdr:row>85</xdr:row>
      <xdr:rowOff>61468</xdr:rowOff>
    </xdr:to>
    <xdr:sp macro="" textlink="">
      <xdr:nvSpPr>
        <xdr:cNvPr id="292" name="楕円 291"/>
        <xdr:cNvSpPr/>
      </xdr:nvSpPr>
      <xdr:spPr>
        <a:xfrm>
          <a:off x="8699500" y="1453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6096</xdr:rowOff>
    </xdr:from>
    <xdr:to>
      <xdr:col>50</xdr:col>
      <xdr:colOff>114300</xdr:colOff>
      <xdr:row>85</xdr:row>
      <xdr:rowOff>10668</xdr:rowOff>
    </xdr:to>
    <xdr:cxnSp macro="">
      <xdr:nvCxnSpPr>
        <xdr:cNvPr id="293" name="直線コネクタ 292"/>
        <xdr:cNvCxnSpPr/>
      </xdr:nvCxnSpPr>
      <xdr:spPr>
        <a:xfrm flipV="1">
          <a:off x="8750300" y="1457934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48023</xdr:rowOff>
    </xdr:from>
    <xdr:ext cx="469744" cy="259045"/>
    <xdr:sp macro="" textlink="">
      <xdr:nvSpPr>
        <xdr:cNvPr id="294" name="n_1mainValue【福祉施設】&#10;一人当たり面積"/>
        <xdr:cNvSpPr txBox="1"/>
      </xdr:nvSpPr>
      <xdr:spPr>
        <a:xfrm>
          <a:off x="9391727" y="1462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52595</xdr:rowOff>
    </xdr:from>
    <xdr:ext cx="469744" cy="259045"/>
    <xdr:sp macro="" textlink="">
      <xdr:nvSpPr>
        <xdr:cNvPr id="295" name="n_2mainValue【福祉施設】&#10;一人当たり面積"/>
        <xdr:cNvSpPr txBox="1"/>
      </xdr:nvSpPr>
      <xdr:spPr>
        <a:xfrm>
          <a:off x="8515427" y="1462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6" name="直線コネクタ 30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7" name="テキスト ボックス 306"/>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08" name="直線コネクタ 30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09" name="テキスト ボックス 30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0" name="直線コネクタ 30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1" name="テキスト ボックス 31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2" name="直線コネクタ 31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3" name="テキスト ボックス 31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4" name="直線コネクタ 31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5" name="テキスト ボックス 31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6" name="直線コネクタ 31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7" name="テキスト ボックス 31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1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19" name="直線コネクタ 318"/>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0"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1" name="直線コネクタ 32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2"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3" name="直線コネクタ 322"/>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16</xdr:rowOff>
    </xdr:from>
    <xdr:ext cx="405111" cy="259045"/>
    <xdr:sp macro="" textlink="">
      <xdr:nvSpPr>
        <xdr:cNvPr id="324" name="【市民会館】&#10;有形固定資産減価償却率平均値テキスト"/>
        <xdr:cNvSpPr txBox="1"/>
      </xdr:nvSpPr>
      <xdr:spPr>
        <a:xfrm>
          <a:off x="4673600" y="18002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21589</xdr:rowOff>
    </xdr:from>
    <xdr:to>
      <xdr:col>24</xdr:col>
      <xdr:colOff>114300</xdr:colOff>
      <xdr:row>105</xdr:row>
      <xdr:rowOff>123189</xdr:rowOff>
    </xdr:to>
    <xdr:sp macro="" textlink="">
      <xdr:nvSpPr>
        <xdr:cNvPr id="325" name="フローチャート: 判断 324"/>
        <xdr:cNvSpPr/>
      </xdr:nvSpPr>
      <xdr:spPr>
        <a:xfrm>
          <a:off x="4584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170180</xdr:rowOff>
    </xdr:from>
    <xdr:to>
      <xdr:col>20</xdr:col>
      <xdr:colOff>38100</xdr:colOff>
      <xdr:row>105</xdr:row>
      <xdr:rowOff>100330</xdr:rowOff>
    </xdr:to>
    <xdr:sp macro="" textlink="">
      <xdr:nvSpPr>
        <xdr:cNvPr id="326" name="フローチャート: 判断 325"/>
        <xdr:cNvSpPr/>
      </xdr:nvSpPr>
      <xdr:spPr>
        <a:xfrm>
          <a:off x="3746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116857</xdr:rowOff>
    </xdr:from>
    <xdr:ext cx="405111" cy="259045"/>
    <xdr:sp macro="" textlink="">
      <xdr:nvSpPr>
        <xdr:cNvPr id="327" name="n_1aveValue【市民会館】&#10;有形固定資産減価償却率"/>
        <xdr:cNvSpPr txBox="1"/>
      </xdr:nvSpPr>
      <xdr:spPr>
        <a:xfrm>
          <a:off x="35820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165100</xdr:rowOff>
    </xdr:from>
    <xdr:to>
      <xdr:col>15</xdr:col>
      <xdr:colOff>101600</xdr:colOff>
      <xdr:row>105</xdr:row>
      <xdr:rowOff>95250</xdr:rowOff>
    </xdr:to>
    <xdr:sp macro="" textlink="">
      <xdr:nvSpPr>
        <xdr:cNvPr id="328" name="フローチャート: 判断 327"/>
        <xdr:cNvSpPr/>
      </xdr:nvSpPr>
      <xdr:spPr>
        <a:xfrm>
          <a:off x="2857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111777</xdr:rowOff>
    </xdr:from>
    <xdr:ext cx="405111" cy="259045"/>
    <xdr:sp macro="" textlink="">
      <xdr:nvSpPr>
        <xdr:cNvPr id="329" name="n_2aveValue【市民会館】&#10;有形固定資産減価償却率"/>
        <xdr:cNvSpPr txBox="1"/>
      </xdr:nvSpPr>
      <xdr:spPr>
        <a:xfrm>
          <a:off x="2705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165100</xdr:rowOff>
    </xdr:from>
    <xdr:to>
      <xdr:col>20</xdr:col>
      <xdr:colOff>38100</xdr:colOff>
      <xdr:row>107</xdr:row>
      <xdr:rowOff>95250</xdr:rowOff>
    </xdr:to>
    <xdr:sp macro="" textlink="">
      <xdr:nvSpPr>
        <xdr:cNvPr id="335" name="楕円 334"/>
        <xdr:cNvSpPr/>
      </xdr:nvSpPr>
      <xdr:spPr>
        <a:xfrm>
          <a:off x="3746500" y="183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107</xdr:row>
      <xdr:rowOff>19050</xdr:rowOff>
    </xdr:from>
    <xdr:to>
      <xdr:col>15</xdr:col>
      <xdr:colOff>101600</xdr:colOff>
      <xdr:row>107</xdr:row>
      <xdr:rowOff>120650</xdr:rowOff>
    </xdr:to>
    <xdr:sp macro="" textlink="">
      <xdr:nvSpPr>
        <xdr:cNvPr id="336" name="楕円 335"/>
        <xdr:cNvSpPr/>
      </xdr:nvSpPr>
      <xdr:spPr>
        <a:xfrm>
          <a:off x="2857500" y="183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44450</xdr:rowOff>
    </xdr:from>
    <xdr:to>
      <xdr:col>19</xdr:col>
      <xdr:colOff>177800</xdr:colOff>
      <xdr:row>107</xdr:row>
      <xdr:rowOff>69850</xdr:rowOff>
    </xdr:to>
    <xdr:cxnSp macro="">
      <xdr:nvCxnSpPr>
        <xdr:cNvPr id="337" name="直線コネクタ 336"/>
        <xdr:cNvCxnSpPr/>
      </xdr:nvCxnSpPr>
      <xdr:spPr>
        <a:xfrm flipV="1">
          <a:off x="2908300" y="18389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107</xdr:row>
      <xdr:rowOff>86377</xdr:rowOff>
    </xdr:from>
    <xdr:ext cx="405111" cy="259045"/>
    <xdr:sp macro="" textlink="">
      <xdr:nvSpPr>
        <xdr:cNvPr id="338" name="n_1mainValue【市民会館】&#10;有形固定資産減価償却率"/>
        <xdr:cNvSpPr txBox="1"/>
      </xdr:nvSpPr>
      <xdr:spPr>
        <a:xfrm>
          <a:off x="3582044" y="18431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111777</xdr:rowOff>
    </xdr:from>
    <xdr:ext cx="405111" cy="259045"/>
    <xdr:sp macro="" textlink="">
      <xdr:nvSpPr>
        <xdr:cNvPr id="339" name="n_2mainValue【市民会館】&#10;有形固定資産減価償却率"/>
        <xdr:cNvSpPr txBox="1"/>
      </xdr:nvSpPr>
      <xdr:spPr>
        <a:xfrm>
          <a:off x="2705744" y="184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0" name="正方形/長方形 33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1" name="正方形/長方形 34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2" name="正方形/長方形 34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3" name="正方形/長方形 34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4" name="正方形/長方形 34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5" name="正方形/長方形 34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6" name="正方形/長方形 34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7" name="正方形/長方形 34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48" name="テキスト ボックス 34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9" name="直線コネクタ 34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50" name="直線コネクタ 349"/>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51" name="テキスト ボックス 350"/>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52" name="直線コネクタ 351"/>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53" name="テキスト ボックス 352"/>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54" name="直線コネクタ 353"/>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55" name="テキスト ボックス 354"/>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56" name="直線コネクタ 355"/>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57" name="テキスト ボックス 356"/>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58" name="直線コネクタ 357"/>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59" name="テキスト ボックス 358"/>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60" name="直線コネクタ 359"/>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61" name="テキスト ボックス 360"/>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118655</xdr:rowOff>
    </xdr:from>
    <xdr:to>
      <xdr:col>54</xdr:col>
      <xdr:colOff>189865</xdr:colOff>
      <xdr:row>109</xdr:row>
      <xdr:rowOff>4355</xdr:rowOff>
    </xdr:to>
    <xdr:cxnSp macro="">
      <xdr:nvCxnSpPr>
        <xdr:cNvPr id="365" name="直線コネクタ 364"/>
        <xdr:cNvCxnSpPr/>
      </xdr:nvCxnSpPr>
      <xdr:spPr>
        <a:xfrm flipV="1">
          <a:off x="10476865" y="1726365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8182</xdr:rowOff>
    </xdr:from>
    <xdr:ext cx="469744" cy="259045"/>
    <xdr:sp macro="" textlink="">
      <xdr:nvSpPr>
        <xdr:cNvPr id="366" name="【市民会館】&#10;一人当たり面積最小値テキスト"/>
        <xdr:cNvSpPr txBox="1"/>
      </xdr:nvSpPr>
      <xdr:spPr>
        <a:xfrm>
          <a:off x="10515600" y="18696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4355</xdr:rowOff>
    </xdr:from>
    <xdr:to>
      <xdr:col>55</xdr:col>
      <xdr:colOff>88900</xdr:colOff>
      <xdr:row>109</xdr:row>
      <xdr:rowOff>4355</xdr:rowOff>
    </xdr:to>
    <xdr:cxnSp macro="">
      <xdr:nvCxnSpPr>
        <xdr:cNvPr id="367" name="直線コネクタ 366"/>
        <xdr:cNvCxnSpPr/>
      </xdr:nvCxnSpPr>
      <xdr:spPr>
        <a:xfrm>
          <a:off x="10388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65332</xdr:rowOff>
    </xdr:from>
    <xdr:ext cx="469744" cy="259045"/>
    <xdr:sp macro="" textlink="">
      <xdr:nvSpPr>
        <xdr:cNvPr id="368" name="【市民会館】&#10;一人当たり面積最大値テキスト"/>
        <xdr:cNvSpPr txBox="1"/>
      </xdr:nvSpPr>
      <xdr:spPr>
        <a:xfrm>
          <a:off x="10515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118655</xdr:rowOff>
    </xdr:from>
    <xdr:to>
      <xdr:col>55</xdr:col>
      <xdr:colOff>88900</xdr:colOff>
      <xdr:row>100</xdr:row>
      <xdr:rowOff>118655</xdr:rowOff>
    </xdr:to>
    <xdr:cxnSp macro="">
      <xdr:nvCxnSpPr>
        <xdr:cNvPr id="369" name="直線コネクタ 368"/>
        <xdr:cNvCxnSpPr/>
      </xdr:nvCxnSpPr>
      <xdr:spPr>
        <a:xfrm>
          <a:off x="10388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561</xdr:rowOff>
    </xdr:from>
    <xdr:ext cx="469744" cy="259045"/>
    <xdr:sp macro="" textlink="">
      <xdr:nvSpPr>
        <xdr:cNvPr id="370" name="【市民会館】&#10;一人当たり面積平均値テキスト"/>
        <xdr:cNvSpPr txBox="1"/>
      </xdr:nvSpPr>
      <xdr:spPr>
        <a:xfrm>
          <a:off x="10515600" y="18345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22134</xdr:rowOff>
    </xdr:from>
    <xdr:to>
      <xdr:col>55</xdr:col>
      <xdr:colOff>50800</xdr:colOff>
      <xdr:row>107</xdr:row>
      <xdr:rowOff>123734</xdr:rowOff>
    </xdr:to>
    <xdr:sp macro="" textlink="">
      <xdr:nvSpPr>
        <xdr:cNvPr id="371" name="フローチャート: 判断 370"/>
        <xdr:cNvSpPr/>
      </xdr:nvSpPr>
      <xdr:spPr>
        <a:xfrm>
          <a:off x="10426700" y="1836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31931</xdr:rowOff>
    </xdr:from>
    <xdr:to>
      <xdr:col>50</xdr:col>
      <xdr:colOff>165100</xdr:colOff>
      <xdr:row>107</xdr:row>
      <xdr:rowOff>133531</xdr:rowOff>
    </xdr:to>
    <xdr:sp macro="" textlink="">
      <xdr:nvSpPr>
        <xdr:cNvPr id="372" name="フローチャート: 判断 371"/>
        <xdr:cNvSpPr/>
      </xdr:nvSpPr>
      <xdr:spPr>
        <a:xfrm>
          <a:off x="9588500" y="1837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107</xdr:row>
      <xdr:rowOff>124658</xdr:rowOff>
    </xdr:from>
    <xdr:ext cx="469744" cy="259045"/>
    <xdr:sp macro="" textlink="">
      <xdr:nvSpPr>
        <xdr:cNvPr id="373" name="n_1aveValue【市民会館】&#10;一人当たり面積"/>
        <xdr:cNvSpPr txBox="1"/>
      </xdr:nvSpPr>
      <xdr:spPr>
        <a:xfrm>
          <a:off x="9391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107</xdr:row>
      <xdr:rowOff>46627</xdr:rowOff>
    </xdr:from>
    <xdr:to>
      <xdr:col>46</xdr:col>
      <xdr:colOff>38100</xdr:colOff>
      <xdr:row>107</xdr:row>
      <xdr:rowOff>148227</xdr:rowOff>
    </xdr:to>
    <xdr:sp macro="" textlink="">
      <xdr:nvSpPr>
        <xdr:cNvPr id="374" name="フローチャート: 判断 373"/>
        <xdr:cNvSpPr/>
      </xdr:nvSpPr>
      <xdr:spPr>
        <a:xfrm>
          <a:off x="8699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107</xdr:row>
      <xdr:rowOff>139354</xdr:rowOff>
    </xdr:from>
    <xdr:ext cx="469744" cy="259045"/>
    <xdr:sp macro="" textlink="">
      <xdr:nvSpPr>
        <xdr:cNvPr id="375" name="n_2aveValue【市民会館】&#10;一人当たり面積"/>
        <xdr:cNvSpPr txBox="1"/>
      </xdr:nvSpPr>
      <xdr:spPr>
        <a:xfrm>
          <a:off x="8515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6" name="テキスト ボックス 37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7" name="テキスト ボックス 37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8" name="テキスト ボックス 37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9" name="テキスト ボックス 37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0" name="テキスト ボックス 37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121738</xdr:rowOff>
    </xdr:from>
    <xdr:to>
      <xdr:col>50</xdr:col>
      <xdr:colOff>165100</xdr:colOff>
      <xdr:row>107</xdr:row>
      <xdr:rowOff>51888</xdr:rowOff>
    </xdr:to>
    <xdr:sp macro="" textlink="">
      <xdr:nvSpPr>
        <xdr:cNvPr id="381" name="楕円 380"/>
        <xdr:cNvSpPr/>
      </xdr:nvSpPr>
      <xdr:spPr>
        <a:xfrm>
          <a:off x="9588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129902</xdr:rowOff>
    </xdr:from>
    <xdr:to>
      <xdr:col>46</xdr:col>
      <xdr:colOff>38100</xdr:colOff>
      <xdr:row>107</xdr:row>
      <xdr:rowOff>60052</xdr:rowOff>
    </xdr:to>
    <xdr:sp macro="" textlink="">
      <xdr:nvSpPr>
        <xdr:cNvPr id="382" name="楕円 381"/>
        <xdr:cNvSpPr/>
      </xdr:nvSpPr>
      <xdr:spPr>
        <a:xfrm>
          <a:off x="8699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1088</xdr:rowOff>
    </xdr:from>
    <xdr:to>
      <xdr:col>50</xdr:col>
      <xdr:colOff>114300</xdr:colOff>
      <xdr:row>107</xdr:row>
      <xdr:rowOff>9252</xdr:rowOff>
    </xdr:to>
    <xdr:cxnSp macro="">
      <xdr:nvCxnSpPr>
        <xdr:cNvPr id="383" name="直線コネクタ 382"/>
        <xdr:cNvCxnSpPr/>
      </xdr:nvCxnSpPr>
      <xdr:spPr>
        <a:xfrm flipV="1">
          <a:off x="8750300" y="18346238"/>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68415</xdr:rowOff>
    </xdr:from>
    <xdr:ext cx="469744" cy="259045"/>
    <xdr:sp macro="" textlink="">
      <xdr:nvSpPr>
        <xdr:cNvPr id="384" name="n_1mainValue【市民会館】&#10;一人当たり面積"/>
        <xdr:cNvSpPr txBox="1"/>
      </xdr:nvSpPr>
      <xdr:spPr>
        <a:xfrm>
          <a:off x="93917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76579</xdr:rowOff>
    </xdr:from>
    <xdr:ext cx="469744" cy="259045"/>
    <xdr:sp macro="" textlink="">
      <xdr:nvSpPr>
        <xdr:cNvPr id="385" name="n_2mainValue【市民会館】&#10;一人当たり面積"/>
        <xdr:cNvSpPr txBox="1"/>
      </xdr:nvSpPr>
      <xdr:spPr>
        <a:xfrm>
          <a:off x="8515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169273</xdr:rowOff>
    </xdr:from>
    <xdr:to>
      <xdr:col>85</xdr:col>
      <xdr:colOff>126364</xdr:colOff>
      <xdr:row>42</xdr:row>
      <xdr:rowOff>81099</xdr:rowOff>
    </xdr:to>
    <xdr:cxnSp macro="">
      <xdr:nvCxnSpPr>
        <xdr:cNvPr id="411" name="直線コネクタ 410"/>
        <xdr:cNvCxnSpPr/>
      </xdr:nvCxnSpPr>
      <xdr:spPr>
        <a:xfrm flipV="1">
          <a:off x="16318864" y="5827123"/>
          <a:ext cx="0" cy="145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84926</xdr:rowOff>
    </xdr:from>
    <xdr:ext cx="340478" cy="259045"/>
    <xdr:sp macro="" textlink="">
      <xdr:nvSpPr>
        <xdr:cNvPr id="412" name="【一般廃棄物処理施設】&#10;有形固定資産減価償却率最小値テキスト"/>
        <xdr:cNvSpPr txBox="1"/>
      </xdr:nvSpPr>
      <xdr:spPr>
        <a:xfrm>
          <a:off x="16357600" y="72858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81099</xdr:rowOff>
    </xdr:from>
    <xdr:to>
      <xdr:col>86</xdr:col>
      <xdr:colOff>25400</xdr:colOff>
      <xdr:row>42</xdr:row>
      <xdr:rowOff>81099</xdr:rowOff>
    </xdr:to>
    <xdr:cxnSp macro="">
      <xdr:nvCxnSpPr>
        <xdr:cNvPr id="413" name="直線コネクタ 412"/>
        <xdr:cNvCxnSpPr/>
      </xdr:nvCxnSpPr>
      <xdr:spPr>
        <a:xfrm>
          <a:off x="16230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115950</xdr:rowOff>
    </xdr:from>
    <xdr:ext cx="405111" cy="259045"/>
    <xdr:sp macro="" textlink="">
      <xdr:nvSpPr>
        <xdr:cNvPr id="414" name="【一般廃棄物処理施設】&#10;有形固定資産減価償却率最大値テキスト"/>
        <xdr:cNvSpPr txBox="1"/>
      </xdr:nvSpPr>
      <xdr:spPr>
        <a:xfrm>
          <a:off x="16357600" y="5602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169273</xdr:rowOff>
    </xdr:from>
    <xdr:to>
      <xdr:col>86</xdr:col>
      <xdr:colOff>25400</xdr:colOff>
      <xdr:row>33</xdr:row>
      <xdr:rowOff>169273</xdr:rowOff>
    </xdr:to>
    <xdr:cxnSp macro="">
      <xdr:nvCxnSpPr>
        <xdr:cNvPr id="415" name="直線コネクタ 414"/>
        <xdr:cNvCxnSpPr/>
      </xdr:nvCxnSpPr>
      <xdr:spPr>
        <a:xfrm>
          <a:off x="16230600" y="5827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88735</xdr:rowOff>
    </xdr:from>
    <xdr:ext cx="405111" cy="259045"/>
    <xdr:sp macro="" textlink="">
      <xdr:nvSpPr>
        <xdr:cNvPr id="416" name="【一般廃棄物処理施設】&#10;有形固定資産減価償却率平均値テキスト"/>
        <xdr:cNvSpPr txBox="1"/>
      </xdr:nvSpPr>
      <xdr:spPr>
        <a:xfrm>
          <a:off x="16357600" y="626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110308</xdr:rowOff>
    </xdr:from>
    <xdr:to>
      <xdr:col>85</xdr:col>
      <xdr:colOff>177800</xdr:colOff>
      <xdr:row>37</xdr:row>
      <xdr:rowOff>40458</xdr:rowOff>
    </xdr:to>
    <xdr:sp macro="" textlink="">
      <xdr:nvSpPr>
        <xdr:cNvPr id="417" name="フローチャート: 判断 416"/>
        <xdr:cNvSpPr/>
      </xdr:nvSpPr>
      <xdr:spPr>
        <a:xfrm>
          <a:off x="16268700" y="628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138067</xdr:rowOff>
    </xdr:from>
    <xdr:to>
      <xdr:col>81</xdr:col>
      <xdr:colOff>101600</xdr:colOff>
      <xdr:row>37</xdr:row>
      <xdr:rowOff>68217</xdr:rowOff>
    </xdr:to>
    <xdr:sp macro="" textlink="">
      <xdr:nvSpPr>
        <xdr:cNvPr id="418" name="フローチャート: 判断 417"/>
        <xdr:cNvSpPr/>
      </xdr:nvSpPr>
      <xdr:spPr>
        <a:xfrm>
          <a:off x="15430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84744</xdr:rowOff>
    </xdr:from>
    <xdr:ext cx="405111" cy="259045"/>
    <xdr:sp macro="" textlink="">
      <xdr:nvSpPr>
        <xdr:cNvPr id="419" name="n_1aveValue【一般廃棄物処理施設】&#10;有形固定資産減価償却率"/>
        <xdr:cNvSpPr txBox="1"/>
      </xdr:nvSpPr>
      <xdr:spPr>
        <a:xfrm>
          <a:off x="152660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126637</xdr:rowOff>
    </xdr:from>
    <xdr:to>
      <xdr:col>76</xdr:col>
      <xdr:colOff>165100</xdr:colOff>
      <xdr:row>37</xdr:row>
      <xdr:rowOff>56787</xdr:rowOff>
    </xdr:to>
    <xdr:sp macro="" textlink="">
      <xdr:nvSpPr>
        <xdr:cNvPr id="420" name="フローチャート: 判断 419"/>
        <xdr:cNvSpPr/>
      </xdr:nvSpPr>
      <xdr:spPr>
        <a:xfrm>
          <a:off x="14541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73314</xdr:rowOff>
    </xdr:from>
    <xdr:ext cx="405111" cy="259045"/>
    <xdr:sp macro="" textlink="">
      <xdr:nvSpPr>
        <xdr:cNvPr id="421" name="n_2aveValue【一般廃棄物処理施設】&#10;有形固定資産減価償却率"/>
        <xdr:cNvSpPr txBox="1"/>
      </xdr:nvSpPr>
      <xdr:spPr>
        <a:xfrm>
          <a:off x="14389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151130</xdr:rowOff>
    </xdr:from>
    <xdr:to>
      <xdr:col>81</xdr:col>
      <xdr:colOff>101600</xdr:colOff>
      <xdr:row>37</xdr:row>
      <xdr:rowOff>81280</xdr:rowOff>
    </xdr:to>
    <xdr:sp macro="" textlink="">
      <xdr:nvSpPr>
        <xdr:cNvPr id="427" name="楕円 426"/>
        <xdr:cNvSpPr/>
      </xdr:nvSpPr>
      <xdr:spPr>
        <a:xfrm>
          <a:off x="15430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54791</xdr:rowOff>
    </xdr:from>
    <xdr:to>
      <xdr:col>76</xdr:col>
      <xdr:colOff>165100</xdr:colOff>
      <xdr:row>38</xdr:row>
      <xdr:rowOff>156391</xdr:rowOff>
    </xdr:to>
    <xdr:sp macro="" textlink="">
      <xdr:nvSpPr>
        <xdr:cNvPr id="428" name="楕円 427"/>
        <xdr:cNvSpPr/>
      </xdr:nvSpPr>
      <xdr:spPr>
        <a:xfrm>
          <a:off x="14541500" y="656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30480</xdr:rowOff>
    </xdr:from>
    <xdr:to>
      <xdr:col>81</xdr:col>
      <xdr:colOff>50800</xdr:colOff>
      <xdr:row>38</xdr:row>
      <xdr:rowOff>105591</xdr:rowOff>
    </xdr:to>
    <xdr:cxnSp macro="">
      <xdr:nvCxnSpPr>
        <xdr:cNvPr id="429" name="直線コネクタ 428"/>
        <xdr:cNvCxnSpPr/>
      </xdr:nvCxnSpPr>
      <xdr:spPr>
        <a:xfrm flipV="1">
          <a:off x="14592300" y="6374130"/>
          <a:ext cx="889000" cy="246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72407</xdr:rowOff>
    </xdr:from>
    <xdr:ext cx="405111" cy="259045"/>
    <xdr:sp macro="" textlink="">
      <xdr:nvSpPr>
        <xdr:cNvPr id="430" name="n_1main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147518</xdr:rowOff>
    </xdr:from>
    <xdr:ext cx="405111" cy="259045"/>
    <xdr:sp macro="" textlink="">
      <xdr:nvSpPr>
        <xdr:cNvPr id="431" name="n_2mainValue【一般廃棄物処理施設】&#10;有形固定資産減価償却率"/>
        <xdr:cNvSpPr txBox="1"/>
      </xdr:nvSpPr>
      <xdr:spPr>
        <a:xfrm>
          <a:off x="14389744"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59325</xdr:rowOff>
    </xdr:from>
    <xdr:to>
      <xdr:col>116</xdr:col>
      <xdr:colOff>62864</xdr:colOff>
      <xdr:row>41</xdr:row>
      <xdr:rowOff>133025</xdr:rowOff>
    </xdr:to>
    <xdr:cxnSp macro="">
      <xdr:nvCxnSpPr>
        <xdr:cNvPr id="453" name="直線コネクタ 452"/>
        <xdr:cNvCxnSpPr/>
      </xdr:nvCxnSpPr>
      <xdr:spPr>
        <a:xfrm flipV="1">
          <a:off x="22160864" y="5717175"/>
          <a:ext cx="0" cy="1445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136852</xdr:rowOff>
    </xdr:from>
    <xdr:ext cx="313932" cy="259045"/>
    <xdr:sp macro="" textlink="">
      <xdr:nvSpPr>
        <xdr:cNvPr id="454" name="【一般廃棄物処理施設】&#10;一人当たり有形固定資産（償却資産）額最小値テキスト"/>
        <xdr:cNvSpPr txBox="1"/>
      </xdr:nvSpPr>
      <xdr:spPr>
        <a:xfrm>
          <a:off x="22199600" y="71663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133025</xdr:rowOff>
    </xdr:from>
    <xdr:to>
      <xdr:col>116</xdr:col>
      <xdr:colOff>152400</xdr:colOff>
      <xdr:row>41</xdr:row>
      <xdr:rowOff>133025</xdr:rowOff>
    </xdr:to>
    <xdr:cxnSp macro="">
      <xdr:nvCxnSpPr>
        <xdr:cNvPr id="455" name="直線コネクタ 454"/>
        <xdr:cNvCxnSpPr/>
      </xdr:nvCxnSpPr>
      <xdr:spPr>
        <a:xfrm>
          <a:off x="22072600" y="716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6002</xdr:rowOff>
    </xdr:from>
    <xdr:ext cx="599010" cy="259045"/>
    <xdr:sp macro="" textlink="">
      <xdr:nvSpPr>
        <xdr:cNvPr id="456" name="【一般廃棄物処理施設】&#10;一人当たり有形固定資産（償却資産）額最大値テキスト"/>
        <xdr:cNvSpPr txBox="1"/>
      </xdr:nvSpPr>
      <xdr:spPr>
        <a:xfrm>
          <a:off x="22199600" y="5492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59325</xdr:rowOff>
    </xdr:from>
    <xdr:to>
      <xdr:col>116</xdr:col>
      <xdr:colOff>152400</xdr:colOff>
      <xdr:row>33</xdr:row>
      <xdr:rowOff>59325</xdr:rowOff>
    </xdr:to>
    <xdr:cxnSp macro="">
      <xdr:nvCxnSpPr>
        <xdr:cNvPr id="457" name="直線コネクタ 456"/>
        <xdr:cNvCxnSpPr/>
      </xdr:nvCxnSpPr>
      <xdr:spPr>
        <a:xfrm>
          <a:off x="22072600" y="5717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58179</xdr:rowOff>
    </xdr:from>
    <xdr:ext cx="599010" cy="259045"/>
    <xdr:sp macro="" textlink="">
      <xdr:nvSpPr>
        <xdr:cNvPr id="458" name="【一般廃棄物処理施設】&#10;一人当たり有形固定資産（償却資産）額平均値テキスト"/>
        <xdr:cNvSpPr txBox="1"/>
      </xdr:nvSpPr>
      <xdr:spPr>
        <a:xfrm>
          <a:off x="22199600" y="65732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79752</xdr:rowOff>
    </xdr:from>
    <xdr:to>
      <xdr:col>116</xdr:col>
      <xdr:colOff>114300</xdr:colOff>
      <xdr:row>39</xdr:row>
      <xdr:rowOff>9902</xdr:rowOff>
    </xdr:to>
    <xdr:sp macro="" textlink="">
      <xdr:nvSpPr>
        <xdr:cNvPr id="459" name="フローチャート: 判断 458"/>
        <xdr:cNvSpPr/>
      </xdr:nvSpPr>
      <xdr:spPr>
        <a:xfrm>
          <a:off x="22110700" y="6594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159748</xdr:rowOff>
    </xdr:from>
    <xdr:to>
      <xdr:col>112</xdr:col>
      <xdr:colOff>38100</xdr:colOff>
      <xdr:row>39</xdr:row>
      <xdr:rowOff>89898</xdr:rowOff>
    </xdr:to>
    <xdr:sp macro="" textlink="">
      <xdr:nvSpPr>
        <xdr:cNvPr id="460" name="フローチャート: 判断 459"/>
        <xdr:cNvSpPr/>
      </xdr:nvSpPr>
      <xdr:spPr>
        <a:xfrm>
          <a:off x="21272500" y="66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39</xdr:row>
      <xdr:rowOff>81025</xdr:rowOff>
    </xdr:from>
    <xdr:ext cx="534377" cy="259045"/>
    <xdr:sp macro="" textlink="">
      <xdr:nvSpPr>
        <xdr:cNvPr id="461" name="n_1aveValue【一般廃棄物処理施設】&#10;一人当たり有形固定資産（償却資産）額"/>
        <xdr:cNvSpPr txBox="1"/>
      </xdr:nvSpPr>
      <xdr:spPr>
        <a:xfrm>
          <a:off x="21043411" y="6767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89696</xdr:rowOff>
    </xdr:from>
    <xdr:to>
      <xdr:col>107</xdr:col>
      <xdr:colOff>101600</xdr:colOff>
      <xdr:row>40</xdr:row>
      <xdr:rowOff>19846</xdr:rowOff>
    </xdr:to>
    <xdr:sp macro="" textlink="">
      <xdr:nvSpPr>
        <xdr:cNvPr id="462" name="フローチャート: 判断 461"/>
        <xdr:cNvSpPr/>
      </xdr:nvSpPr>
      <xdr:spPr>
        <a:xfrm>
          <a:off x="20383500" y="677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36373</xdr:rowOff>
    </xdr:from>
    <xdr:ext cx="534377" cy="259045"/>
    <xdr:sp macro="" textlink="">
      <xdr:nvSpPr>
        <xdr:cNvPr id="463" name="n_2aveValue【一般廃棄物処理施設】&#10;一人当たり有形固定資産（償却資産）額"/>
        <xdr:cNvSpPr txBox="1"/>
      </xdr:nvSpPr>
      <xdr:spPr>
        <a:xfrm>
          <a:off x="20167111" y="655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82879</xdr:rowOff>
    </xdr:from>
    <xdr:to>
      <xdr:col>112</xdr:col>
      <xdr:colOff>38100</xdr:colOff>
      <xdr:row>39</xdr:row>
      <xdr:rowOff>13029</xdr:rowOff>
    </xdr:to>
    <xdr:sp macro="" textlink="">
      <xdr:nvSpPr>
        <xdr:cNvPr id="469" name="楕円 468"/>
        <xdr:cNvSpPr/>
      </xdr:nvSpPr>
      <xdr:spPr>
        <a:xfrm>
          <a:off x="21272500" y="6597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51634</xdr:rowOff>
    </xdr:from>
    <xdr:to>
      <xdr:col>107</xdr:col>
      <xdr:colOff>101600</xdr:colOff>
      <xdr:row>41</xdr:row>
      <xdr:rowOff>153234</xdr:rowOff>
    </xdr:to>
    <xdr:sp macro="" textlink="">
      <xdr:nvSpPr>
        <xdr:cNvPr id="470" name="楕円 469"/>
        <xdr:cNvSpPr/>
      </xdr:nvSpPr>
      <xdr:spPr>
        <a:xfrm>
          <a:off x="20383500" y="708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133679</xdr:rowOff>
    </xdr:from>
    <xdr:to>
      <xdr:col>111</xdr:col>
      <xdr:colOff>177800</xdr:colOff>
      <xdr:row>41</xdr:row>
      <xdr:rowOff>102434</xdr:rowOff>
    </xdr:to>
    <xdr:cxnSp macro="">
      <xdr:nvCxnSpPr>
        <xdr:cNvPr id="471" name="直線コネクタ 470"/>
        <xdr:cNvCxnSpPr/>
      </xdr:nvCxnSpPr>
      <xdr:spPr>
        <a:xfrm flipV="1">
          <a:off x="20434300" y="6648779"/>
          <a:ext cx="889000" cy="483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37</xdr:row>
      <xdr:rowOff>29556</xdr:rowOff>
    </xdr:from>
    <xdr:ext cx="599010" cy="259045"/>
    <xdr:sp macro="" textlink="">
      <xdr:nvSpPr>
        <xdr:cNvPr id="472" name="n_1mainValue【一般廃棄物処理施設】&#10;一人当たり有形固定資産（償却資産）額"/>
        <xdr:cNvSpPr txBox="1"/>
      </xdr:nvSpPr>
      <xdr:spPr>
        <a:xfrm>
          <a:off x="21011095" y="6373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144361</xdr:rowOff>
    </xdr:from>
    <xdr:ext cx="469744" cy="259045"/>
    <xdr:sp macro="" textlink="">
      <xdr:nvSpPr>
        <xdr:cNvPr id="473" name="n_2mainValue【一般廃棄物処理施設】&#10;一人当たり有形固定資産（償却資産）額"/>
        <xdr:cNvSpPr txBox="1"/>
      </xdr:nvSpPr>
      <xdr:spPr>
        <a:xfrm>
          <a:off x="20199428" y="7173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2" name="テキスト ボックス 48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3" name="直線コネクタ 48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4" name="直線コネクタ 483"/>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5" name="テキスト ボックス 484"/>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86" name="直線コネクタ 485"/>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87" name="テキスト ボックス 486"/>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88" name="直線コネクタ 487"/>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89" name="テキスト ボックス 488"/>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0" name="直線コネクタ 489"/>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1" name="テキスト ボックス 490"/>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2" name="直線コネクタ 491"/>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3" name="テキスト ボックス 492"/>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4" name="直線コネクタ 493"/>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5" name="テキスト ボックス 494"/>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6" name="直線コネクタ 49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7" name="テキスト ボックス 49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6531</xdr:rowOff>
    </xdr:to>
    <xdr:cxnSp macro="">
      <xdr:nvCxnSpPr>
        <xdr:cNvPr id="499" name="直線コネクタ 498"/>
        <xdr:cNvCxnSpPr/>
      </xdr:nvCxnSpPr>
      <xdr:spPr>
        <a:xfrm flipV="1">
          <a:off x="16318864" y="9470572"/>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10358</xdr:rowOff>
    </xdr:from>
    <xdr:ext cx="340478" cy="259045"/>
    <xdr:sp macro="" textlink="">
      <xdr:nvSpPr>
        <xdr:cNvPr id="500" name="【保健センター・保健所】&#10;有形固定資産減価償却率最小値テキスト"/>
        <xdr:cNvSpPr txBox="1"/>
      </xdr:nvSpPr>
      <xdr:spPr>
        <a:xfrm>
          <a:off x="16357600" y="109831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6531</xdr:rowOff>
    </xdr:from>
    <xdr:to>
      <xdr:col>86</xdr:col>
      <xdr:colOff>25400</xdr:colOff>
      <xdr:row>64</xdr:row>
      <xdr:rowOff>6531</xdr:rowOff>
    </xdr:to>
    <xdr:cxnSp macro="">
      <xdr:nvCxnSpPr>
        <xdr:cNvPr id="501" name="直線コネクタ 500"/>
        <xdr:cNvCxnSpPr/>
      </xdr:nvCxnSpPr>
      <xdr:spPr>
        <a:xfrm>
          <a:off x="16230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02"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03" name="直線コネクタ 502"/>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9270</xdr:rowOff>
    </xdr:from>
    <xdr:ext cx="405111" cy="259045"/>
    <xdr:sp macro="" textlink="">
      <xdr:nvSpPr>
        <xdr:cNvPr id="504" name="【保健センター・保健所】&#10;有形固定資産減価償却率平均値テキスト"/>
        <xdr:cNvSpPr txBox="1"/>
      </xdr:nvSpPr>
      <xdr:spPr>
        <a:xfrm>
          <a:off x="16357600" y="1029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05" name="フローチャート: 判断 504"/>
        <xdr:cNvSpPr/>
      </xdr:nvSpPr>
      <xdr:spPr>
        <a:xfrm>
          <a:off x="16268700" y="103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40640</xdr:rowOff>
    </xdr:from>
    <xdr:to>
      <xdr:col>81</xdr:col>
      <xdr:colOff>101600</xdr:colOff>
      <xdr:row>60</xdr:row>
      <xdr:rowOff>142240</xdr:rowOff>
    </xdr:to>
    <xdr:sp macro="" textlink="">
      <xdr:nvSpPr>
        <xdr:cNvPr id="506" name="フローチャート: 判断 505"/>
        <xdr:cNvSpPr/>
      </xdr:nvSpPr>
      <xdr:spPr>
        <a:xfrm>
          <a:off x="15430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158767</xdr:rowOff>
    </xdr:from>
    <xdr:ext cx="405111" cy="259045"/>
    <xdr:sp macro="" textlink="">
      <xdr:nvSpPr>
        <xdr:cNvPr id="507" name="n_1aveValue【保健センター・保健所】&#10;有形固定資産減価償却率"/>
        <xdr:cNvSpPr txBox="1"/>
      </xdr:nvSpPr>
      <xdr:spPr>
        <a:xfrm>
          <a:off x="152660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65133</xdr:rowOff>
    </xdr:from>
    <xdr:to>
      <xdr:col>76</xdr:col>
      <xdr:colOff>165100</xdr:colOff>
      <xdr:row>60</xdr:row>
      <xdr:rowOff>166733</xdr:rowOff>
    </xdr:to>
    <xdr:sp macro="" textlink="">
      <xdr:nvSpPr>
        <xdr:cNvPr id="508" name="フローチャート: 判断 507"/>
        <xdr:cNvSpPr/>
      </xdr:nvSpPr>
      <xdr:spPr>
        <a:xfrm>
          <a:off x="14541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59</xdr:row>
      <xdr:rowOff>11810</xdr:rowOff>
    </xdr:from>
    <xdr:ext cx="405111" cy="259045"/>
    <xdr:sp macro="" textlink="">
      <xdr:nvSpPr>
        <xdr:cNvPr id="509" name="n_2aveValue【保健センター・保健所】&#10;有形固定資産減価償却率"/>
        <xdr:cNvSpPr txBox="1"/>
      </xdr:nvSpPr>
      <xdr:spPr>
        <a:xfrm>
          <a:off x="14389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10" name="テキスト ボックス 50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1" name="テキスト ボックス 51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2" name="テキスト ボックス 51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3" name="テキスト ボックス 51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4" name="テキスト ボックス 51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71665</xdr:rowOff>
    </xdr:from>
    <xdr:to>
      <xdr:col>81</xdr:col>
      <xdr:colOff>101600</xdr:colOff>
      <xdr:row>62</xdr:row>
      <xdr:rowOff>1815</xdr:rowOff>
    </xdr:to>
    <xdr:sp macro="" textlink="">
      <xdr:nvSpPr>
        <xdr:cNvPr id="515" name="楕円 514"/>
        <xdr:cNvSpPr/>
      </xdr:nvSpPr>
      <xdr:spPr>
        <a:xfrm>
          <a:off x="15430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104322</xdr:rowOff>
    </xdr:from>
    <xdr:to>
      <xdr:col>76</xdr:col>
      <xdr:colOff>165100</xdr:colOff>
      <xdr:row>62</xdr:row>
      <xdr:rowOff>34472</xdr:rowOff>
    </xdr:to>
    <xdr:sp macro="" textlink="">
      <xdr:nvSpPr>
        <xdr:cNvPr id="516" name="楕円 515"/>
        <xdr:cNvSpPr/>
      </xdr:nvSpPr>
      <xdr:spPr>
        <a:xfrm>
          <a:off x="145415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122465</xdr:rowOff>
    </xdr:from>
    <xdr:to>
      <xdr:col>81</xdr:col>
      <xdr:colOff>50800</xdr:colOff>
      <xdr:row>61</xdr:row>
      <xdr:rowOff>155122</xdr:rowOff>
    </xdr:to>
    <xdr:cxnSp macro="">
      <xdr:nvCxnSpPr>
        <xdr:cNvPr id="517" name="直線コネクタ 516"/>
        <xdr:cNvCxnSpPr/>
      </xdr:nvCxnSpPr>
      <xdr:spPr>
        <a:xfrm flipV="1">
          <a:off x="14592300" y="105809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164392</xdr:rowOff>
    </xdr:from>
    <xdr:ext cx="405111" cy="259045"/>
    <xdr:sp macro="" textlink="">
      <xdr:nvSpPr>
        <xdr:cNvPr id="518" name="n_1mainValue【保健センター・保健所】&#10;有形固定資産減価償却率"/>
        <xdr:cNvSpPr txBox="1"/>
      </xdr:nvSpPr>
      <xdr:spPr>
        <a:xfrm>
          <a:off x="15266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25599</xdr:rowOff>
    </xdr:from>
    <xdr:ext cx="405111" cy="259045"/>
    <xdr:sp macro="" textlink="">
      <xdr:nvSpPr>
        <xdr:cNvPr id="519" name="n_2mainValue【保健センター・保健所】&#10;有形固定資産減価償却率"/>
        <xdr:cNvSpPr txBox="1"/>
      </xdr:nvSpPr>
      <xdr:spPr>
        <a:xfrm>
          <a:off x="14389744" y="10655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0" name="正方形/長方形 51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1" name="正方形/長方形 52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2" name="正方形/長方形 52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3" name="正方形/長方形 52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4" name="正方形/長方形 52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5" name="正方形/長方形 52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6" name="正方形/長方形 52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7" name="正方形/長方形 52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8" name="テキスト ボックス 52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9" name="直線コネクタ 52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30" name="直線コネクタ 52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31" name="テキスト ボックス 53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32" name="直線コネクタ 53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33" name="テキスト ボックス 53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4" name="直線コネクタ 53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35" name="テキスト ボックス 53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36" name="直線コネクタ 53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37" name="テキスト ボックス 53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8" name="直線コネクタ 53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9" name="テキスト ボックス 53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0" name="直線コネクタ 53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1" name="テキスト ボックス 54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19050</xdr:rowOff>
    </xdr:from>
    <xdr:to>
      <xdr:col>116</xdr:col>
      <xdr:colOff>62864</xdr:colOff>
      <xdr:row>64</xdr:row>
      <xdr:rowOff>53340</xdr:rowOff>
    </xdr:to>
    <xdr:cxnSp macro="">
      <xdr:nvCxnSpPr>
        <xdr:cNvPr id="543" name="直線コネクタ 542"/>
        <xdr:cNvCxnSpPr/>
      </xdr:nvCxnSpPr>
      <xdr:spPr>
        <a:xfrm flipV="1">
          <a:off x="22160864" y="97917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544" name="【保健センター・保健所】&#10;一人当たり面積最小値テキスト"/>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545" name="直線コネクタ 544"/>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137177</xdr:rowOff>
    </xdr:from>
    <xdr:ext cx="469744" cy="259045"/>
    <xdr:sp macro="" textlink="">
      <xdr:nvSpPr>
        <xdr:cNvPr id="546" name="【保健センター・保健所】&#10;一人当たり面積最大値テキスト"/>
        <xdr:cNvSpPr txBox="1"/>
      </xdr:nvSpPr>
      <xdr:spPr>
        <a:xfrm>
          <a:off x="22199600" y="956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19050</xdr:rowOff>
    </xdr:from>
    <xdr:to>
      <xdr:col>116</xdr:col>
      <xdr:colOff>152400</xdr:colOff>
      <xdr:row>57</xdr:row>
      <xdr:rowOff>19050</xdr:rowOff>
    </xdr:to>
    <xdr:cxnSp macro="">
      <xdr:nvCxnSpPr>
        <xdr:cNvPr id="547" name="直線コネクタ 546"/>
        <xdr:cNvCxnSpPr/>
      </xdr:nvCxnSpPr>
      <xdr:spPr>
        <a:xfrm>
          <a:off x="22072600" y="979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7637</xdr:rowOff>
    </xdr:from>
    <xdr:ext cx="469744" cy="259045"/>
    <xdr:sp macro="" textlink="">
      <xdr:nvSpPr>
        <xdr:cNvPr id="548" name="【保健センター・保健所】&#10;一人当たり面積平均値テキスト"/>
        <xdr:cNvSpPr txBox="1"/>
      </xdr:nvSpPr>
      <xdr:spPr>
        <a:xfrm>
          <a:off x="22199600" y="10466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29210</xdr:rowOff>
    </xdr:from>
    <xdr:to>
      <xdr:col>116</xdr:col>
      <xdr:colOff>114300</xdr:colOff>
      <xdr:row>61</xdr:row>
      <xdr:rowOff>130810</xdr:rowOff>
    </xdr:to>
    <xdr:sp macro="" textlink="">
      <xdr:nvSpPr>
        <xdr:cNvPr id="549" name="フローチャート: 判断 548"/>
        <xdr:cNvSpPr/>
      </xdr:nvSpPr>
      <xdr:spPr>
        <a:xfrm>
          <a:off x="221107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13970</xdr:rowOff>
    </xdr:from>
    <xdr:to>
      <xdr:col>112</xdr:col>
      <xdr:colOff>38100</xdr:colOff>
      <xdr:row>61</xdr:row>
      <xdr:rowOff>115570</xdr:rowOff>
    </xdr:to>
    <xdr:sp macro="" textlink="">
      <xdr:nvSpPr>
        <xdr:cNvPr id="550" name="フローチャート: 判断 549"/>
        <xdr:cNvSpPr/>
      </xdr:nvSpPr>
      <xdr:spPr>
        <a:xfrm>
          <a:off x="21272500" y="1047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106697</xdr:rowOff>
    </xdr:from>
    <xdr:ext cx="469744" cy="259045"/>
    <xdr:sp macro="" textlink="">
      <xdr:nvSpPr>
        <xdr:cNvPr id="551" name="n_1aveValue【保健センター・保健所】&#10;一人当たり面積"/>
        <xdr:cNvSpPr txBox="1"/>
      </xdr:nvSpPr>
      <xdr:spPr>
        <a:xfrm>
          <a:off x="210757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139700</xdr:rowOff>
    </xdr:from>
    <xdr:to>
      <xdr:col>107</xdr:col>
      <xdr:colOff>101600</xdr:colOff>
      <xdr:row>61</xdr:row>
      <xdr:rowOff>69850</xdr:rowOff>
    </xdr:to>
    <xdr:sp macro="" textlink="">
      <xdr:nvSpPr>
        <xdr:cNvPr id="552" name="フローチャート: 判断 551"/>
        <xdr:cNvSpPr/>
      </xdr:nvSpPr>
      <xdr:spPr>
        <a:xfrm>
          <a:off x="20383500" y="1042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60977</xdr:rowOff>
    </xdr:from>
    <xdr:ext cx="469744" cy="259045"/>
    <xdr:sp macro="" textlink="">
      <xdr:nvSpPr>
        <xdr:cNvPr id="553" name="n_2aveValue【保健センター・保健所】&#10;一人当たり面積"/>
        <xdr:cNvSpPr txBox="1"/>
      </xdr:nvSpPr>
      <xdr:spPr>
        <a:xfrm>
          <a:off x="20199427" y="105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78740</xdr:rowOff>
    </xdr:from>
    <xdr:to>
      <xdr:col>112</xdr:col>
      <xdr:colOff>38100</xdr:colOff>
      <xdr:row>57</xdr:row>
      <xdr:rowOff>8890</xdr:rowOff>
    </xdr:to>
    <xdr:sp macro="" textlink="">
      <xdr:nvSpPr>
        <xdr:cNvPr id="559" name="楕円 558"/>
        <xdr:cNvSpPr/>
      </xdr:nvSpPr>
      <xdr:spPr>
        <a:xfrm>
          <a:off x="212725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56</xdr:row>
      <xdr:rowOff>101600</xdr:rowOff>
    </xdr:from>
    <xdr:to>
      <xdr:col>107</xdr:col>
      <xdr:colOff>101600</xdr:colOff>
      <xdr:row>57</xdr:row>
      <xdr:rowOff>31750</xdr:rowOff>
    </xdr:to>
    <xdr:sp macro="" textlink="">
      <xdr:nvSpPr>
        <xdr:cNvPr id="560" name="楕円 559"/>
        <xdr:cNvSpPr/>
      </xdr:nvSpPr>
      <xdr:spPr>
        <a:xfrm>
          <a:off x="203835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129540</xdr:rowOff>
    </xdr:from>
    <xdr:to>
      <xdr:col>111</xdr:col>
      <xdr:colOff>177800</xdr:colOff>
      <xdr:row>56</xdr:row>
      <xdr:rowOff>152400</xdr:rowOff>
    </xdr:to>
    <xdr:cxnSp macro="">
      <xdr:nvCxnSpPr>
        <xdr:cNvPr id="561" name="直線コネクタ 560"/>
        <xdr:cNvCxnSpPr/>
      </xdr:nvCxnSpPr>
      <xdr:spPr>
        <a:xfrm flipV="1">
          <a:off x="20434300" y="9730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25417</xdr:rowOff>
    </xdr:from>
    <xdr:ext cx="469744" cy="259045"/>
    <xdr:sp macro="" textlink="">
      <xdr:nvSpPr>
        <xdr:cNvPr id="562" name="n_1mainValue【保健センター・保健所】&#10;一人当たり面積"/>
        <xdr:cNvSpPr txBox="1"/>
      </xdr:nvSpPr>
      <xdr:spPr>
        <a:xfrm>
          <a:off x="21075727" y="945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48277</xdr:rowOff>
    </xdr:from>
    <xdr:ext cx="469744" cy="259045"/>
    <xdr:sp macro="" textlink="">
      <xdr:nvSpPr>
        <xdr:cNvPr id="563" name="n_2mainValue【保健センター・保健所】&#10;一人当たり面積"/>
        <xdr:cNvSpPr txBox="1"/>
      </xdr:nvSpPr>
      <xdr:spPr>
        <a:xfrm>
          <a:off x="20199427" y="947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4" name="正方形/長方形 56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5" name="正方形/長方形 56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6" name="正方形/長方形 56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7" name="正方形/長方形 56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8" name="正方形/長方形 56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9" name="正方形/長方形 56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0" name="正方形/長方形 56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1" name="正方形/長方形 57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2" name="テキスト ボックス 57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3" name="直線コネクタ 57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4" name="直線コネクタ 57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5" name="テキスト ボックス 57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6" name="直線コネクタ 57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7" name="テキスト ボックス 57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8" name="直線コネクタ 57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9" name="テキスト ボックス 57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0" name="直線コネクタ 57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1" name="テキスト ボックス 58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2" name="直線コネクタ 58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3" name="テキスト ボックス 58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4" name="直線コネクタ 58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5" name="テキスト ボックス 58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6" name="直線コネクタ 58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7" name="テキスト ボックス 58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93618</xdr:rowOff>
    </xdr:to>
    <xdr:cxnSp macro="">
      <xdr:nvCxnSpPr>
        <xdr:cNvPr id="589" name="直線コネクタ 588"/>
        <xdr:cNvCxnSpPr/>
      </xdr:nvCxnSpPr>
      <xdr:spPr>
        <a:xfrm flipV="1">
          <a:off x="16318864" y="13432427"/>
          <a:ext cx="0" cy="140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97445</xdr:rowOff>
    </xdr:from>
    <xdr:ext cx="340478" cy="259045"/>
    <xdr:sp macro="" textlink="">
      <xdr:nvSpPr>
        <xdr:cNvPr id="590" name="【消防施設】&#10;有形固定資産減価償却率最小値テキスト"/>
        <xdr:cNvSpPr txBox="1"/>
      </xdr:nvSpPr>
      <xdr:spPr>
        <a:xfrm>
          <a:off x="163576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93618</xdr:rowOff>
    </xdr:from>
    <xdr:to>
      <xdr:col>86</xdr:col>
      <xdr:colOff>25400</xdr:colOff>
      <xdr:row>86</xdr:row>
      <xdr:rowOff>93618</xdr:rowOff>
    </xdr:to>
    <xdr:cxnSp macro="">
      <xdr:nvCxnSpPr>
        <xdr:cNvPr id="591" name="直線コネクタ 590"/>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92"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93" name="直線コネクタ 592"/>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146975</xdr:rowOff>
    </xdr:from>
    <xdr:ext cx="405111" cy="259045"/>
    <xdr:sp macro="" textlink="">
      <xdr:nvSpPr>
        <xdr:cNvPr id="594" name="【消防施設】&#10;有形固定資産減価償却率平均値テキスト"/>
        <xdr:cNvSpPr txBox="1"/>
      </xdr:nvSpPr>
      <xdr:spPr>
        <a:xfrm>
          <a:off x="16357600" y="138629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168548</xdr:rowOff>
    </xdr:from>
    <xdr:to>
      <xdr:col>85</xdr:col>
      <xdr:colOff>177800</xdr:colOff>
      <xdr:row>81</xdr:row>
      <xdr:rowOff>98698</xdr:rowOff>
    </xdr:to>
    <xdr:sp macro="" textlink="">
      <xdr:nvSpPr>
        <xdr:cNvPr id="595" name="フローチャート: 判断 594"/>
        <xdr:cNvSpPr/>
      </xdr:nvSpPr>
      <xdr:spPr>
        <a:xfrm>
          <a:off x="162687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10161</xdr:rowOff>
    </xdr:from>
    <xdr:to>
      <xdr:col>81</xdr:col>
      <xdr:colOff>101600</xdr:colOff>
      <xdr:row>81</xdr:row>
      <xdr:rowOff>111761</xdr:rowOff>
    </xdr:to>
    <xdr:sp macro="" textlink="">
      <xdr:nvSpPr>
        <xdr:cNvPr id="596" name="フローチャート: 判断 595"/>
        <xdr:cNvSpPr/>
      </xdr:nvSpPr>
      <xdr:spPr>
        <a:xfrm>
          <a:off x="15430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128288</xdr:rowOff>
    </xdr:from>
    <xdr:ext cx="405111" cy="259045"/>
    <xdr:sp macro="" textlink="">
      <xdr:nvSpPr>
        <xdr:cNvPr id="597" name="n_1aveValue【消防施設】&#10;有形固定資産減価償却率"/>
        <xdr:cNvSpPr txBox="1"/>
      </xdr:nvSpPr>
      <xdr:spPr>
        <a:xfrm>
          <a:off x="15266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135889</xdr:rowOff>
    </xdr:from>
    <xdr:to>
      <xdr:col>76</xdr:col>
      <xdr:colOff>165100</xdr:colOff>
      <xdr:row>82</xdr:row>
      <xdr:rowOff>66039</xdr:rowOff>
    </xdr:to>
    <xdr:sp macro="" textlink="">
      <xdr:nvSpPr>
        <xdr:cNvPr id="598" name="フローチャート: 判断 597"/>
        <xdr:cNvSpPr/>
      </xdr:nvSpPr>
      <xdr:spPr>
        <a:xfrm>
          <a:off x="1454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82566</xdr:rowOff>
    </xdr:from>
    <xdr:ext cx="405111" cy="259045"/>
    <xdr:sp macro="" textlink="">
      <xdr:nvSpPr>
        <xdr:cNvPr id="599" name="n_2aveValue【消防施設】&#10;有形固定資産減価償却率"/>
        <xdr:cNvSpPr txBox="1"/>
      </xdr:nvSpPr>
      <xdr:spPr>
        <a:xfrm>
          <a:off x="14389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152219</xdr:rowOff>
    </xdr:from>
    <xdr:to>
      <xdr:col>81</xdr:col>
      <xdr:colOff>101600</xdr:colOff>
      <xdr:row>85</xdr:row>
      <xdr:rowOff>82369</xdr:rowOff>
    </xdr:to>
    <xdr:sp macro="" textlink="">
      <xdr:nvSpPr>
        <xdr:cNvPr id="605" name="楕円 604"/>
        <xdr:cNvSpPr/>
      </xdr:nvSpPr>
      <xdr:spPr>
        <a:xfrm>
          <a:off x="15430500" y="1455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26488</xdr:rowOff>
    </xdr:from>
    <xdr:to>
      <xdr:col>76</xdr:col>
      <xdr:colOff>165100</xdr:colOff>
      <xdr:row>85</xdr:row>
      <xdr:rowOff>128088</xdr:rowOff>
    </xdr:to>
    <xdr:sp macro="" textlink="">
      <xdr:nvSpPr>
        <xdr:cNvPr id="606" name="楕円 605"/>
        <xdr:cNvSpPr/>
      </xdr:nvSpPr>
      <xdr:spPr>
        <a:xfrm>
          <a:off x="14541500" y="14599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31569</xdr:rowOff>
    </xdr:from>
    <xdr:to>
      <xdr:col>81</xdr:col>
      <xdr:colOff>50800</xdr:colOff>
      <xdr:row>85</xdr:row>
      <xdr:rowOff>77288</xdr:rowOff>
    </xdr:to>
    <xdr:cxnSp macro="">
      <xdr:nvCxnSpPr>
        <xdr:cNvPr id="607" name="直線コネクタ 606"/>
        <xdr:cNvCxnSpPr/>
      </xdr:nvCxnSpPr>
      <xdr:spPr>
        <a:xfrm flipV="1">
          <a:off x="14592300" y="14604819"/>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73496</xdr:rowOff>
    </xdr:from>
    <xdr:ext cx="405111" cy="259045"/>
    <xdr:sp macro="" textlink="">
      <xdr:nvSpPr>
        <xdr:cNvPr id="608" name="n_1mainValue【消防施設】&#10;有形固定資産減価償却率"/>
        <xdr:cNvSpPr txBox="1"/>
      </xdr:nvSpPr>
      <xdr:spPr>
        <a:xfrm>
          <a:off x="15266044" y="1464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119215</xdr:rowOff>
    </xdr:from>
    <xdr:ext cx="405111" cy="259045"/>
    <xdr:sp macro="" textlink="">
      <xdr:nvSpPr>
        <xdr:cNvPr id="609" name="n_2mainValue【消防施設】&#10;有形固定資産減価償却率"/>
        <xdr:cNvSpPr txBox="1"/>
      </xdr:nvSpPr>
      <xdr:spPr>
        <a:xfrm>
          <a:off x="14389744" y="14692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0" name="正方形/長方形 60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1" name="正方形/長方形 61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2" name="正方形/長方形 61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3" name="正方形/長方形 61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4" name="正方形/長方形 61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5" name="正方形/長方形 61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6" name="正方形/長方形 61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7" name="正方形/長方形 61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18" name="テキスト ボックス 61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19" name="直線コネクタ 61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0" name="直線コネクタ 61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1" name="テキスト ボックス 62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2" name="直線コネクタ 62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3" name="テキスト ボックス 62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4" name="直線コネクタ 62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5" name="テキスト ボックス 62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26" name="直線コネクタ 62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27" name="テキスト ボックス 62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28" name="直線コネクタ 62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29" name="テキスト ボックス 62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137161</xdr:rowOff>
    </xdr:from>
    <xdr:to>
      <xdr:col>116</xdr:col>
      <xdr:colOff>62864</xdr:colOff>
      <xdr:row>85</xdr:row>
      <xdr:rowOff>148589</xdr:rowOff>
    </xdr:to>
    <xdr:cxnSp macro="">
      <xdr:nvCxnSpPr>
        <xdr:cNvPr id="633" name="直線コネクタ 632"/>
        <xdr:cNvCxnSpPr/>
      </xdr:nvCxnSpPr>
      <xdr:spPr>
        <a:xfrm flipV="1">
          <a:off x="22160864" y="13510261"/>
          <a:ext cx="0" cy="121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152416</xdr:rowOff>
    </xdr:from>
    <xdr:ext cx="469744" cy="259045"/>
    <xdr:sp macro="" textlink="">
      <xdr:nvSpPr>
        <xdr:cNvPr id="634" name="【消防施設】&#10;一人当たり面積最小値テキスト"/>
        <xdr:cNvSpPr txBox="1"/>
      </xdr:nvSpPr>
      <xdr:spPr>
        <a:xfrm>
          <a:off x="22199600" y="1472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148589</xdr:rowOff>
    </xdr:from>
    <xdr:to>
      <xdr:col>116</xdr:col>
      <xdr:colOff>152400</xdr:colOff>
      <xdr:row>85</xdr:row>
      <xdr:rowOff>148589</xdr:rowOff>
    </xdr:to>
    <xdr:cxnSp macro="">
      <xdr:nvCxnSpPr>
        <xdr:cNvPr id="635" name="直線コネクタ 634"/>
        <xdr:cNvCxnSpPr/>
      </xdr:nvCxnSpPr>
      <xdr:spPr>
        <a:xfrm>
          <a:off x="22072600" y="14721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83838</xdr:rowOff>
    </xdr:from>
    <xdr:ext cx="469744" cy="259045"/>
    <xdr:sp macro="" textlink="">
      <xdr:nvSpPr>
        <xdr:cNvPr id="636" name="【消防施設】&#10;一人当たり面積最大値テキスト"/>
        <xdr:cNvSpPr txBox="1"/>
      </xdr:nvSpPr>
      <xdr:spPr>
        <a:xfrm>
          <a:off x="22199600" y="13285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137161</xdr:rowOff>
    </xdr:from>
    <xdr:to>
      <xdr:col>116</xdr:col>
      <xdr:colOff>152400</xdr:colOff>
      <xdr:row>78</xdr:row>
      <xdr:rowOff>137161</xdr:rowOff>
    </xdr:to>
    <xdr:cxnSp macro="">
      <xdr:nvCxnSpPr>
        <xdr:cNvPr id="637" name="直線コネクタ 636"/>
        <xdr:cNvCxnSpPr/>
      </xdr:nvCxnSpPr>
      <xdr:spPr>
        <a:xfrm>
          <a:off x="22072600" y="13510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53357</xdr:rowOff>
    </xdr:from>
    <xdr:ext cx="469744" cy="259045"/>
    <xdr:sp macro="" textlink="">
      <xdr:nvSpPr>
        <xdr:cNvPr id="638" name="【消防施設】&#10;一人当たり面積平均値テキスト"/>
        <xdr:cNvSpPr txBox="1"/>
      </xdr:nvSpPr>
      <xdr:spPr>
        <a:xfrm>
          <a:off x="221996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74930</xdr:rowOff>
    </xdr:from>
    <xdr:to>
      <xdr:col>116</xdr:col>
      <xdr:colOff>114300</xdr:colOff>
      <xdr:row>84</xdr:row>
      <xdr:rowOff>5080</xdr:rowOff>
    </xdr:to>
    <xdr:sp macro="" textlink="">
      <xdr:nvSpPr>
        <xdr:cNvPr id="639" name="フローチャート: 判断 638"/>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640" name="フローチャート: 判断 639"/>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160038</xdr:rowOff>
    </xdr:from>
    <xdr:ext cx="469744" cy="259045"/>
    <xdr:sp macro="" textlink="">
      <xdr:nvSpPr>
        <xdr:cNvPr id="641" name="n_1aveValue【消防施設】&#10;一人当たり面積"/>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83</xdr:row>
      <xdr:rowOff>10161</xdr:rowOff>
    </xdr:from>
    <xdr:to>
      <xdr:col>107</xdr:col>
      <xdr:colOff>101600</xdr:colOff>
      <xdr:row>83</xdr:row>
      <xdr:rowOff>111761</xdr:rowOff>
    </xdr:to>
    <xdr:sp macro="" textlink="">
      <xdr:nvSpPr>
        <xdr:cNvPr id="642" name="フローチャート: 判断 641"/>
        <xdr:cNvSpPr/>
      </xdr:nvSpPr>
      <xdr:spPr>
        <a:xfrm>
          <a:off x="20383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102888</xdr:rowOff>
    </xdr:from>
    <xdr:ext cx="469744" cy="259045"/>
    <xdr:sp macro="" textlink="">
      <xdr:nvSpPr>
        <xdr:cNvPr id="643" name="n_2aveValue【消防施設】&#10;一人当たり面積"/>
        <xdr:cNvSpPr txBox="1"/>
      </xdr:nvSpPr>
      <xdr:spPr>
        <a:xfrm>
          <a:off x="20199427" y="14333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44" name="テキスト ボックス 64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5" name="テキスト ボックス 64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6" name="テキスト ボックス 64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7" name="テキスト ボックス 64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8" name="テキスト ボックス 64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17780</xdr:rowOff>
    </xdr:from>
    <xdr:to>
      <xdr:col>112</xdr:col>
      <xdr:colOff>38100</xdr:colOff>
      <xdr:row>81</xdr:row>
      <xdr:rowOff>119380</xdr:rowOff>
    </xdr:to>
    <xdr:sp macro="" textlink="">
      <xdr:nvSpPr>
        <xdr:cNvPr id="649" name="楕円 648"/>
        <xdr:cNvSpPr/>
      </xdr:nvSpPr>
      <xdr:spPr>
        <a:xfrm>
          <a:off x="21272500" y="1390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147320</xdr:rowOff>
    </xdr:from>
    <xdr:to>
      <xdr:col>107</xdr:col>
      <xdr:colOff>101600</xdr:colOff>
      <xdr:row>83</xdr:row>
      <xdr:rowOff>77470</xdr:rowOff>
    </xdr:to>
    <xdr:sp macro="" textlink="">
      <xdr:nvSpPr>
        <xdr:cNvPr id="650" name="楕円 649"/>
        <xdr:cNvSpPr/>
      </xdr:nvSpPr>
      <xdr:spPr>
        <a:xfrm>
          <a:off x="2038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68580</xdr:rowOff>
    </xdr:from>
    <xdr:to>
      <xdr:col>111</xdr:col>
      <xdr:colOff>177800</xdr:colOff>
      <xdr:row>83</xdr:row>
      <xdr:rowOff>26670</xdr:rowOff>
    </xdr:to>
    <xdr:cxnSp macro="">
      <xdr:nvCxnSpPr>
        <xdr:cNvPr id="651" name="直線コネクタ 650"/>
        <xdr:cNvCxnSpPr/>
      </xdr:nvCxnSpPr>
      <xdr:spPr>
        <a:xfrm flipV="1">
          <a:off x="20434300" y="13956030"/>
          <a:ext cx="889000" cy="30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135907</xdr:rowOff>
    </xdr:from>
    <xdr:ext cx="469744" cy="259045"/>
    <xdr:sp macro="" textlink="">
      <xdr:nvSpPr>
        <xdr:cNvPr id="652" name="n_1mainValue【消防施設】&#10;一人当たり面積"/>
        <xdr:cNvSpPr txBox="1"/>
      </xdr:nvSpPr>
      <xdr:spPr>
        <a:xfrm>
          <a:off x="21075727" y="1368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93997</xdr:rowOff>
    </xdr:from>
    <xdr:ext cx="469744" cy="259045"/>
    <xdr:sp macro="" textlink="">
      <xdr:nvSpPr>
        <xdr:cNvPr id="653" name="n_2mainValue【消防施設】&#10;一人当たり面積"/>
        <xdr:cNvSpPr txBox="1"/>
      </xdr:nvSpPr>
      <xdr:spPr>
        <a:xfrm>
          <a:off x="20199427"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81099</xdr:rowOff>
    </xdr:to>
    <xdr:cxnSp macro="">
      <xdr:nvCxnSpPr>
        <xdr:cNvPr id="679" name="直線コネクタ 678"/>
        <xdr:cNvCxnSpPr/>
      </xdr:nvCxnSpPr>
      <xdr:spPr>
        <a:xfrm flipV="1">
          <a:off x="16318864" y="17090571"/>
          <a:ext cx="0" cy="1507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680"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681" name="直線コネクタ 680"/>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82"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83" name="直線コネクタ 68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684"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685" name="フローチャート: 判断 684"/>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87449</xdr:rowOff>
    </xdr:from>
    <xdr:to>
      <xdr:col>81</xdr:col>
      <xdr:colOff>101600</xdr:colOff>
      <xdr:row>104</xdr:row>
      <xdr:rowOff>17599</xdr:rowOff>
    </xdr:to>
    <xdr:sp macro="" textlink="">
      <xdr:nvSpPr>
        <xdr:cNvPr id="686" name="フローチャート: 判断 685"/>
        <xdr:cNvSpPr/>
      </xdr:nvSpPr>
      <xdr:spPr>
        <a:xfrm>
          <a:off x="15430500" y="177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8726</xdr:rowOff>
    </xdr:from>
    <xdr:ext cx="405111" cy="259045"/>
    <xdr:sp macro="" textlink="">
      <xdr:nvSpPr>
        <xdr:cNvPr id="687" name="n_1aveValue【庁舎】&#10;有形固定資産減価償却率"/>
        <xdr:cNvSpPr txBox="1"/>
      </xdr:nvSpPr>
      <xdr:spPr>
        <a:xfrm>
          <a:off x="15266044" y="1783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56424</xdr:rowOff>
    </xdr:from>
    <xdr:to>
      <xdr:col>76</xdr:col>
      <xdr:colOff>165100</xdr:colOff>
      <xdr:row>103</xdr:row>
      <xdr:rowOff>158024</xdr:rowOff>
    </xdr:to>
    <xdr:sp macro="" textlink="">
      <xdr:nvSpPr>
        <xdr:cNvPr id="688" name="フローチャート: 判断 687"/>
        <xdr:cNvSpPr/>
      </xdr:nvSpPr>
      <xdr:spPr>
        <a:xfrm>
          <a:off x="14541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149151</xdr:rowOff>
    </xdr:from>
    <xdr:ext cx="405111" cy="259045"/>
    <xdr:sp macro="" textlink="">
      <xdr:nvSpPr>
        <xdr:cNvPr id="689" name="n_2aveValue【庁舎】&#10;有形固定資産減価償却率"/>
        <xdr:cNvSpPr txBox="1"/>
      </xdr:nvSpPr>
      <xdr:spPr>
        <a:xfrm>
          <a:off x="14389744" y="17808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90" name="テキスト ボックス 68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1" name="テキスト ボックス 69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2" name="テキスト ボックス 69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3" name="テキスト ボックス 69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4" name="テキスト ボックス 69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164193</xdr:rowOff>
    </xdr:from>
    <xdr:to>
      <xdr:col>81</xdr:col>
      <xdr:colOff>101600</xdr:colOff>
      <xdr:row>101</xdr:row>
      <xdr:rowOff>94343</xdr:rowOff>
    </xdr:to>
    <xdr:sp macro="" textlink="">
      <xdr:nvSpPr>
        <xdr:cNvPr id="695" name="楕円 694"/>
        <xdr:cNvSpPr/>
      </xdr:nvSpPr>
      <xdr:spPr>
        <a:xfrm>
          <a:off x="15430500" y="1730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100</xdr:row>
      <xdr:rowOff>144599</xdr:rowOff>
    </xdr:from>
    <xdr:to>
      <xdr:col>76</xdr:col>
      <xdr:colOff>165100</xdr:colOff>
      <xdr:row>101</xdr:row>
      <xdr:rowOff>74749</xdr:rowOff>
    </xdr:to>
    <xdr:sp macro="" textlink="">
      <xdr:nvSpPr>
        <xdr:cNvPr id="696" name="楕円 695"/>
        <xdr:cNvSpPr/>
      </xdr:nvSpPr>
      <xdr:spPr>
        <a:xfrm>
          <a:off x="14541500" y="1728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23949</xdr:rowOff>
    </xdr:from>
    <xdr:to>
      <xdr:col>81</xdr:col>
      <xdr:colOff>50800</xdr:colOff>
      <xdr:row>101</xdr:row>
      <xdr:rowOff>43543</xdr:rowOff>
    </xdr:to>
    <xdr:cxnSp macro="">
      <xdr:nvCxnSpPr>
        <xdr:cNvPr id="697" name="直線コネクタ 696"/>
        <xdr:cNvCxnSpPr/>
      </xdr:nvCxnSpPr>
      <xdr:spPr>
        <a:xfrm>
          <a:off x="14592300" y="1734039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110870</xdr:rowOff>
    </xdr:from>
    <xdr:ext cx="405111" cy="259045"/>
    <xdr:sp macro="" textlink="">
      <xdr:nvSpPr>
        <xdr:cNvPr id="698" name="n_1mainValue【庁舎】&#10;有形固定資産減価償却率"/>
        <xdr:cNvSpPr txBox="1"/>
      </xdr:nvSpPr>
      <xdr:spPr>
        <a:xfrm>
          <a:off x="15266044" y="1708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91276</xdr:rowOff>
    </xdr:from>
    <xdr:ext cx="405111" cy="259045"/>
    <xdr:sp macro="" textlink="">
      <xdr:nvSpPr>
        <xdr:cNvPr id="699" name="n_2mainValue【庁舎】&#10;有形固定資産減価償却率"/>
        <xdr:cNvSpPr txBox="1"/>
      </xdr:nvSpPr>
      <xdr:spPr>
        <a:xfrm>
          <a:off x="14389744" y="17064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石川県平均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0" name="直線コネクタ 70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1" name="テキスト ボックス 71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2" name="直線コネクタ 71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3" name="テキスト ボックス 71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4" name="直線コネクタ 71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5" name="テキスト ボックス 71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6" name="直線コネクタ 71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7" name="テキスト ボックス 71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8" name="直線コネクタ 71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9" name="テキスト ボックス 71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112395</xdr:rowOff>
    </xdr:from>
    <xdr:to>
      <xdr:col>116</xdr:col>
      <xdr:colOff>62864</xdr:colOff>
      <xdr:row>107</xdr:row>
      <xdr:rowOff>68580</xdr:rowOff>
    </xdr:to>
    <xdr:cxnSp macro="">
      <xdr:nvCxnSpPr>
        <xdr:cNvPr id="723" name="直線コネクタ 722"/>
        <xdr:cNvCxnSpPr/>
      </xdr:nvCxnSpPr>
      <xdr:spPr>
        <a:xfrm flipV="1">
          <a:off x="22160864" y="17257395"/>
          <a:ext cx="0" cy="1156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72407</xdr:rowOff>
    </xdr:from>
    <xdr:ext cx="469744" cy="259045"/>
    <xdr:sp macro="" textlink="">
      <xdr:nvSpPr>
        <xdr:cNvPr id="724" name="【庁舎】&#10;一人当たり面積最小値テキスト"/>
        <xdr:cNvSpPr txBox="1"/>
      </xdr:nvSpPr>
      <xdr:spPr>
        <a:xfrm>
          <a:off x="22199600"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68580</xdr:rowOff>
    </xdr:from>
    <xdr:to>
      <xdr:col>116</xdr:col>
      <xdr:colOff>152400</xdr:colOff>
      <xdr:row>107</xdr:row>
      <xdr:rowOff>68580</xdr:rowOff>
    </xdr:to>
    <xdr:cxnSp macro="">
      <xdr:nvCxnSpPr>
        <xdr:cNvPr id="725" name="直線コネクタ 724"/>
        <xdr:cNvCxnSpPr/>
      </xdr:nvCxnSpPr>
      <xdr:spPr>
        <a:xfrm>
          <a:off x="22072600" y="1841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59072</xdr:rowOff>
    </xdr:from>
    <xdr:ext cx="469744" cy="259045"/>
    <xdr:sp macro="" textlink="">
      <xdr:nvSpPr>
        <xdr:cNvPr id="726" name="【庁舎】&#10;一人当たり面積最大値テキスト"/>
        <xdr:cNvSpPr txBox="1"/>
      </xdr:nvSpPr>
      <xdr:spPr>
        <a:xfrm>
          <a:off x="22199600" y="170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112395</xdr:rowOff>
    </xdr:from>
    <xdr:to>
      <xdr:col>116</xdr:col>
      <xdr:colOff>152400</xdr:colOff>
      <xdr:row>100</xdr:row>
      <xdr:rowOff>112395</xdr:rowOff>
    </xdr:to>
    <xdr:cxnSp macro="">
      <xdr:nvCxnSpPr>
        <xdr:cNvPr id="727" name="直線コネクタ 726"/>
        <xdr:cNvCxnSpPr/>
      </xdr:nvCxnSpPr>
      <xdr:spPr>
        <a:xfrm>
          <a:off x="22072600" y="17257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108602</xdr:rowOff>
    </xdr:from>
    <xdr:ext cx="469744" cy="259045"/>
    <xdr:sp macro="" textlink="">
      <xdr:nvSpPr>
        <xdr:cNvPr id="728" name="【庁舎】&#10;一人当たり面積平均値テキスト"/>
        <xdr:cNvSpPr txBox="1"/>
      </xdr:nvSpPr>
      <xdr:spPr>
        <a:xfrm>
          <a:off x="22199600" y="179394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130175</xdr:rowOff>
    </xdr:from>
    <xdr:to>
      <xdr:col>116</xdr:col>
      <xdr:colOff>114300</xdr:colOff>
      <xdr:row>105</xdr:row>
      <xdr:rowOff>60325</xdr:rowOff>
    </xdr:to>
    <xdr:sp macro="" textlink="">
      <xdr:nvSpPr>
        <xdr:cNvPr id="729" name="フローチャート: 判断 728"/>
        <xdr:cNvSpPr/>
      </xdr:nvSpPr>
      <xdr:spPr>
        <a:xfrm>
          <a:off x="22110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154939</xdr:rowOff>
    </xdr:from>
    <xdr:to>
      <xdr:col>112</xdr:col>
      <xdr:colOff>38100</xdr:colOff>
      <xdr:row>105</xdr:row>
      <xdr:rowOff>85089</xdr:rowOff>
    </xdr:to>
    <xdr:sp macro="" textlink="">
      <xdr:nvSpPr>
        <xdr:cNvPr id="730" name="フローチャート: 判断 729"/>
        <xdr:cNvSpPr/>
      </xdr:nvSpPr>
      <xdr:spPr>
        <a:xfrm>
          <a:off x="21272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76216</xdr:rowOff>
    </xdr:from>
    <xdr:ext cx="469744" cy="259045"/>
    <xdr:sp macro="" textlink="">
      <xdr:nvSpPr>
        <xdr:cNvPr id="731" name="n_1aveValue【庁舎】&#10;一人当たり面積"/>
        <xdr:cNvSpPr txBox="1"/>
      </xdr:nvSpPr>
      <xdr:spPr>
        <a:xfrm>
          <a:off x="21075727" y="18078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46355</xdr:rowOff>
    </xdr:from>
    <xdr:to>
      <xdr:col>107</xdr:col>
      <xdr:colOff>101600</xdr:colOff>
      <xdr:row>105</xdr:row>
      <xdr:rowOff>147955</xdr:rowOff>
    </xdr:to>
    <xdr:sp macro="" textlink="">
      <xdr:nvSpPr>
        <xdr:cNvPr id="732" name="フローチャート: 判断 731"/>
        <xdr:cNvSpPr/>
      </xdr:nvSpPr>
      <xdr:spPr>
        <a:xfrm>
          <a:off x="20383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139082</xdr:rowOff>
    </xdr:from>
    <xdr:ext cx="469744" cy="259045"/>
    <xdr:sp macro="" textlink="">
      <xdr:nvSpPr>
        <xdr:cNvPr id="733" name="n_2aveValue【庁舎】&#10;一人当たり面積"/>
        <xdr:cNvSpPr txBox="1"/>
      </xdr:nvSpPr>
      <xdr:spPr>
        <a:xfrm>
          <a:off x="20199427" y="1814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34" name="テキスト ボックス 7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63500</xdr:rowOff>
    </xdr:from>
    <xdr:to>
      <xdr:col>112</xdr:col>
      <xdr:colOff>38100</xdr:colOff>
      <xdr:row>103</xdr:row>
      <xdr:rowOff>165100</xdr:rowOff>
    </xdr:to>
    <xdr:sp macro="" textlink="">
      <xdr:nvSpPr>
        <xdr:cNvPr id="739" name="楕円 738"/>
        <xdr:cNvSpPr/>
      </xdr:nvSpPr>
      <xdr:spPr>
        <a:xfrm>
          <a:off x="21272500" y="1772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80645</xdr:rowOff>
    </xdr:from>
    <xdr:to>
      <xdr:col>107</xdr:col>
      <xdr:colOff>101600</xdr:colOff>
      <xdr:row>104</xdr:row>
      <xdr:rowOff>10795</xdr:rowOff>
    </xdr:to>
    <xdr:sp macro="" textlink="">
      <xdr:nvSpPr>
        <xdr:cNvPr id="740" name="楕円 739"/>
        <xdr:cNvSpPr/>
      </xdr:nvSpPr>
      <xdr:spPr>
        <a:xfrm>
          <a:off x="20383500" y="1773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114300</xdr:rowOff>
    </xdr:from>
    <xdr:to>
      <xdr:col>111</xdr:col>
      <xdr:colOff>177800</xdr:colOff>
      <xdr:row>103</xdr:row>
      <xdr:rowOff>131445</xdr:rowOff>
    </xdr:to>
    <xdr:cxnSp macro="">
      <xdr:nvCxnSpPr>
        <xdr:cNvPr id="741" name="直線コネクタ 740"/>
        <xdr:cNvCxnSpPr/>
      </xdr:nvCxnSpPr>
      <xdr:spPr>
        <a:xfrm flipV="1">
          <a:off x="20434300" y="177736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10177</xdr:rowOff>
    </xdr:from>
    <xdr:ext cx="469744" cy="259045"/>
    <xdr:sp macro="" textlink="">
      <xdr:nvSpPr>
        <xdr:cNvPr id="742" name="n_1mainValue【庁舎】&#10;一人当たり面積"/>
        <xdr:cNvSpPr txBox="1"/>
      </xdr:nvSpPr>
      <xdr:spPr>
        <a:xfrm>
          <a:off x="21075727" y="1749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27322</xdr:rowOff>
    </xdr:from>
    <xdr:ext cx="469744" cy="259045"/>
    <xdr:sp macro="" textlink="">
      <xdr:nvSpPr>
        <xdr:cNvPr id="743" name="n_2mainValue【庁舎】&#10;一人当たり面積"/>
        <xdr:cNvSpPr txBox="1"/>
      </xdr:nvSpPr>
      <xdr:spPr>
        <a:xfrm>
          <a:off x="20199427" y="1751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4" name="正方形/長方形 7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5" name="正方形/長方形 7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6" name="テキスト ボックス 7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の有形固定資産減価償却率は、類似団体と比較すると、約２倍となっている。現在、新図書館の整備に着手しており、平成３０年度末の完成を予定している。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については、今回より一部事務組合である奥能登クリーン組合を連結したために、有形固定資産減価償却率・一人当たり有形固定資産額ともに大幅の増加となった。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の有形固定資産減価償却率は、類似団体と比較すると低い数値となっている。これは、平成２８年度に２つの保育所を統合し、新たな保育所を整備したことが要因である。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の有形固定資産減価償却率は、類似団体と比較すると低い数値となっている。これは、平成２７年度中に新たな消防庁舎を整備したことが要因である。</a:t>
          </a: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有形固定資産減価償却率は、類似団体と比較すると非常に高い数値となっている。開庁から４０年以上経過しており、これまでも耐震補強等の改修をしながら長寿命化を図ってきた。今後も計画的な改修等の実施により更なる長寿命化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73</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74</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75</v>
      </c>
      <c r="C3" s="626"/>
      <c r="D3" s="626"/>
      <c r="E3" s="627"/>
      <c r="F3" s="627"/>
      <c r="G3" s="627"/>
      <c r="H3" s="627"/>
      <c r="I3" s="627"/>
      <c r="J3" s="627"/>
      <c r="K3" s="627"/>
      <c r="L3" s="627" t="s">
        <v>76</v>
      </c>
      <c r="M3" s="627"/>
      <c r="N3" s="627"/>
      <c r="O3" s="627"/>
      <c r="P3" s="627"/>
      <c r="Q3" s="627"/>
      <c r="R3" s="630"/>
      <c r="S3" s="630"/>
      <c r="T3" s="630"/>
      <c r="U3" s="630"/>
      <c r="V3" s="631"/>
      <c r="W3" s="524" t="s">
        <v>77</v>
      </c>
      <c r="X3" s="525"/>
      <c r="Y3" s="525"/>
      <c r="Z3" s="525"/>
      <c r="AA3" s="525"/>
      <c r="AB3" s="626"/>
      <c r="AC3" s="630" t="s">
        <v>78</v>
      </c>
      <c r="AD3" s="525"/>
      <c r="AE3" s="525"/>
      <c r="AF3" s="525"/>
      <c r="AG3" s="525"/>
      <c r="AH3" s="525"/>
      <c r="AI3" s="525"/>
      <c r="AJ3" s="525"/>
      <c r="AK3" s="525"/>
      <c r="AL3" s="592"/>
      <c r="AM3" s="524" t="s">
        <v>79</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80</v>
      </c>
      <c r="BO3" s="525"/>
      <c r="BP3" s="525"/>
      <c r="BQ3" s="525"/>
      <c r="BR3" s="525"/>
      <c r="BS3" s="525"/>
      <c r="BT3" s="525"/>
      <c r="BU3" s="592"/>
      <c r="BV3" s="524" t="s">
        <v>81</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82</v>
      </c>
      <c r="CU3" s="525"/>
      <c r="CV3" s="525"/>
      <c r="CW3" s="525"/>
      <c r="CX3" s="525"/>
      <c r="CY3" s="525"/>
      <c r="CZ3" s="525"/>
      <c r="DA3" s="592"/>
      <c r="DB3" s="524" t="s">
        <v>83</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84</v>
      </c>
      <c r="AZ4" s="438"/>
      <c r="BA4" s="438"/>
      <c r="BB4" s="438"/>
      <c r="BC4" s="438"/>
      <c r="BD4" s="438"/>
      <c r="BE4" s="438"/>
      <c r="BF4" s="438"/>
      <c r="BG4" s="438"/>
      <c r="BH4" s="438"/>
      <c r="BI4" s="438"/>
      <c r="BJ4" s="438"/>
      <c r="BK4" s="438"/>
      <c r="BL4" s="438"/>
      <c r="BM4" s="439"/>
      <c r="BN4" s="440">
        <v>10690437</v>
      </c>
      <c r="BO4" s="441"/>
      <c r="BP4" s="441"/>
      <c r="BQ4" s="441"/>
      <c r="BR4" s="441"/>
      <c r="BS4" s="441"/>
      <c r="BT4" s="441"/>
      <c r="BU4" s="442"/>
      <c r="BV4" s="440">
        <v>11843900</v>
      </c>
      <c r="BW4" s="441"/>
      <c r="BX4" s="441"/>
      <c r="BY4" s="441"/>
      <c r="BZ4" s="441"/>
      <c r="CA4" s="441"/>
      <c r="CB4" s="441"/>
      <c r="CC4" s="442"/>
      <c r="CD4" s="618" t="s">
        <v>85</v>
      </c>
      <c r="CE4" s="619"/>
      <c r="CF4" s="619"/>
      <c r="CG4" s="619"/>
      <c r="CH4" s="619"/>
      <c r="CI4" s="619"/>
      <c r="CJ4" s="619"/>
      <c r="CK4" s="619"/>
      <c r="CL4" s="619"/>
      <c r="CM4" s="619"/>
      <c r="CN4" s="619"/>
      <c r="CO4" s="619"/>
      <c r="CP4" s="619"/>
      <c r="CQ4" s="619"/>
      <c r="CR4" s="619"/>
      <c r="CS4" s="620"/>
      <c r="CT4" s="621">
        <v>2.4</v>
      </c>
      <c r="CU4" s="622"/>
      <c r="CV4" s="622"/>
      <c r="CW4" s="622"/>
      <c r="CX4" s="622"/>
      <c r="CY4" s="622"/>
      <c r="CZ4" s="622"/>
      <c r="DA4" s="623"/>
      <c r="DB4" s="621">
        <v>1.7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86</v>
      </c>
      <c r="AN5" s="419"/>
      <c r="AO5" s="419"/>
      <c r="AP5" s="419"/>
      <c r="AQ5" s="419"/>
      <c r="AR5" s="419"/>
      <c r="AS5" s="419"/>
      <c r="AT5" s="420"/>
      <c r="AU5" s="502" t="s">
        <v>87</v>
      </c>
      <c r="AV5" s="503"/>
      <c r="AW5" s="503"/>
      <c r="AX5" s="503"/>
      <c r="AY5" s="425" t="s">
        <v>88</v>
      </c>
      <c r="AZ5" s="426"/>
      <c r="BA5" s="426"/>
      <c r="BB5" s="426"/>
      <c r="BC5" s="426"/>
      <c r="BD5" s="426"/>
      <c r="BE5" s="426"/>
      <c r="BF5" s="426"/>
      <c r="BG5" s="426"/>
      <c r="BH5" s="426"/>
      <c r="BI5" s="426"/>
      <c r="BJ5" s="426"/>
      <c r="BK5" s="426"/>
      <c r="BL5" s="426"/>
      <c r="BM5" s="427"/>
      <c r="BN5" s="445">
        <v>10490720</v>
      </c>
      <c r="BO5" s="446"/>
      <c r="BP5" s="446"/>
      <c r="BQ5" s="446"/>
      <c r="BR5" s="446"/>
      <c r="BS5" s="446"/>
      <c r="BT5" s="446"/>
      <c r="BU5" s="447"/>
      <c r="BV5" s="445">
        <v>11671283</v>
      </c>
      <c r="BW5" s="446"/>
      <c r="BX5" s="446"/>
      <c r="BY5" s="446"/>
      <c r="BZ5" s="446"/>
      <c r="CA5" s="446"/>
      <c r="CB5" s="446"/>
      <c r="CC5" s="447"/>
      <c r="CD5" s="454" t="s">
        <v>89</v>
      </c>
      <c r="CE5" s="455"/>
      <c r="CF5" s="455"/>
      <c r="CG5" s="455"/>
      <c r="CH5" s="455"/>
      <c r="CI5" s="455"/>
      <c r="CJ5" s="455"/>
      <c r="CK5" s="455"/>
      <c r="CL5" s="455"/>
      <c r="CM5" s="455"/>
      <c r="CN5" s="455"/>
      <c r="CO5" s="455"/>
      <c r="CP5" s="455"/>
      <c r="CQ5" s="455"/>
      <c r="CR5" s="455"/>
      <c r="CS5" s="456"/>
      <c r="CT5" s="415">
        <v>94.2</v>
      </c>
      <c r="CU5" s="416"/>
      <c r="CV5" s="416"/>
      <c r="CW5" s="416"/>
      <c r="CX5" s="416"/>
      <c r="CY5" s="416"/>
      <c r="CZ5" s="416"/>
      <c r="DA5" s="417"/>
      <c r="DB5" s="415">
        <v>92.5</v>
      </c>
      <c r="DC5" s="416"/>
      <c r="DD5" s="416"/>
      <c r="DE5" s="416"/>
      <c r="DF5" s="416"/>
      <c r="DG5" s="416"/>
      <c r="DH5" s="416"/>
      <c r="DI5" s="417"/>
      <c r="DJ5" s="165"/>
      <c r="DK5" s="165"/>
      <c r="DL5" s="165"/>
      <c r="DM5" s="165"/>
      <c r="DN5" s="165"/>
      <c r="DO5" s="165"/>
    </row>
    <row r="6" spans="1:119" ht="18.75" customHeight="1" x14ac:dyDescent="0.15">
      <c r="A6" s="166"/>
      <c r="B6" s="598" t="s">
        <v>90</v>
      </c>
      <c r="C6" s="459"/>
      <c r="D6" s="459"/>
      <c r="E6" s="599"/>
      <c r="F6" s="599"/>
      <c r="G6" s="599"/>
      <c r="H6" s="599"/>
      <c r="I6" s="599"/>
      <c r="J6" s="599"/>
      <c r="K6" s="599"/>
      <c r="L6" s="599" t="s">
        <v>91</v>
      </c>
      <c r="M6" s="599"/>
      <c r="N6" s="599"/>
      <c r="O6" s="599"/>
      <c r="P6" s="599"/>
      <c r="Q6" s="599"/>
      <c r="R6" s="483"/>
      <c r="S6" s="483"/>
      <c r="T6" s="483"/>
      <c r="U6" s="483"/>
      <c r="V6" s="605"/>
      <c r="W6" s="536" t="s">
        <v>92</v>
      </c>
      <c r="X6" s="458"/>
      <c r="Y6" s="458"/>
      <c r="Z6" s="458"/>
      <c r="AA6" s="458"/>
      <c r="AB6" s="459"/>
      <c r="AC6" s="610" t="s">
        <v>93</v>
      </c>
      <c r="AD6" s="611"/>
      <c r="AE6" s="611"/>
      <c r="AF6" s="611"/>
      <c r="AG6" s="611"/>
      <c r="AH6" s="611"/>
      <c r="AI6" s="611"/>
      <c r="AJ6" s="611"/>
      <c r="AK6" s="611"/>
      <c r="AL6" s="612"/>
      <c r="AM6" s="514" t="s">
        <v>94</v>
      </c>
      <c r="AN6" s="419"/>
      <c r="AO6" s="419"/>
      <c r="AP6" s="419"/>
      <c r="AQ6" s="419"/>
      <c r="AR6" s="419"/>
      <c r="AS6" s="419"/>
      <c r="AT6" s="420"/>
      <c r="AU6" s="502" t="s">
        <v>87</v>
      </c>
      <c r="AV6" s="503"/>
      <c r="AW6" s="503"/>
      <c r="AX6" s="503"/>
      <c r="AY6" s="425" t="s">
        <v>95</v>
      </c>
      <c r="AZ6" s="426"/>
      <c r="BA6" s="426"/>
      <c r="BB6" s="426"/>
      <c r="BC6" s="426"/>
      <c r="BD6" s="426"/>
      <c r="BE6" s="426"/>
      <c r="BF6" s="426"/>
      <c r="BG6" s="426"/>
      <c r="BH6" s="426"/>
      <c r="BI6" s="426"/>
      <c r="BJ6" s="426"/>
      <c r="BK6" s="426"/>
      <c r="BL6" s="426"/>
      <c r="BM6" s="427"/>
      <c r="BN6" s="445">
        <v>199717</v>
      </c>
      <c r="BO6" s="446"/>
      <c r="BP6" s="446"/>
      <c r="BQ6" s="446"/>
      <c r="BR6" s="446"/>
      <c r="BS6" s="446"/>
      <c r="BT6" s="446"/>
      <c r="BU6" s="447"/>
      <c r="BV6" s="445">
        <v>172617</v>
      </c>
      <c r="BW6" s="446"/>
      <c r="BX6" s="446"/>
      <c r="BY6" s="446"/>
      <c r="BZ6" s="446"/>
      <c r="CA6" s="446"/>
      <c r="CB6" s="446"/>
      <c r="CC6" s="447"/>
      <c r="CD6" s="454" t="s">
        <v>96</v>
      </c>
      <c r="CE6" s="455"/>
      <c r="CF6" s="455"/>
      <c r="CG6" s="455"/>
      <c r="CH6" s="455"/>
      <c r="CI6" s="455"/>
      <c r="CJ6" s="455"/>
      <c r="CK6" s="455"/>
      <c r="CL6" s="455"/>
      <c r="CM6" s="455"/>
      <c r="CN6" s="455"/>
      <c r="CO6" s="455"/>
      <c r="CP6" s="455"/>
      <c r="CQ6" s="455"/>
      <c r="CR6" s="455"/>
      <c r="CS6" s="456"/>
      <c r="CT6" s="595">
        <v>98.3</v>
      </c>
      <c r="CU6" s="596"/>
      <c r="CV6" s="596"/>
      <c r="CW6" s="596"/>
      <c r="CX6" s="596"/>
      <c r="CY6" s="596"/>
      <c r="CZ6" s="596"/>
      <c r="DA6" s="597"/>
      <c r="DB6" s="595">
        <v>96.4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97</v>
      </c>
      <c r="AN7" s="419"/>
      <c r="AO7" s="419"/>
      <c r="AP7" s="419"/>
      <c r="AQ7" s="419"/>
      <c r="AR7" s="419"/>
      <c r="AS7" s="419"/>
      <c r="AT7" s="420"/>
      <c r="AU7" s="502" t="s">
        <v>87</v>
      </c>
      <c r="AV7" s="503"/>
      <c r="AW7" s="503"/>
      <c r="AX7" s="503"/>
      <c r="AY7" s="425" t="s">
        <v>98</v>
      </c>
      <c r="AZ7" s="426"/>
      <c r="BA7" s="426"/>
      <c r="BB7" s="426"/>
      <c r="BC7" s="426"/>
      <c r="BD7" s="426"/>
      <c r="BE7" s="426"/>
      <c r="BF7" s="426"/>
      <c r="BG7" s="426"/>
      <c r="BH7" s="426"/>
      <c r="BI7" s="426"/>
      <c r="BJ7" s="426"/>
      <c r="BK7" s="426"/>
      <c r="BL7" s="426"/>
      <c r="BM7" s="427"/>
      <c r="BN7" s="445">
        <v>36862</v>
      </c>
      <c r="BO7" s="446"/>
      <c r="BP7" s="446"/>
      <c r="BQ7" s="446"/>
      <c r="BR7" s="446"/>
      <c r="BS7" s="446"/>
      <c r="BT7" s="446"/>
      <c r="BU7" s="447"/>
      <c r="BV7" s="445">
        <v>54030</v>
      </c>
      <c r="BW7" s="446"/>
      <c r="BX7" s="446"/>
      <c r="BY7" s="446"/>
      <c r="BZ7" s="446"/>
      <c r="CA7" s="446"/>
      <c r="CB7" s="446"/>
      <c r="CC7" s="447"/>
      <c r="CD7" s="454" t="s">
        <v>99</v>
      </c>
      <c r="CE7" s="455"/>
      <c r="CF7" s="455"/>
      <c r="CG7" s="455"/>
      <c r="CH7" s="455"/>
      <c r="CI7" s="455"/>
      <c r="CJ7" s="455"/>
      <c r="CK7" s="455"/>
      <c r="CL7" s="455"/>
      <c r="CM7" s="455"/>
      <c r="CN7" s="455"/>
      <c r="CO7" s="455"/>
      <c r="CP7" s="455"/>
      <c r="CQ7" s="455"/>
      <c r="CR7" s="455"/>
      <c r="CS7" s="456"/>
      <c r="CT7" s="445">
        <v>6803862</v>
      </c>
      <c r="CU7" s="446"/>
      <c r="CV7" s="446"/>
      <c r="CW7" s="446"/>
      <c r="CX7" s="446"/>
      <c r="CY7" s="446"/>
      <c r="CZ7" s="446"/>
      <c r="DA7" s="447"/>
      <c r="DB7" s="445">
        <v>6927044</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100</v>
      </c>
      <c r="AN8" s="419"/>
      <c r="AO8" s="419"/>
      <c r="AP8" s="419"/>
      <c r="AQ8" s="419"/>
      <c r="AR8" s="419"/>
      <c r="AS8" s="419"/>
      <c r="AT8" s="420"/>
      <c r="AU8" s="502" t="s">
        <v>101</v>
      </c>
      <c r="AV8" s="503"/>
      <c r="AW8" s="503"/>
      <c r="AX8" s="503"/>
      <c r="AY8" s="425" t="s">
        <v>102</v>
      </c>
      <c r="AZ8" s="426"/>
      <c r="BA8" s="426"/>
      <c r="BB8" s="426"/>
      <c r="BC8" s="426"/>
      <c r="BD8" s="426"/>
      <c r="BE8" s="426"/>
      <c r="BF8" s="426"/>
      <c r="BG8" s="426"/>
      <c r="BH8" s="426"/>
      <c r="BI8" s="426"/>
      <c r="BJ8" s="426"/>
      <c r="BK8" s="426"/>
      <c r="BL8" s="426"/>
      <c r="BM8" s="427"/>
      <c r="BN8" s="445">
        <v>162855</v>
      </c>
      <c r="BO8" s="446"/>
      <c r="BP8" s="446"/>
      <c r="BQ8" s="446"/>
      <c r="BR8" s="446"/>
      <c r="BS8" s="446"/>
      <c r="BT8" s="446"/>
      <c r="BU8" s="447"/>
      <c r="BV8" s="445">
        <v>118587</v>
      </c>
      <c r="BW8" s="446"/>
      <c r="BX8" s="446"/>
      <c r="BY8" s="446"/>
      <c r="BZ8" s="446"/>
      <c r="CA8" s="446"/>
      <c r="CB8" s="446"/>
      <c r="CC8" s="447"/>
      <c r="CD8" s="454" t="s">
        <v>103</v>
      </c>
      <c r="CE8" s="455"/>
      <c r="CF8" s="455"/>
      <c r="CG8" s="455"/>
      <c r="CH8" s="455"/>
      <c r="CI8" s="455"/>
      <c r="CJ8" s="455"/>
      <c r="CK8" s="455"/>
      <c r="CL8" s="455"/>
      <c r="CM8" s="455"/>
      <c r="CN8" s="455"/>
      <c r="CO8" s="455"/>
      <c r="CP8" s="455"/>
      <c r="CQ8" s="455"/>
      <c r="CR8" s="455"/>
      <c r="CS8" s="456"/>
      <c r="CT8" s="558">
        <v>0.23</v>
      </c>
      <c r="CU8" s="559"/>
      <c r="CV8" s="559"/>
      <c r="CW8" s="559"/>
      <c r="CX8" s="559"/>
      <c r="CY8" s="559"/>
      <c r="CZ8" s="559"/>
      <c r="DA8" s="560"/>
      <c r="DB8" s="558">
        <v>0.23</v>
      </c>
      <c r="DC8" s="559"/>
      <c r="DD8" s="559"/>
      <c r="DE8" s="559"/>
      <c r="DF8" s="559"/>
      <c r="DG8" s="559"/>
      <c r="DH8" s="559"/>
      <c r="DI8" s="560"/>
      <c r="DJ8" s="165"/>
      <c r="DK8" s="165"/>
      <c r="DL8" s="165"/>
      <c r="DM8" s="165"/>
      <c r="DN8" s="165"/>
      <c r="DO8" s="165"/>
    </row>
    <row r="9" spans="1:119" ht="18.75" customHeight="1" thickBot="1" x14ac:dyDescent="0.2">
      <c r="A9" s="166"/>
      <c r="B9" s="584" t="s">
        <v>104</v>
      </c>
      <c r="C9" s="585"/>
      <c r="D9" s="585"/>
      <c r="E9" s="585"/>
      <c r="F9" s="585"/>
      <c r="G9" s="585"/>
      <c r="H9" s="585"/>
      <c r="I9" s="585"/>
      <c r="J9" s="585"/>
      <c r="K9" s="508"/>
      <c r="L9" s="586" t="s">
        <v>105</v>
      </c>
      <c r="M9" s="587"/>
      <c r="N9" s="587"/>
      <c r="O9" s="587"/>
      <c r="P9" s="587"/>
      <c r="Q9" s="588"/>
      <c r="R9" s="589">
        <v>14625</v>
      </c>
      <c r="S9" s="590"/>
      <c r="T9" s="590"/>
      <c r="U9" s="590"/>
      <c r="V9" s="591"/>
      <c r="W9" s="524" t="s">
        <v>106</v>
      </c>
      <c r="X9" s="525"/>
      <c r="Y9" s="525"/>
      <c r="Z9" s="525"/>
      <c r="AA9" s="525"/>
      <c r="AB9" s="525"/>
      <c r="AC9" s="525"/>
      <c r="AD9" s="525"/>
      <c r="AE9" s="525"/>
      <c r="AF9" s="525"/>
      <c r="AG9" s="525"/>
      <c r="AH9" s="525"/>
      <c r="AI9" s="525"/>
      <c r="AJ9" s="525"/>
      <c r="AK9" s="525"/>
      <c r="AL9" s="592"/>
      <c r="AM9" s="514" t="s">
        <v>107</v>
      </c>
      <c r="AN9" s="419"/>
      <c r="AO9" s="419"/>
      <c r="AP9" s="419"/>
      <c r="AQ9" s="419"/>
      <c r="AR9" s="419"/>
      <c r="AS9" s="419"/>
      <c r="AT9" s="420"/>
      <c r="AU9" s="502" t="s">
        <v>108</v>
      </c>
      <c r="AV9" s="503"/>
      <c r="AW9" s="503"/>
      <c r="AX9" s="503"/>
      <c r="AY9" s="425" t="s">
        <v>109</v>
      </c>
      <c r="AZ9" s="426"/>
      <c r="BA9" s="426"/>
      <c r="BB9" s="426"/>
      <c r="BC9" s="426"/>
      <c r="BD9" s="426"/>
      <c r="BE9" s="426"/>
      <c r="BF9" s="426"/>
      <c r="BG9" s="426"/>
      <c r="BH9" s="426"/>
      <c r="BI9" s="426"/>
      <c r="BJ9" s="426"/>
      <c r="BK9" s="426"/>
      <c r="BL9" s="426"/>
      <c r="BM9" s="427"/>
      <c r="BN9" s="445">
        <v>44268</v>
      </c>
      <c r="BO9" s="446"/>
      <c r="BP9" s="446"/>
      <c r="BQ9" s="446"/>
      <c r="BR9" s="446"/>
      <c r="BS9" s="446"/>
      <c r="BT9" s="446"/>
      <c r="BU9" s="447"/>
      <c r="BV9" s="445">
        <v>-198225</v>
      </c>
      <c r="BW9" s="446"/>
      <c r="BX9" s="446"/>
      <c r="BY9" s="446"/>
      <c r="BZ9" s="446"/>
      <c r="CA9" s="446"/>
      <c r="CB9" s="446"/>
      <c r="CC9" s="447"/>
      <c r="CD9" s="454" t="s">
        <v>110</v>
      </c>
      <c r="CE9" s="455"/>
      <c r="CF9" s="455"/>
      <c r="CG9" s="455"/>
      <c r="CH9" s="455"/>
      <c r="CI9" s="455"/>
      <c r="CJ9" s="455"/>
      <c r="CK9" s="455"/>
      <c r="CL9" s="455"/>
      <c r="CM9" s="455"/>
      <c r="CN9" s="455"/>
      <c r="CO9" s="455"/>
      <c r="CP9" s="455"/>
      <c r="CQ9" s="455"/>
      <c r="CR9" s="455"/>
      <c r="CS9" s="456"/>
      <c r="CT9" s="415">
        <v>17.3</v>
      </c>
      <c r="CU9" s="416"/>
      <c r="CV9" s="416"/>
      <c r="CW9" s="416"/>
      <c r="CX9" s="416"/>
      <c r="CY9" s="416"/>
      <c r="CZ9" s="416"/>
      <c r="DA9" s="417"/>
      <c r="DB9" s="415">
        <v>17.399999999999999</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111</v>
      </c>
      <c r="M10" s="419"/>
      <c r="N10" s="419"/>
      <c r="O10" s="419"/>
      <c r="P10" s="419"/>
      <c r="Q10" s="420"/>
      <c r="R10" s="421">
        <v>16300</v>
      </c>
      <c r="S10" s="422"/>
      <c r="T10" s="422"/>
      <c r="U10" s="422"/>
      <c r="V10" s="424"/>
      <c r="W10" s="593"/>
      <c r="X10" s="407"/>
      <c r="Y10" s="407"/>
      <c r="Z10" s="407"/>
      <c r="AA10" s="407"/>
      <c r="AB10" s="407"/>
      <c r="AC10" s="407"/>
      <c r="AD10" s="407"/>
      <c r="AE10" s="407"/>
      <c r="AF10" s="407"/>
      <c r="AG10" s="407"/>
      <c r="AH10" s="407"/>
      <c r="AI10" s="407"/>
      <c r="AJ10" s="407"/>
      <c r="AK10" s="407"/>
      <c r="AL10" s="594"/>
      <c r="AM10" s="514" t="s">
        <v>112</v>
      </c>
      <c r="AN10" s="419"/>
      <c r="AO10" s="419"/>
      <c r="AP10" s="419"/>
      <c r="AQ10" s="419"/>
      <c r="AR10" s="419"/>
      <c r="AS10" s="419"/>
      <c r="AT10" s="420"/>
      <c r="AU10" s="502" t="s">
        <v>108</v>
      </c>
      <c r="AV10" s="503"/>
      <c r="AW10" s="503"/>
      <c r="AX10" s="503"/>
      <c r="AY10" s="425" t="s">
        <v>113</v>
      </c>
      <c r="AZ10" s="426"/>
      <c r="BA10" s="426"/>
      <c r="BB10" s="426"/>
      <c r="BC10" s="426"/>
      <c r="BD10" s="426"/>
      <c r="BE10" s="426"/>
      <c r="BF10" s="426"/>
      <c r="BG10" s="426"/>
      <c r="BH10" s="426"/>
      <c r="BI10" s="426"/>
      <c r="BJ10" s="426"/>
      <c r="BK10" s="426"/>
      <c r="BL10" s="426"/>
      <c r="BM10" s="427"/>
      <c r="BN10" s="445">
        <v>5446</v>
      </c>
      <c r="BO10" s="446"/>
      <c r="BP10" s="446"/>
      <c r="BQ10" s="446"/>
      <c r="BR10" s="446"/>
      <c r="BS10" s="446"/>
      <c r="BT10" s="446"/>
      <c r="BU10" s="447"/>
      <c r="BV10" s="445">
        <v>5083</v>
      </c>
      <c r="BW10" s="446"/>
      <c r="BX10" s="446"/>
      <c r="BY10" s="446"/>
      <c r="BZ10" s="446"/>
      <c r="CA10" s="446"/>
      <c r="CB10" s="446"/>
      <c r="CC10" s="447"/>
      <c r="CD10" s="170" t="s">
        <v>114</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115</v>
      </c>
      <c r="M11" s="492"/>
      <c r="N11" s="492"/>
      <c r="O11" s="492"/>
      <c r="P11" s="492"/>
      <c r="Q11" s="493"/>
      <c r="R11" s="581" t="s">
        <v>116</v>
      </c>
      <c r="S11" s="582"/>
      <c r="T11" s="582"/>
      <c r="U11" s="582"/>
      <c r="V11" s="583"/>
      <c r="W11" s="593"/>
      <c r="X11" s="407"/>
      <c r="Y11" s="407"/>
      <c r="Z11" s="407"/>
      <c r="AA11" s="407"/>
      <c r="AB11" s="407"/>
      <c r="AC11" s="407"/>
      <c r="AD11" s="407"/>
      <c r="AE11" s="407"/>
      <c r="AF11" s="407"/>
      <c r="AG11" s="407"/>
      <c r="AH11" s="407"/>
      <c r="AI11" s="407"/>
      <c r="AJ11" s="407"/>
      <c r="AK11" s="407"/>
      <c r="AL11" s="594"/>
      <c r="AM11" s="514" t="s">
        <v>117</v>
      </c>
      <c r="AN11" s="419"/>
      <c r="AO11" s="419"/>
      <c r="AP11" s="419"/>
      <c r="AQ11" s="419"/>
      <c r="AR11" s="419"/>
      <c r="AS11" s="419"/>
      <c r="AT11" s="420"/>
      <c r="AU11" s="502" t="s">
        <v>108</v>
      </c>
      <c r="AV11" s="503"/>
      <c r="AW11" s="503"/>
      <c r="AX11" s="503"/>
      <c r="AY11" s="425" t="s">
        <v>118</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119</v>
      </c>
      <c r="CE11" s="455"/>
      <c r="CF11" s="455"/>
      <c r="CG11" s="455"/>
      <c r="CH11" s="455"/>
      <c r="CI11" s="455"/>
      <c r="CJ11" s="455"/>
      <c r="CK11" s="455"/>
      <c r="CL11" s="455"/>
      <c r="CM11" s="455"/>
      <c r="CN11" s="455"/>
      <c r="CO11" s="455"/>
      <c r="CP11" s="455"/>
      <c r="CQ11" s="455"/>
      <c r="CR11" s="455"/>
      <c r="CS11" s="456"/>
      <c r="CT11" s="558" t="s">
        <v>120</v>
      </c>
      <c r="CU11" s="559"/>
      <c r="CV11" s="559"/>
      <c r="CW11" s="559"/>
      <c r="CX11" s="559"/>
      <c r="CY11" s="559"/>
      <c r="CZ11" s="559"/>
      <c r="DA11" s="560"/>
      <c r="DB11" s="558" t="s">
        <v>121</v>
      </c>
      <c r="DC11" s="559"/>
      <c r="DD11" s="559"/>
      <c r="DE11" s="559"/>
      <c r="DF11" s="559"/>
      <c r="DG11" s="559"/>
      <c r="DH11" s="559"/>
      <c r="DI11" s="560"/>
      <c r="DJ11" s="165"/>
      <c r="DK11" s="165"/>
      <c r="DL11" s="165"/>
      <c r="DM11" s="165"/>
      <c r="DN11" s="165"/>
      <c r="DO11" s="165"/>
    </row>
    <row r="12" spans="1:119" ht="18.75" customHeight="1" x14ac:dyDescent="0.15">
      <c r="A12" s="166"/>
      <c r="B12" s="561" t="s">
        <v>122</v>
      </c>
      <c r="C12" s="562"/>
      <c r="D12" s="562"/>
      <c r="E12" s="562"/>
      <c r="F12" s="562"/>
      <c r="G12" s="562"/>
      <c r="H12" s="562"/>
      <c r="I12" s="562"/>
      <c r="J12" s="562"/>
      <c r="K12" s="563"/>
      <c r="L12" s="570" t="s">
        <v>123</v>
      </c>
      <c r="M12" s="571"/>
      <c r="N12" s="571"/>
      <c r="O12" s="571"/>
      <c r="P12" s="571"/>
      <c r="Q12" s="572"/>
      <c r="R12" s="573">
        <v>14752</v>
      </c>
      <c r="S12" s="574"/>
      <c r="T12" s="574"/>
      <c r="U12" s="574"/>
      <c r="V12" s="575"/>
      <c r="W12" s="576" t="s">
        <v>1</v>
      </c>
      <c r="X12" s="503"/>
      <c r="Y12" s="503"/>
      <c r="Z12" s="503"/>
      <c r="AA12" s="503"/>
      <c r="AB12" s="577"/>
      <c r="AC12" s="502" t="s">
        <v>124</v>
      </c>
      <c r="AD12" s="503"/>
      <c r="AE12" s="503"/>
      <c r="AF12" s="503"/>
      <c r="AG12" s="577"/>
      <c r="AH12" s="502" t="s">
        <v>125</v>
      </c>
      <c r="AI12" s="503"/>
      <c r="AJ12" s="503"/>
      <c r="AK12" s="503"/>
      <c r="AL12" s="578"/>
      <c r="AM12" s="514" t="s">
        <v>126</v>
      </c>
      <c r="AN12" s="419"/>
      <c r="AO12" s="419"/>
      <c r="AP12" s="419"/>
      <c r="AQ12" s="419"/>
      <c r="AR12" s="419"/>
      <c r="AS12" s="419"/>
      <c r="AT12" s="420"/>
      <c r="AU12" s="502" t="s">
        <v>87</v>
      </c>
      <c r="AV12" s="503"/>
      <c r="AW12" s="503"/>
      <c r="AX12" s="503"/>
      <c r="AY12" s="425" t="s">
        <v>127</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128</v>
      </c>
      <c r="CE12" s="455"/>
      <c r="CF12" s="455"/>
      <c r="CG12" s="455"/>
      <c r="CH12" s="455"/>
      <c r="CI12" s="455"/>
      <c r="CJ12" s="455"/>
      <c r="CK12" s="455"/>
      <c r="CL12" s="455"/>
      <c r="CM12" s="455"/>
      <c r="CN12" s="455"/>
      <c r="CO12" s="455"/>
      <c r="CP12" s="455"/>
      <c r="CQ12" s="455"/>
      <c r="CR12" s="455"/>
      <c r="CS12" s="456"/>
      <c r="CT12" s="558" t="s">
        <v>120</v>
      </c>
      <c r="CU12" s="559"/>
      <c r="CV12" s="559"/>
      <c r="CW12" s="559"/>
      <c r="CX12" s="559"/>
      <c r="CY12" s="559"/>
      <c r="CZ12" s="559"/>
      <c r="DA12" s="560"/>
      <c r="DB12" s="558" t="s">
        <v>129</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130</v>
      </c>
      <c r="N13" s="546"/>
      <c r="O13" s="546"/>
      <c r="P13" s="546"/>
      <c r="Q13" s="547"/>
      <c r="R13" s="548">
        <v>14672</v>
      </c>
      <c r="S13" s="549"/>
      <c r="T13" s="549"/>
      <c r="U13" s="549"/>
      <c r="V13" s="550"/>
      <c r="W13" s="536" t="s">
        <v>131</v>
      </c>
      <c r="X13" s="458"/>
      <c r="Y13" s="458"/>
      <c r="Z13" s="458"/>
      <c r="AA13" s="458"/>
      <c r="AB13" s="459"/>
      <c r="AC13" s="421">
        <v>838</v>
      </c>
      <c r="AD13" s="422"/>
      <c r="AE13" s="422"/>
      <c r="AF13" s="422"/>
      <c r="AG13" s="423"/>
      <c r="AH13" s="421">
        <v>1091</v>
      </c>
      <c r="AI13" s="422"/>
      <c r="AJ13" s="422"/>
      <c r="AK13" s="422"/>
      <c r="AL13" s="424"/>
      <c r="AM13" s="514" t="s">
        <v>132</v>
      </c>
      <c r="AN13" s="419"/>
      <c r="AO13" s="419"/>
      <c r="AP13" s="419"/>
      <c r="AQ13" s="419"/>
      <c r="AR13" s="419"/>
      <c r="AS13" s="419"/>
      <c r="AT13" s="420"/>
      <c r="AU13" s="502" t="s">
        <v>108</v>
      </c>
      <c r="AV13" s="503"/>
      <c r="AW13" s="503"/>
      <c r="AX13" s="503"/>
      <c r="AY13" s="425" t="s">
        <v>133</v>
      </c>
      <c r="AZ13" s="426"/>
      <c r="BA13" s="426"/>
      <c r="BB13" s="426"/>
      <c r="BC13" s="426"/>
      <c r="BD13" s="426"/>
      <c r="BE13" s="426"/>
      <c r="BF13" s="426"/>
      <c r="BG13" s="426"/>
      <c r="BH13" s="426"/>
      <c r="BI13" s="426"/>
      <c r="BJ13" s="426"/>
      <c r="BK13" s="426"/>
      <c r="BL13" s="426"/>
      <c r="BM13" s="427"/>
      <c r="BN13" s="445">
        <v>49714</v>
      </c>
      <c r="BO13" s="446"/>
      <c r="BP13" s="446"/>
      <c r="BQ13" s="446"/>
      <c r="BR13" s="446"/>
      <c r="BS13" s="446"/>
      <c r="BT13" s="446"/>
      <c r="BU13" s="447"/>
      <c r="BV13" s="445">
        <v>-193142</v>
      </c>
      <c r="BW13" s="446"/>
      <c r="BX13" s="446"/>
      <c r="BY13" s="446"/>
      <c r="BZ13" s="446"/>
      <c r="CA13" s="446"/>
      <c r="CB13" s="446"/>
      <c r="CC13" s="447"/>
      <c r="CD13" s="454" t="s">
        <v>134</v>
      </c>
      <c r="CE13" s="455"/>
      <c r="CF13" s="455"/>
      <c r="CG13" s="455"/>
      <c r="CH13" s="455"/>
      <c r="CI13" s="455"/>
      <c r="CJ13" s="455"/>
      <c r="CK13" s="455"/>
      <c r="CL13" s="455"/>
      <c r="CM13" s="455"/>
      <c r="CN13" s="455"/>
      <c r="CO13" s="455"/>
      <c r="CP13" s="455"/>
      <c r="CQ13" s="455"/>
      <c r="CR13" s="455"/>
      <c r="CS13" s="456"/>
      <c r="CT13" s="415">
        <v>13.4</v>
      </c>
      <c r="CU13" s="416"/>
      <c r="CV13" s="416"/>
      <c r="CW13" s="416"/>
      <c r="CX13" s="416"/>
      <c r="CY13" s="416"/>
      <c r="CZ13" s="416"/>
      <c r="DA13" s="417"/>
      <c r="DB13" s="415">
        <v>12.9</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135</v>
      </c>
      <c r="M14" s="579"/>
      <c r="N14" s="579"/>
      <c r="O14" s="579"/>
      <c r="P14" s="579"/>
      <c r="Q14" s="580"/>
      <c r="R14" s="548">
        <v>15219</v>
      </c>
      <c r="S14" s="549"/>
      <c r="T14" s="549"/>
      <c r="U14" s="549"/>
      <c r="V14" s="550"/>
      <c r="W14" s="551"/>
      <c r="X14" s="461"/>
      <c r="Y14" s="461"/>
      <c r="Z14" s="461"/>
      <c r="AA14" s="461"/>
      <c r="AB14" s="462"/>
      <c r="AC14" s="541">
        <v>12.3</v>
      </c>
      <c r="AD14" s="542"/>
      <c r="AE14" s="542"/>
      <c r="AF14" s="542"/>
      <c r="AG14" s="543"/>
      <c r="AH14" s="541">
        <v>14.7</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136</v>
      </c>
      <c r="CE14" s="452"/>
      <c r="CF14" s="452"/>
      <c r="CG14" s="452"/>
      <c r="CH14" s="452"/>
      <c r="CI14" s="452"/>
      <c r="CJ14" s="452"/>
      <c r="CK14" s="452"/>
      <c r="CL14" s="452"/>
      <c r="CM14" s="452"/>
      <c r="CN14" s="452"/>
      <c r="CO14" s="452"/>
      <c r="CP14" s="452"/>
      <c r="CQ14" s="452"/>
      <c r="CR14" s="452"/>
      <c r="CS14" s="453"/>
      <c r="CT14" s="552">
        <v>52</v>
      </c>
      <c r="CU14" s="553"/>
      <c r="CV14" s="553"/>
      <c r="CW14" s="553"/>
      <c r="CX14" s="553"/>
      <c r="CY14" s="553"/>
      <c r="CZ14" s="553"/>
      <c r="DA14" s="554"/>
      <c r="DB14" s="552">
        <v>50.8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130</v>
      </c>
      <c r="N15" s="546"/>
      <c r="O15" s="546"/>
      <c r="P15" s="546"/>
      <c r="Q15" s="547"/>
      <c r="R15" s="548">
        <v>15137</v>
      </c>
      <c r="S15" s="549"/>
      <c r="T15" s="549"/>
      <c r="U15" s="549"/>
      <c r="V15" s="550"/>
      <c r="W15" s="536" t="s">
        <v>137</v>
      </c>
      <c r="X15" s="458"/>
      <c r="Y15" s="458"/>
      <c r="Z15" s="458"/>
      <c r="AA15" s="458"/>
      <c r="AB15" s="459"/>
      <c r="AC15" s="421">
        <v>1801</v>
      </c>
      <c r="AD15" s="422"/>
      <c r="AE15" s="422"/>
      <c r="AF15" s="422"/>
      <c r="AG15" s="423"/>
      <c r="AH15" s="421">
        <v>1948</v>
      </c>
      <c r="AI15" s="422"/>
      <c r="AJ15" s="422"/>
      <c r="AK15" s="422"/>
      <c r="AL15" s="424"/>
      <c r="AM15" s="514"/>
      <c r="AN15" s="419"/>
      <c r="AO15" s="419"/>
      <c r="AP15" s="419"/>
      <c r="AQ15" s="419"/>
      <c r="AR15" s="419"/>
      <c r="AS15" s="419"/>
      <c r="AT15" s="420"/>
      <c r="AU15" s="502"/>
      <c r="AV15" s="503"/>
      <c r="AW15" s="503"/>
      <c r="AX15" s="503"/>
      <c r="AY15" s="437" t="s">
        <v>138</v>
      </c>
      <c r="AZ15" s="438"/>
      <c r="BA15" s="438"/>
      <c r="BB15" s="438"/>
      <c r="BC15" s="438"/>
      <c r="BD15" s="438"/>
      <c r="BE15" s="438"/>
      <c r="BF15" s="438"/>
      <c r="BG15" s="438"/>
      <c r="BH15" s="438"/>
      <c r="BI15" s="438"/>
      <c r="BJ15" s="438"/>
      <c r="BK15" s="438"/>
      <c r="BL15" s="438"/>
      <c r="BM15" s="439"/>
      <c r="BN15" s="440">
        <v>1424975</v>
      </c>
      <c r="BO15" s="441"/>
      <c r="BP15" s="441"/>
      <c r="BQ15" s="441"/>
      <c r="BR15" s="441"/>
      <c r="BS15" s="441"/>
      <c r="BT15" s="441"/>
      <c r="BU15" s="442"/>
      <c r="BV15" s="440">
        <v>1462456</v>
      </c>
      <c r="BW15" s="441"/>
      <c r="BX15" s="441"/>
      <c r="BY15" s="441"/>
      <c r="BZ15" s="441"/>
      <c r="CA15" s="441"/>
      <c r="CB15" s="441"/>
      <c r="CC15" s="442"/>
      <c r="CD15" s="555" t="s">
        <v>139</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140</v>
      </c>
      <c r="M16" s="539"/>
      <c r="N16" s="539"/>
      <c r="O16" s="539"/>
      <c r="P16" s="539"/>
      <c r="Q16" s="540"/>
      <c r="R16" s="533" t="s">
        <v>141</v>
      </c>
      <c r="S16" s="534"/>
      <c r="T16" s="534"/>
      <c r="U16" s="534"/>
      <c r="V16" s="535"/>
      <c r="W16" s="551"/>
      <c r="X16" s="461"/>
      <c r="Y16" s="461"/>
      <c r="Z16" s="461"/>
      <c r="AA16" s="461"/>
      <c r="AB16" s="462"/>
      <c r="AC16" s="541">
        <v>26.4</v>
      </c>
      <c r="AD16" s="542"/>
      <c r="AE16" s="542"/>
      <c r="AF16" s="542"/>
      <c r="AG16" s="543"/>
      <c r="AH16" s="541">
        <v>26.2</v>
      </c>
      <c r="AI16" s="542"/>
      <c r="AJ16" s="542"/>
      <c r="AK16" s="542"/>
      <c r="AL16" s="544"/>
      <c r="AM16" s="514"/>
      <c r="AN16" s="419"/>
      <c r="AO16" s="419"/>
      <c r="AP16" s="419"/>
      <c r="AQ16" s="419"/>
      <c r="AR16" s="419"/>
      <c r="AS16" s="419"/>
      <c r="AT16" s="420"/>
      <c r="AU16" s="502"/>
      <c r="AV16" s="503"/>
      <c r="AW16" s="503"/>
      <c r="AX16" s="503"/>
      <c r="AY16" s="425" t="s">
        <v>142</v>
      </c>
      <c r="AZ16" s="426"/>
      <c r="BA16" s="426"/>
      <c r="BB16" s="426"/>
      <c r="BC16" s="426"/>
      <c r="BD16" s="426"/>
      <c r="BE16" s="426"/>
      <c r="BF16" s="426"/>
      <c r="BG16" s="426"/>
      <c r="BH16" s="426"/>
      <c r="BI16" s="426"/>
      <c r="BJ16" s="426"/>
      <c r="BK16" s="426"/>
      <c r="BL16" s="426"/>
      <c r="BM16" s="427"/>
      <c r="BN16" s="445">
        <v>6153457</v>
      </c>
      <c r="BO16" s="446"/>
      <c r="BP16" s="446"/>
      <c r="BQ16" s="446"/>
      <c r="BR16" s="446"/>
      <c r="BS16" s="446"/>
      <c r="BT16" s="446"/>
      <c r="BU16" s="447"/>
      <c r="BV16" s="445">
        <v>6279730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143</v>
      </c>
      <c r="N17" s="531"/>
      <c r="O17" s="531"/>
      <c r="P17" s="531"/>
      <c r="Q17" s="532"/>
      <c r="R17" s="533" t="s">
        <v>141</v>
      </c>
      <c r="S17" s="534"/>
      <c r="T17" s="534"/>
      <c r="U17" s="534"/>
      <c r="V17" s="535"/>
      <c r="W17" s="536" t="s">
        <v>144</v>
      </c>
      <c r="X17" s="458"/>
      <c r="Y17" s="458"/>
      <c r="Z17" s="458"/>
      <c r="AA17" s="458"/>
      <c r="AB17" s="459"/>
      <c r="AC17" s="421">
        <v>4195</v>
      </c>
      <c r="AD17" s="422"/>
      <c r="AE17" s="422"/>
      <c r="AF17" s="422"/>
      <c r="AG17" s="423"/>
      <c r="AH17" s="421">
        <v>4384</v>
      </c>
      <c r="AI17" s="422"/>
      <c r="AJ17" s="422"/>
      <c r="AK17" s="422"/>
      <c r="AL17" s="424"/>
      <c r="AM17" s="514"/>
      <c r="AN17" s="419"/>
      <c r="AO17" s="419"/>
      <c r="AP17" s="419"/>
      <c r="AQ17" s="419"/>
      <c r="AR17" s="419"/>
      <c r="AS17" s="419"/>
      <c r="AT17" s="420"/>
      <c r="AU17" s="502"/>
      <c r="AV17" s="503"/>
      <c r="AW17" s="503"/>
      <c r="AX17" s="503"/>
      <c r="AY17" s="425" t="s">
        <v>145</v>
      </c>
      <c r="AZ17" s="426"/>
      <c r="BA17" s="426"/>
      <c r="BB17" s="426"/>
      <c r="BC17" s="426"/>
      <c r="BD17" s="426"/>
      <c r="BE17" s="426"/>
      <c r="BF17" s="426"/>
      <c r="BG17" s="426"/>
      <c r="BH17" s="426"/>
      <c r="BI17" s="426"/>
      <c r="BJ17" s="426"/>
      <c r="BK17" s="426"/>
      <c r="BL17" s="426"/>
      <c r="BM17" s="427"/>
      <c r="BN17" s="445">
        <v>1783954</v>
      </c>
      <c r="BO17" s="446"/>
      <c r="BP17" s="446"/>
      <c r="BQ17" s="446"/>
      <c r="BR17" s="446"/>
      <c r="BS17" s="446"/>
      <c r="BT17" s="446"/>
      <c r="BU17" s="447"/>
      <c r="BV17" s="445">
        <v>1824786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146</v>
      </c>
      <c r="C18" s="508"/>
      <c r="D18" s="508"/>
      <c r="E18" s="509"/>
      <c r="F18" s="509"/>
      <c r="G18" s="509"/>
      <c r="H18" s="509"/>
      <c r="I18" s="509"/>
      <c r="J18" s="509"/>
      <c r="K18" s="509"/>
      <c r="L18" s="510">
        <v>247.2</v>
      </c>
      <c r="M18" s="510"/>
      <c r="N18" s="510"/>
      <c r="O18" s="510"/>
      <c r="P18" s="510"/>
      <c r="Q18" s="510"/>
      <c r="R18" s="511"/>
      <c r="S18" s="511"/>
      <c r="T18" s="511"/>
      <c r="U18" s="511"/>
      <c r="V18" s="512"/>
      <c r="W18" s="526"/>
      <c r="X18" s="527"/>
      <c r="Y18" s="527"/>
      <c r="Z18" s="527"/>
      <c r="AA18" s="527"/>
      <c r="AB18" s="537"/>
      <c r="AC18" s="409">
        <v>61.4</v>
      </c>
      <c r="AD18" s="410"/>
      <c r="AE18" s="410"/>
      <c r="AF18" s="410"/>
      <c r="AG18" s="513"/>
      <c r="AH18" s="409">
        <v>59.1</v>
      </c>
      <c r="AI18" s="410"/>
      <c r="AJ18" s="410"/>
      <c r="AK18" s="410"/>
      <c r="AL18" s="411"/>
      <c r="AM18" s="514"/>
      <c r="AN18" s="419"/>
      <c r="AO18" s="419"/>
      <c r="AP18" s="419"/>
      <c r="AQ18" s="419"/>
      <c r="AR18" s="419"/>
      <c r="AS18" s="419"/>
      <c r="AT18" s="420"/>
      <c r="AU18" s="502"/>
      <c r="AV18" s="503"/>
      <c r="AW18" s="503"/>
      <c r="AX18" s="503"/>
      <c r="AY18" s="425" t="s">
        <v>147</v>
      </c>
      <c r="AZ18" s="426"/>
      <c r="BA18" s="426"/>
      <c r="BB18" s="426"/>
      <c r="BC18" s="426"/>
      <c r="BD18" s="426"/>
      <c r="BE18" s="426"/>
      <c r="BF18" s="426"/>
      <c r="BG18" s="426"/>
      <c r="BH18" s="426"/>
      <c r="BI18" s="426"/>
      <c r="BJ18" s="426"/>
      <c r="BK18" s="426"/>
      <c r="BL18" s="426"/>
      <c r="BM18" s="427"/>
      <c r="BN18" s="445">
        <v>6568993</v>
      </c>
      <c r="BO18" s="446"/>
      <c r="BP18" s="446"/>
      <c r="BQ18" s="446"/>
      <c r="BR18" s="446"/>
      <c r="BS18" s="446"/>
      <c r="BT18" s="446"/>
      <c r="BU18" s="447"/>
      <c r="BV18" s="445">
        <v>6539970</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148</v>
      </c>
      <c r="C19" s="508"/>
      <c r="D19" s="508"/>
      <c r="E19" s="509"/>
      <c r="F19" s="509"/>
      <c r="G19" s="509"/>
      <c r="H19" s="509"/>
      <c r="I19" s="509"/>
      <c r="J19" s="509"/>
      <c r="K19" s="509"/>
      <c r="L19" s="515">
        <v>59</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149</v>
      </c>
      <c r="AZ19" s="426"/>
      <c r="BA19" s="426"/>
      <c r="BB19" s="426"/>
      <c r="BC19" s="426"/>
      <c r="BD19" s="426"/>
      <c r="BE19" s="426"/>
      <c r="BF19" s="426"/>
      <c r="BG19" s="426"/>
      <c r="BH19" s="426"/>
      <c r="BI19" s="426"/>
      <c r="BJ19" s="426"/>
      <c r="BK19" s="426"/>
      <c r="BL19" s="426"/>
      <c r="BM19" s="427"/>
      <c r="BN19" s="445">
        <v>8007996</v>
      </c>
      <c r="BO19" s="446"/>
      <c r="BP19" s="446"/>
      <c r="BQ19" s="446"/>
      <c r="BR19" s="446"/>
      <c r="BS19" s="446"/>
      <c r="BT19" s="446"/>
      <c r="BU19" s="447"/>
      <c r="BV19" s="445">
        <v>8169083</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150</v>
      </c>
      <c r="C20" s="508"/>
      <c r="D20" s="508"/>
      <c r="E20" s="509"/>
      <c r="F20" s="509"/>
      <c r="G20" s="509"/>
      <c r="H20" s="509"/>
      <c r="I20" s="509"/>
      <c r="J20" s="509"/>
      <c r="K20" s="509"/>
      <c r="L20" s="515">
        <v>5861</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151</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152</v>
      </c>
      <c r="C22" s="475"/>
      <c r="D22" s="476"/>
      <c r="E22" s="483" t="s">
        <v>1</v>
      </c>
      <c r="F22" s="458"/>
      <c r="G22" s="458"/>
      <c r="H22" s="458"/>
      <c r="I22" s="458"/>
      <c r="J22" s="458"/>
      <c r="K22" s="459"/>
      <c r="L22" s="483" t="s">
        <v>153</v>
      </c>
      <c r="M22" s="458"/>
      <c r="N22" s="458"/>
      <c r="O22" s="458"/>
      <c r="P22" s="459"/>
      <c r="Q22" s="468" t="s">
        <v>154</v>
      </c>
      <c r="R22" s="469"/>
      <c r="S22" s="469"/>
      <c r="T22" s="469"/>
      <c r="U22" s="469"/>
      <c r="V22" s="484"/>
      <c r="W22" s="486" t="s">
        <v>155</v>
      </c>
      <c r="X22" s="475"/>
      <c r="Y22" s="476"/>
      <c r="Z22" s="483" t="s">
        <v>1</v>
      </c>
      <c r="AA22" s="458"/>
      <c r="AB22" s="458"/>
      <c r="AC22" s="458"/>
      <c r="AD22" s="458"/>
      <c r="AE22" s="458"/>
      <c r="AF22" s="458"/>
      <c r="AG22" s="459"/>
      <c r="AH22" s="457" t="s">
        <v>156</v>
      </c>
      <c r="AI22" s="458"/>
      <c r="AJ22" s="458"/>
      <c r="AK22" s="458"/>
      <c r="AL22" s="459"/>
      <c r="AM22" s="457" t="s">
        <v>157</v>
      </c>
      <c r="AN22" s="463"/>
      <c r="AO22" s="463"/>
      <c r="AP22" s="463"/>
      <c r="AQ22" s="463"/>
      <c r="AR22" s="464"/>
      <c r="AS22" s="468" t="s">
        <v>154</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158</v>
      </c>
      <c r="AZ23" s="438"/>
      <c r="BA23" s="438"/>
      <c r="BB23" s="438"/>
      <c r="BC23" s="438"/>
      <c r="BD23" s="438"/>
      <c r="BE23" s="438"/>
      <c r="BF23" s="438"/>
      <c r="BG23" s="438"/>
      <c r="BH23" s="438"/>
      <c r="BI23" s="438"/>
      <c r="BJ23" s="438"/>
      <c r="BK23" s="438"/>
      <c r="BL23" s="438"/>
      <c r="BM23" s="439"/>
      <c r="BN23" s="445">
        <v>12483184</v>
      </c>
      <c r="BO23" s="446"/>
      <c r="BP23" s="446"/>
      <c r="BQ23" s="446"/>
      <c r="BR23" s="446"/>
      <c r="BS23" s="446"/>
      <c r="BT23" s="446"/>
      <c r="BU23" s="447"/>
      <c r="BV23" s="445">
        <v>12816392</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159</v>
      </c>
      <c r="F24" s="419"/>
      <c r="G24" s="419"/>
      <c r="H24" s="419"/>
      <c r="I24" s="419"/>
      <c r="J24" s="419"/>
      <c r="K24" s="420"/>
      <c r="L24" s="421">
        <v>1</v>
      </c>
      <c r="M24" s="422"/>
      <c r="N24" s="422"/>
      <c r="O24" s="422"/>
      <c r="P24" s="423"/>
      <c r="Q24" s="421">
        <v>7830</v>
      </c>
      <c r="R24" s="422"/>
      <c r="S24" s="422"/>
      <c r="T24" s="422"/>
      <c r="U24" s="422"/>
      <c r="V24" s="423"/>
      <c r="W24" s="487"/>
      <c r="X24" s="478"/>
      <c r="Y24" s="479"/>
      <c r="Z24" s="418" t="s">
        <v>160</v>
      </c>
      <c r="AA24" s="419"/>
      <c r="AB24" s="419"/>
      <c r="AC24" s="419"/>
      <c r="AD24" s="419"/>
      <c r="AE24" s="419"/>
      <c r="AF24" s="419"/>
      <c r="AG24" s="420"/>
      <c r="AH24" s="421">
        <v>202</v>
      </c>
      <c r="AI24" s="422"/>
      <c r="AJ24" s="422"/>
      <c r="AK24" s="422"/>
      <c r="AL24" s="423"/>
      <c r="AM24" s="421">
        <v>579942</v>
      </c>
      <c r="AN24" s="422"/>
      <c r="AO24" s="422"/>
      <c r="AP24" s="422"/>
      <c r="AQ24" s="422"/>
      <c r="AR24" s="423"/>
      <c r="AS24" s="421">
        <v>2871</v>
      </c>
      <c r="AT24" s="422"/>
      <c r="AU24" s="422"/>
      <c r="AV24" s="422"/>
      <c r="AW24" s="422"/>
      <c r="AX24" s="424"/>
      <c r="AY24" s="412" t="s">
        <v>161</v>
      </c>
      <c r="AZ24" s="413"/>
      <c r="BA24" s="413"/>
      <c r="BB24" s="413"/>
      <c r="BC24" s="413"/>
      <c r="BD24" s="413"/>
      <c r="BE24" s="413"/>
      <c r="BF24" s="413"/>
      <c r="BG24" s="413"/>
      <c r="BH24" s="413"/>
      <c r="BI24" s="413"/>
      <c r="BJ24" s="413"/>
      <c r="BK24" s="413"/>
      <c r="BL24" s="413"/>
      <c r="BM24" s="414"/>
      <c r="BN24" s="445">
        <v>7823735</v>
      </c>
      <c r="BO24" s="446"/>
      <c r="BP24" s="446"/>
      <c r="BQ24" s="446"/>
      <c r="BR24" s="446"/>
      <c r="BS24" s="446"/>
      <c r="BT24" s="446"/>
      <c r="BU24" s="447"/>
      <c r="BV24" s="445">
        <v>8277845</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162</v>
      </c>
      <c r="F25" s="419"/>
      <c r="G25" s="419"/>
      <c r="H25" s="419"/>
      <c r="I25" s="419"/>
      <c r="J25" s="419"/>
      <c r="K25" s="420"/>
      <c r="L25" s="421">
        <v>1</v>
      </c>
      <c r="M25" s="422"/>
      <c r="N25" s="422"/>
      <c r="O25" s="422"/>
      <c r="P25" s="423"/>
      <c r="Q25" s="421">
        <v>6390</v>
      </c>
      <c r="R25" s="422"/>
      <c r="S25" s="422"/>
      <c r="T25" s="422"/>
      <c r="U25" s="422"/>
      <c r="V25" s="423"/>
      <c r="W25" s="487"/>
      <c r="X25" s="478"/>
      <c r="Y25" s="479"/>
      <c r="Z25" s="418" t="s">
        <v>163</v>
      </c>
      <c r="AA25" s="419"/>
      <c r="AB25" s="419"/>
      <c r="AC25" s="419"/>
      <c r="AD25" s="419"/>
      <c r="AE25" s="419"/>
      <c r="AF25" s="419"/>
      <c r="AG25" s="420"/>
      <c r="AH25" s="421" t="s">
        <v>120</v>
      </c>
      <c r="AI25" s="422"/>
      <c r="AJ25" s="422"/>
      <c r="AK25" s="422"/>
      <c r="AL25" s="423"/>
      <c r="AM25" s="421" t="s">
        <v>164</v>
      </c>
      <c r="AN25" s="422"/>
      <c r="AO25" s="422"/>
      <c r="AP25" s="422"/>
      <c r="AQ25" s="422"/>
      <c r="AR25" s="423"/>
      <c r="AS25" s="421" t="s">
        <v>120</v>
      </c>
      <c r="AT25" s="422"/>
      <c r="AU25" s="422"/>
      <c r="AV25" s="422"/>
      <c r="AW25" s="422"/>
      <c r="AX25" s="424"/>
      <c r="AY25" s="437" t="s">
        <v>165</v>
      </c>
      <c r="AZ25" s="438"/>
      <c r="BA25" s="438"/>
      <c r="BB25" s="438"/>
      <c r="BC25" s="438"/>
      <c r="BD25" s="438"/>
      <c r="BE25" s="438"/>
      <c r="BF25" s="438"/>
      <c r="BG25" s="438"/>
      <c r="BH25" s="438"/>
      <c r="BI25" s="438"/>
      <c r="BJ25" s="438"/>
      <c r="BK25" s="438"/>
      <c r="BL25" s="438"/>
      <c r="BM25" s="439"/>
      <c r="BN25" s="440">
        <v>780473</v>
      </c>
      <c r="BO25" s="441"/>
      <c r="BP25" s="441"/>
      <c r="BQ25" s="441"/>
      <c r="BR25" s="441"/>
      <c r="BS25" s="441"/>
      <c r="BT25" s="441"/>
      <c r="BU25" s="442"/>
      <c r="BV25" s="440">
        <v>99473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166</v>
      </c>
      <c r="F26" s="419"/>
      <c r="G26" s="419"/>
      <c r="H26" s="419"/>
      <c r="I26" s="419"/>
      <c r="J26" s="419"/>
      <c r="K26" s="420"/>
      <c r="L26" s="421">
        <v>1</v>
      </c>
      <c r="M26" s="422"/>
      <c r="N26" s="422"/>
      <c r="O26" s="422"/>
      <c r="P26" s="423"/>
      <c r="Q26" s="421">
        <v>5670</v>
      </c>
      <c r="R26" s="422"/>
      <c r="S26" s="422"/>
      <c r="T26" s="422"/>
      <c r="U26" s="422"/>
      <c r="V26" s="423"/>
      <c r="W26" s="487"/>
      <c r="X26" s="478"/>
      <c r="Y26" s="479"/>
      <c r="Z26" s="418" t="s">
        <v>167</v>
      </c>
      <c r="AA26" s="500"/>
      <c r="AB26" s="500"/>
      <c r="AC26" s="500"/>
      <c r="AD26" s="500"/>
      <c r="AE26" s="500"/>
      <c r="AF26" s="500"/>
      <c r="AG26" s="501"/>
      <c r="AH26" s="421">
        <v>18</v>
      </c>
      <c r="AI26" s="422"/>
      <c r="AJ26" s="422"/>
      <c r="AK26" s="422"/>
      <c r="AL26" s="423"/>
      <c r="AM26" s="421">
        <v>54036</v>
      </c>
      <c r="AN26" s="422"/>
      <c r="AO26" s="422"/>
      <c r="AP26" s="422"/>
      <c r="AQ26" s="422"/>
      <c r="AR26" s="423"/>
      <c r="AS26" s="421">
        <v>3002</v>
      </c>
      <c r="AT26" s="422"/>
      <c r="AU26" s="422"/>
      <c r="AV26" s="422"/>
      <c r="AW26" s="422"/>
      <c r="AX26" s="424"/>
      <c r="AY26" s="454" t="s">
        <v>168</v>
      </c>
      <c r="AZ26" s="455"/>
      <c r="BA26" s="455"/>
      <c r="BB26" s="455"/>
      <c r="BC26" s="455"/>
      <c r="BD26" s="455"/>
      <c r="BE26" s="455"/>
      <c r="BF26" s="455"/>
      <c r="BG26" s="455"/>
      <c r="BH26" s="455"/>
      <c r="BI26" s="455"/>
      <c r="BJ26" s="455"/>
      <c r="BK26" s="455"/>
      <c r="BL26" s="455"/>
      <c r="BM26" s="456"/>
      <c r="BN26" s="445" t="s">
        <v>120</v>
      </c>
      <c r="BO26" s="446"/>
      <c r="BP26" s="446"/>
      <c r="BQ26" s="446"/>
      <c r="BR26" s="446"/>
      <c r="BS26" s="446"/>
      <c r="BT26" s="446"/>
      <c r="BU26" s="447"/>
      <c r="BV26" s="445" t="s">
        <v>120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169</v>
      </c>
      <c r="F27" s="419"/>
      <c r="G27" s="419"/>
      <c r="H27" s="419"/>
      <c r="I27" s="419"/>
      <c r="J27" s="419"/>
      <c r="K27" s="420"/>
      <c r="L27" s="421">
        <v>1</v>
      </c>
      <c r="M27" s="422"/>
      <c r="N27" s="422"/>
      <c r="O27" s="422"/>
      <c r="P27" s="423"/>
      <c r="Q27" s="421">
        <v>4200</v>
      </c>
      <c r="R27" s="422"/>
      <c r="S27" s="422"/>
      <c r="T27" s="422"/>
      <c r="U27" s="422"/>
      <c r="V27" s="423"/>
      <c r="W27" s="487"/>
      <c r="X27" s="478"/>
      <c r="Y27" s="479"/>
      <c r="Z27" s="418" t="s">
        <v>170</v>
      </c>
      <c r="AA27" s="419"/>
      <c r="AB27" s="419"/>
      <c r="AC27" s="419"/>
      <c r="AD27" s="419"/>
      <c r="AE27" s="419"/>
      <c r="AF27" s="419"/>
      <c r="AG27" s="420"/>
      <c r="AH27" s="421">
        <v>1</v>
      </c>
      <c r="AI27" s="422"/>
      <c r="AJ27" s="422"/>
      <c r="AK27" s="422"/>
      <c r="AL27" s="423"/>
      <c r="AM27" s="421" t="s">
        <v>171</v>
      </c>
      <c r="AN27" s="422"/>
      <c r="AO27" s="422"/>
      <c r="AP27" s="422"/>
      <c r="AQ27" s="422"/>
      <c r="AR27" s="423"/>
      <c r="AS27" s="421" t="s">
        <v>172</v>
      </c>
      <c r="AT27" s="422"/>
      <c r="AU27" s="422"/>
      <c r="AV27" s="422"/>
      <c r="AW27" s="422"/>
      <c r="AX27" s="424"/>
      <c r="AY27" s="451" t="s">
        <v>173</v>
      </c>
      <c r="AZ27" s="452"/>
      <c r="BA27" s="452"/>
      <c r="BB27" s="452"/>
      <c r="BC27" s="452"/>
      <c r="BD27" s="452"/>
      <c r="BE27" s="452"/>
      <c r="BF27" s="452"/>
      <c r="BG27" s="452"/>
      <c r="BH27" s="452"/>
      <c r="BI27" s="452"/>
      <c r="BJ27" s="452"/>
      <c r="BK27" s="452"/>
      <c r="BL27" s="452"/>
      <c r="BM27" s="453"/>
      <c r="BN27" s="448">
        <v>210872</v>
      </c>
      <c r="BO27" s="449"/>
      <c r="BP27" s="449"/>
      <c r="BQ27" s="449"/>
      <c r="BR27" s="449"/>
      <c r="BS27" s="449"/>
      <c r="BT27" s="449"/>
      <c r="BU27" s="450"/>
      <c r="BV27" s="448">
        <v>210863</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174</v>
      </c>
      <c r="F28" s="419"/>
      <c r="G28" s="419"/>
      <c r="H28" s="419"/>
      <c r="I28" s="419"/>
      <c r="J28" s="419"/>
      <c r="K28" s="420"/>
      <c r="L28" s="421">
        <v>1</v>
      </c>
      <c r="M28" s="422"/>
      <c r="N28" s="422"/>
      <c r="O28" s="422"/>
      <c r="P28" s="423"/>
      <c r="Q28" s="421">
        <v>3600</v>
      </c>
      <c r="R28" s="422"/>
      <c r="S28" s="422"/>
      <c r="T28" s="422"/>
      <c r="U28" s="422"/>
      <c r="V28" s="423"/>
      <c r="W28" s="487"/>
      <c r="X28" s="478"/>
      <c r="Y28" s="479"/>
      <c r="Z28" s="418" t="s">
        <v>175</v>
      </c>
      <c r="AA28" s="419"/>
      <c r="AB28" s="419"/>
      <c r="AC28" s="419"/>
      <c r="AD28" s="419"/>
      <c r="AE28" s="419"/>
      <c r="AF28" s="419"/>
      <c r="AG28" s="420"/>
      <c r="AH28" s="421" t="s">
        <v>120</v>
      </c>
      <c r="AI28" s="422"/>
      <c r="AJ28" s="422"/>
      <c r="AK28" s="422"/>
      <c r="AL28" s="423"/>
      <c r="AM28" s="421" t="s">
        <v>164</v>
      </c>
      <c r="AN28" s="422"/>
      <c r="AO28" s="422"/>
      <c r="AP28" s="422"/>
      <c r="AQ28" s="422"/>
      <c r="AR28" s="423"/>
      <c r="AS28" s="421" t="s">
        <v>164</v>
      </c>
      <c r="AT28" s="422"/>
      <c r="AU28" s="422"/>
      <c r="AV28" s="422"/>
      <c r="AW28" s="422"/>
      <c r="AX28" s="424"/>
      <c r="AY28" s="428" t="s">
        <v>176</v>
      </c>
      <c r="AZ28" s="429"/>
      <c r="BA28" s="429"/>
      <c r="BB28" s="430"/>
      <c r="BC28" s="437" t="s">
        <v>42</v>
      </c>
      <c r="BD28" s="438"/>
      <c r="BE28" s="438"/>
      <c r="BF28" s="438"/>
      <c r="BG28" s="438"/>
      <c r="BH28" s="438"/>
      <c r="BI28" s="438"/>
      <c r="BJ28" s="438"/>
      <c r="BK28" s="438"/>
      <c r="BL28" s="438"/>
      <c r="BM28" s="439"/>
      <c r="BN28" s="440">
        <v>2540681</v>
      </c>
      <c r="BO28" s="441"/>
      <c r="BP28" s="441"/>
      <c r="BQ28" s="441"/>
      <c r="BR28" s="441"/>
      <c r="BS28" s="441"/>
      <c r="BT28" s="441"/>
      <c r="BU28" s="442"/>
      <c r="BV28" s="440">
        <v>2475235</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177</v>
      </c>
      <c r="F29" s="419"/>
      <c r="G29" s="419"/>
      <c r="H29" s="419"/>
      <c r="I29" s="419"/>
      <c r="J29" s="419"/>
      <c r="K29" s="420"/>
      <c r="L29" s="421">
        <v>12</v>
      </c>
      <c r="M29" s="422"/>
      <c r="N29" s="422"/>
      <c r="O29" s="422"/>
      <c r="P29" s="423"/>
      <c r="Q29" s="421">
        <v>3400</v>
      </c>
      <c r="R29" s="422"/>
      <c r="S29" s="422"/>
      <c r="T29" s="422"/>
      <c r="U29" s="422"/>
      <c r="V29" s="423"/>
      <c r="W29" s="488"/>
      <c r="X29" s="489"/>
      <c r="Y29" s="490"/>
      <c r="Z29" s="418" t="s">
        <v>178</v>
      </c>
      <c r="AA29" s="419"/>
      <c r="AB29" s="419"/>
      <c r="AC29" s="419"/>
      <c r="AD29" s="419"/>
      <c r="AE29" s="419"/>
      <c r="AF29" s="419"/>
      <c r="AG29" s="420"/>
      <c r="AH29" s="421">
        <v>203</v>
      </c>
      <c r="AI29" s="422"/>
      <c r="AJ29" s="422"/>
      <c r="AK29" s="422"/>
      <c r="AL29" s="423"/>
      <c r="AM29" s="421">
        <v>582621</v>
      </c>
      <c r="AN29" s="422"/>
      <c r="AO29" s="422"/>
      <c r="AP29" s="422"/>
      <c r="AQ29" s="422"/>
      <c r="AR29" s="423"/>
      <c r="AS29" s="421">
        <v>2870</v>
      </c>
      <c r="AT29" s="422"/>
      <c r="AU29" s="422"/>
      <c r="AV29" s="422"/>
      <c r="AW29" s="422"/>
      <c r="AX29" s="424"/>
      <c r="AY29" s="431"/>
      <c r="AZ29" s="432"/>
      <c r="BA29" s="432"/>
      <c r="BB29" s="433"/>
      <c r="BC29" s="425" t="s">
        <v>179</v>
      </c>
      <c r="BD29" s="426"/>
      <c r="BE29" s="426"/>
      <c r="BF29" s="426"/>
      <c r="BG29" s="426"/>
      <c r="BH29" s="426"/>
      <c r="BI29" s="426"/>
      <c r="BJ29" s="426"/>
      <c r="BK29" s="426"/>
      <c r="BL29" s="426"/>
      <c r="BM29" s="427"/>
      <c r="BN29" s="445">
        <v>48790</v>
      </c>
      <c r="BO29" s="446"/>
      <c r="BP29" s="446"/>
      <c r="BQ29" s="446"/>
      <c r="BR29" s="446"/>
      <c r="BS29" s="446"/>
      <c r="BT29" s="446"/>
      <c r="BU29" s="447"/>
      <c r="BV29" s="445">
        <v>48722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180</v>
      </c>
      <c r="X30" s="498"/>
      <c r="Y30" s="498"/>
      <c r="Z30" s="498"/>
      <c r="AA30" s="498"/>
      <c r="AB30" s="498"/>
      <c r="AC30" s="498"/>
      <c r="AD30" s="498"/>
      <c r="AE30" s="498"/>
      <c r="AF30" s="498"/>
      <c r="AG30" s="499"/>
      <c r="AH30" s="409">
        <v>95.7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2731994</v>
      </c>
      <c r="BO30" s="449"/>
      <c r="BP30" s="449"/>
      <c r="BQ30" s="449"/>
      <c r="BR30" s="449"/>
      <c r="BS30" s="449"/>
      <c r="BT30" s="449"/>
      <c r="BU30" s="450"/>
      <c r="BV30" s="448">
        <v>2804356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181</v>
      </c>
      <c r="D32" s="193"/>
      <c r="E32" s="193"/>
      <c r="F32" s="190"/>
      <c r="G32" s="190"/>
      <c r="H32" s="190"/>
      <c r="I32" s="190"/>
      <c r="J32" s="190"/>
      <c r="K32" s="190"/>
      <c r="L32" s="190"/>
      <c r="M32" s="190"/>
      <c r="N32" s="190"/>
      <c r="O32" s="190"/>
      <c r="P32" s="190"/>
      <c r="Q32" s="190"/>
      <c r="R32" s="190"/>
      <c r="S32" s="190"/>
      <c r="T32" s="190"/>
      <c r="U32" s="190" t="s">
        <v>182</v>
      </c>
      <c r="V32" s="190"/>
      <c r="W32" s="190"/>
      <c r="X32" s="190"/>
      <c r="Y32" s="190"/>
      <c r="Z32" s="190"/>
      <c r="AA32" s="190"/>
      <c r="AB32" s="190"/>
      <c r="AC32" s="190"/>
      <c r="AD32" s="190"/>
      <c r="AE32" s="190"/>
      <c r="AF32" s="190"/>
      <c r="AG32" s="190"/>
      <c r="AH32" s="190"/>
      <c r="AI32" s="190"/>
      <c r="AJ32" s="190"/>
      <c r="AK32" s="190"/>
      <c r="AL32" s="190"/>
      <c r="AM32" s="194" t="s">
        <v>183</v>
      </c>
      <c r="AN32" s="190"/>
      <c r="AO32" s="190"/>
      <c r="AP32" s="190"/>
      <c r="AQ32" s="190"/>
      <c r="AR32" s="190"/>
      <c r="AS32" s="194"/>
      <c r="AT32" s="194"/>
      <c r="AU32" s="194"/>
      <c r="AV32" s="194"/>
      <c r="AW32" s="194"/>
      <c r="AX32" s="194"/>
      <c r="AY32" s="194"/>
      <c r="AZ32" s="194"/>
      <c r="BA32" s="194"/>
      <c r="BB32" s="190"/>
      <c r="BC32" s="194"/>
      <c r="BD32" s="190"/>
      <c r="BE32" s="194" t="s">
        <v>184</v>
      </c>
      <c r="BF32" s="190"/>
      <c r="BG32" s="190"/>
      <c r="BH32" s="190"/>
      <c r="BI32" s="190"/>
      <c r="BJ32" s="194"/>
      <c r="BK32" s="194"/>
      <c r="BL32" s="194"/>
      <c r="BM32" s="194"/>
      <c r="BN32" s="194"/>
      <c r="BO32" s="194"/>
      <c r="BP32" s="194"/>
      <c r="BQ32" s="194"/>
      <c r="BR32" s="190"/>
      <c r="BS32" s="190"/>
      <c r="BT32" s="190"/>
      <c r="BU32" s="190"/>
      <c r="BV32" s="190"/>
      <c r="BW32" s="190" t="s">
        <v>185</v>
      </c>
      <c r="BX32" s="190"/>
      <c r="BY32" s="190"/>
      <c r="BZ32" s="190"/>
      <c r="CA32" s="190"/>
      <c r="CB32" s="194"/>
      <c r="CC32" s="194"/>
      <c r="CD32" s="194"/>
      <c r="CE32" s="194"/>
      <c r="CF32" s="194"/>
      <c r="CG32" s="194"/>
      <c r="CH32" s="194"/>
      <c r="CI32" s="194"/>
      <c r="CJ32" s="194"/>
      <c r="CK32" s="194"/>
      <c r="CL32" s="194"/>
      <c r="CM32" s="194"/>
      <c r="CN32" s="194"/>
      <c r="CO32" s="194" t="s">
        <v>186</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187</v>
      </c>
      <c r="D33" s="408"/>
      <c r="E33" s="407" t="s">
        <v>188</v>
      </c>
      <c r="F33" s="407"/>
      <c r="G33" s="407"/>
      <c r="H33" s="407"/>
      <c r="I33" s="407"/>
      <c r="J33" s="407"/>
      <c r="K33" s="407"/>
      <c r="L33" s="407"/>
      <c r="M33" s="407"/>
      <c r="N33" s="407"/>
      <c r="O33" s="407"/>
      <c r="P33" s="407"/>
      <c r="Q33" s="407"/>
      <c r="R33" s="407"/>
      <c r="S33" s="407"/>
      <c r="T33" s="195"/>
      <c r="U33" s="408" t="s">
        <v>187</v>
      </c>
      <c r="V33" s="408"/>
      <c r="W33" s="407" t="s">
        <v>188</v>
      </c>
      <c r="X33" s="407"/>
      <c r="Y33" s="407"/>
      <c r="Z33" s="407"/>
      <c r="AA33" s="407"/>
      <c r="AB33" s="407"/>
      <c r="AC33" s="407"/>
      <c r="AD33" s="407"/>
      <c r="AE33" s="407"/>
      <c r="AF33" s="407"/>
      <c r="AG33" s="407"/>
      <c r="AH33" s="407"/>
      <c r="AI33" s="407"/>
      <c r="AJ33" s="407"/>
      <c r="AK33" s="407"/>
      <c r="AL33" s="195"/>
      <c r="AM33" s="408" t="s">
        <v>189</v>
      </c>
      <c r="AN33" s="408"/>
      <c r="AO33" s="407" t="s">
        <v>188</v>
      </c>
      <c r="AP33" s="407"/>
      <c r="AQ33" s="407"/>
      <c r="AR33" s="407"/>
      <c r="AS33" s="407"/>
      <c r="AT33" s="407"/>
      <c r="AU33" s="407"/>
      <c r="AV33" s="407"/>
      <c r="AW33" s="407"/>
      <c r="AX33" s="407"/>
      <c r="AY33" s="407"/>
      <c r="AZ33" s="407"/>
      <c r="BA33" s="407"/>
      <c r="BB33" s="407"/>
      <c r="BC33" s="407"/>
      <c r="BD33" s="196"/>
      <c r="BE33" s="407" t="s">
        <v>190</v>
      </c>
      <c r="BF33" s="407"/>
      <c r="BG33" s="407" t="s">
        <v>191</v>
      </c>
      <c r="BH33" s="407"/>
      <c r="BI33" s="407"/>
      <c r="BJ33" s="407"/>
      <c r="BK33" s="407"/>
      <c r="BL33" s="407"/>
      <c r="BM33" s="407"/>
      <c r="BN33" s="407"/>
      <c r="BO33" s="407"/>
      <c r="BP33" s="407"/>
      <c r="BQ33" s="407"/>
      <c r="BR33" s="407"/>
      <c r="BS33" s="407"/>
      <c r="BT33" s="407"/>
      <c r="BU33" s="407"/>
      <c r="BV33" s="196"/>
      <c r="BW33" s="408" t="s">
        <v>190</v>
      </c>
      <c r="BX33" s="408"/>
      <c r="BY33" s="407" t="s">
        <v>192</v>
      </c>
      <c r="BZ33" s="407"/>
      <c r="CA33" s="407"/>
      <c r="CB33" s="407"/>
      <c r="CC33" s="407"/>
      <c r="CD33" s="407"/>
      <c r="CE33" s="407"/>
      <c r="CF33" s="407"/>
      <c r="CG33" s="407"/>
      <c r="CH33" s="407"/>
      <c r="CI33" s="407"/>
      <c r="CJ33" s="407"/>
      <c r="CK33" s="407"/>
      <c r="CL33" s="407"/>
      <c r="CM33" s="407"/>
      <c r="CN33" s="195"/>
      <c r="CO33" s="408" t="s">
        <v>187</v>
      </c>
      <c r="CP33" s="408"/>
      <c r="CQ33" s="407" t="s">
        <v>193</v>
      </c>
      <c r="CR33" s="407"/>
      <c r="CS33" s="407"/>
      <c r="CT33" s="407"/>
      <c r="CU33" s="407"/>
      <c r="CV33" s="407"/>
      <c r="CW33" s="407"/>
      <c r="CX33" s="407"/>
      <c r="CY33" s="407"/>
      <c r="CZ33" s="407"/>
      <c r="DA33" s="407"/>
      <c r="DB33" s="407"/>
      <c r="DC33" s="407"/>
      <c r="DD33" s="407"/>
      <c r="DE33" s="407"/>
      <c r="DF33" s="195"/>
      <c r="DG33" s="406" t="s">
        <v>194</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珠洲市国民健康保険特別会計</v>
      </c>
      <c r="X34" s="403"/>
      <c r="Y34" s="403"/>
      <c r="Z34" s="403"/>
      <c r="AA34" s="403"/>
      <c r="AB34" s="403"/>
      <c r="AC34" s="403"/>
      <c r="AD34" s="403"/>
      <c r="AE34" s="403"/>
      <c r="AF34" s="403"/>
      <c r="AG34" s="403"/>
      <c r="AH34" s="403"/>
      <c r="AI34" s="403"/>
      <c r="AJ34" s="403"/>
      <c r="AK34" s="403"/>
      <c r="AL34" s="193"/>
      <c r="AM34" s="404">
        <f>IF(AO34="","",MAX(C34:D43,U34:V43)+1)</f>
        <v>6</v>
      </c>
      <c r="AN34" s="404"/>
      <c r="AO34" s="403" t="str">
        <f>IF('各会計、関係団体の財政状況及び健全化判断比率'!B31="","",'各会計、関係団体の財政状況及び健全化判断比率'!B31)</f>
        <v>珠洲市病院事業会計</v>
      </c>
      <c r="AP34" s="403"/>
      <c r="AQ34" s="403"/>
      <c r="AR34" s="403"/>
      <c r="AS34" s="403"/>
      <c r="AT34" s="403"/>
      <c r="AU34" s="403"/>
      <c r="AV34" s="403"/>
      <c r="AW34" s="403"/>
      <c r="AX34" s="403"/>
      <c r="AY34" s="403"/>
      <c r="AZ34" s="403"/>
      <c r="BA34" s="403"/>
      <c r="BB34" s="403"/>
      <c r="BC34" s="403"/>
      <c r="BD34" s="193"/>
      <c r="BE34" s="404">
        <f>IF(BG34="","",MAX(C34:D43,U34:V43,AM34:AN43)+1)</f>
        <v>8</v>
      </c>
      <c r="BF34" s="404"/>
      <c r="BG34" s="403" t="str">
        <f>IF('各会計、関係団体の財政状況及び健全化判断比率'!B33="","",'各会計、関係団体の財政状況及び健全化判断比率'!B33)</f>
        <v>珠洲市下水道事業特別会計</v>
      </c>
      <c r="BH34" s="403"/>
      <c r="BI34" s="403"/>
      <c r="BJ34" s="403"/>
      <c r="BK34" s="403"/>
      <c r="BL34" s="403"/>
      <c r="BM34" s="403"/>
      <c r="BN34" s="403"/>
      <c r="BO34" s="403"/>
      <c r="BP34" s="403"/>
      <c r="BQ34" s="403"/>
      <c r="BR34" s="403"/>
      <c r="BS34" s="403"/>
      <c r="BT34" s="403"/>
      <c r="BU34" s="403"/>
      <c r="BV34" s="193"/>
      <c r="BW34" s="404">
        <f>IF(BY34="","",MAX(C34:D43,U34:V43,AM34:AN43,BE34:BF43)+1)</f>
        <v>9</v>
      </c>
      <c r="BX34" s="404"/>
      <c r="BY34" s="403" t="str">
        <f>IF('各会計、関係団体の財政状況及び健全化判断比率'!B68="","",'各会計、関係団体の財政状況及び健全化判断比率'!B68)</f>
        <v>奥能登クリーン組合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（財）鉢ヶ崎リゾート振興協会</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珠洲市賃貸住宅事業特別会計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珠洲市介護保険特別会計</v>
      </c>
      <c r="X35" s="403"/>
      <c r="Y35" s="403"/>
      <c r="Z35" s="403"/>
      <c r="AA35" s="403"/>
      <c r="AB35" s="403"/>
      <c r="AC35" s="403"/>
      <c r="AD35" s="403"/>
      <c r="AE35" s="403"/>
      <c r="AF35" s="403"/>
      <c r="AG35" s="403"/>
      <c r="AH35" s="403"/>
      <c r="AI35" s="403"/>
      <c r="AJ35" s="403"/>
      <c r="AK35" s="403"/>
      <c r="AL35" s="193"/>
      <c r="AM35" s="404">
        <f t="shared" ref="AM35:AM43" si="0">IF(AO35="","",AM34+1)</f>
        <v>7</v>
      </c>
      <c r="AN35" s="404"/>
      <c r="AO35" s="403" t="str">
        <f>IF('各会計、関係団体の財政状況及び健全化判断比率'!B32="","",'各会計、関係団体の財政状況及び健全化判断比率'!B32)</f>
        <v>珠洲市水道事業会計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10</v>
      </c>
      <c r="BX35" s="404"/>
      <c r="BY35" s="403" t="str">
        <f>IF('各会計、関係団体の財政状況及び健全化判断比率'!B69="","",'各会計、関係団体の財政状況及び健全化判断比率'!B69)</f>
        <v>奥能登広域圏事務組合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珠洲鉢ヶ崎ホテル株式会社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珠洲市後期高齢者医療特別会計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11</v>
      </c>
      <c r="BX36" s="404"/>
      <c r="BY36" s="403" t="str">
        <f>IF('各会計、関係団体の財政状況及び健全化判断比率'!B70="","",'各会計、関係団体の財政状況及び健全化判断比率'!B70)</f>
        <v>石川県後期高齢者医療広域連合（一般会計）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珠洲土地開発公社</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12</v>
      </c>
      <c r="BX37" s="404"/>
      <c r="BY37" s="403" t="str">
        <f>IF('各会計、関係団体の財政状況及び健全化判断比率'!B71="","",'各会計、関係団体の財政状況及び健全化判断比率'!B71)</f>
        <v>石川県後期高齢者医療広域連合（後期高齢者医療特別会計）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13</v>
      </c>
      <c r="BX38" s="404"/>
      <c r="BY38" s="403" t="str">
        <f>IF('各会計、関係団体の財政状況及び健全化判断比率'!B72="","",'各会計、関係団体の財政状況及び健全化判断比率'!B72)</f>
        <v>石川県市町村消防団員等公務災害補償等組合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14</v>
      </c>
      <c r="BX39" s="404"/>
      <c r="BY39" s="403" t="str">
        <f>IF('各会計、関係団体の財政状況及び健全化判断比率'!B73="","",'各会計、関係団体の財政状況及び健全化判断比率'!B73)</f>
        <v>石川県市町村消防賞じゅつ金組合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15</v>
      </c>
      <c r="BX40" s="404"/>
      <c r="BY40" s="403" t="str">
        <f>IF('各会計、関係団体の財政状況及び健全化判断比率'!B74="","",'各会計、関係団体の財政状況及び健全化判断比率'!B74)</f>
        <v>のと鉄道運営助成基金事務組合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195</v>
      </c>
      <c r="C46" s="165"/>
      <c r="D46" s="165"/>
      <c r="E46" s="165" t="s">
        <v>196</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197</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198</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199</v>
      </c>
    </row>
    <row r="50" spans="5:5" x14ac:dyDescent="0.15">
      <c r="E50" s="167" t="s">
        <v>200</v>
      </c>
    </row>
    <row r="51" spans="5:5" x14ac:dyDescent="0.15">
      <c r="E51" s="167" t="s">
        <v>201</v>
      </c>
    </row>
    <row r="52" spans="5:5" x14ac:dyDescent="0.15">
      <c r="E52" s="167" t="s">
        <v>202</v>
      </c>
    </row>
    <row r="53" spans="5:5" x14ac:dyDescent="0.15">
      <c r="E53" s="167" t="s">
        <v>203</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vbp7jgh4jrGXOaJnTB6kqyZEmuOxgo+CNHJ5HK9KGUElXB6GpXj3XAWLPY6XQS+gCM0hXBhVUlXVLgMJECTDBQ==" saltValue="VI5jN0WiTgKDJIQizCUef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3"/>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sqref="A1:A1048576"/>
    </sheetView>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204</v>
      </c>
      <c r="DI1" s="774"/>
      <c r="DJ1" s="774"/>
      <c r="DK1" s="774"/>
      <c r="DL1" s="774"/>
      <c r="DM1" s="774"/>
      <c r="DN1" s="775"/>
      <c r="DO1" s="205"/>
      <c r="DP1" s="773" t="s">
        <v>205</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206</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207</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208</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209</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210</v>
      </c>
      <c r="S4" s="716"/>
      <c r="T4" s="716"/>
      <c r="U4" s="716"/>
      <c r="V4" s="716"/>
      <c r="W4" s="716"/>
      <c r="X4" s="716"/>
      <c r="Y4" s="717"/>
      <c r="Z4" s="715" t="s">
        <v>211</v>
      </c>
      <c r="AA4" s="716"/>
      <c r="AB4" s="716"/>
      <c r="AC4" s="717"/>
      <c r="AD4" s="715" t="s">
        <v>212</v>
      </c>
      <c r="AE4" s="716"/>
      <c r="AF4" s="716"/>
      <c r="AG4" s="716"/>
      <c r="AH4" s="716"/>
      <c r="AI4" s="716"/>
      <c r="AJ4" s="716"/>
      <c r="AK4" s="717"/>
      <c r="AL4" s="715" t="s">
        <v>211</v>
      </c>
      <c r="AM4" s="716"/>
      <c r="AN4" s="716"/>
      <c r="AO4" s="717"/>
      <c r="AP4" s="776" t="s">
        <v>213</v>
      </c>
      <c r="AQ4" s="776"/>
      <c r="AR4" s="776"/>
      <c r="AS4" s="776"/>
      <c r="AT4" s="776"/>
      <c r="AU4" s="776"/>
      <c r="AV4" s="776"/>
      <c r="AW4" s="776"/>
      <c r="AX4" s="776"/>
      <c r="AY4" s="776"/>
      <c r="AZ4" s="776"/>
      <c r="BA4" s="776"/>
      <c r="BB4" s="776"/>
      <c r="BC4" s="776"/>
      <c r="BD4" s="776"/>
      <c r="BE4" s="776"/>
      <c r="BF4" s="776"/>
      <c r="BG4" s="776" t="s">
        <v>214</v>
      </c>
      <c r="BH4" s="776"/>
      <c r="BI4" s="776"/>
      <c r="BJ4" s="776"/>
      <c r="BK4" s="776"/>
      <c r="BL4" s="776"/>
      <c r="BM4" s="776"/>
      <c r="BN4" s="776"/>
      <c r="BO4" s="776" t="s">
        <v>211</v>
      </c>
      <c r="BP4" s="776"/>
      <c r="BQ4" s="776"/>
      <c r="BR4" s="776"/>
      <c r="BS4" s="776" t="s">
        <v>215</v>
      </c>
      <c r="BT4" s="776"/>
      <c r="BU4" s="776"/>
      <c r="BV4" s="776"/>
      <c r="BW4" s="776"/>
      <c r="BX4" s="776"/>
      <c r="BY4" s="776"/>
      <c r="BZ4" s="776"/>
      <c r="CA4" s="776"/>
      <c r="CB4" s="776"/>
      <c r="CD4" s="758" t="s">
        <v>216</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217</v>
      </c>
      <c r="C5" s="741"/>
      <c r="D5" s="741"/>
      <c r="E5" s="741"/>
      <c r="F5" s="741"/>
      <c r="G5" s="741"/>
      <c r="H5" s="741"/>
      <c r="I5" s="741"/>
      <c r="J5" s="741"/>
      <c r="K5" s="741"/>
      <c r="L5" s="741"/>
      <c r="M5" s="741"/>
      <c r="N5" s="741"/>
      <c r="O5" s="741"/>
      <c r="P5" s="741"/>
      <c r="Q5" s="742"/>
      <c r="R5" s="706">
        <v>1560240</v>
      </c>
      <c r="S5" s="707"/>
      <c r="T5" s="707"/>
      <c r="U5" s="707"/>
      <c r="V5" s="707"/>
      <c r="W5" s="707"/>
      <c r="X5" s="707"/>
      <c r="Y5" s="753"/>
      <c r="Z5" s="771">
        <v>14.6</v>
      </c>
      <c r="AA5" s="771"/>
      <c r="AB5" s="771"/>
      <c r="AC5" s="771"/>
      <c r="AD5" s="772">
        <v>1481795</v>
      </c>
      <c r="AE5" s="772"/>
      <c r="AF5" s="772"/>
      <c r="AG5" s="772"/>
      <c r="AH5" s="772"/>
      <c r="AI5" s="772"/>
      <c r="AJ5" s="772"/>
      <c r="AK5" s="772"/>
      <c r="AL5" s="754">
        <v>22.2</v>
      </c>
      <c r="AM5" s="723"/>
      <c r="AN5" s="723"/>
      <c r="AO5" s="755"/>
      <c r="AP5" s="740" t="s">
        <v>218</v>
      </c>
      <c r="AQ5" s="741"/>
      <c r="AR5" s="741"/>
      <c r="AS5" s="741"/>
      <c r="AT5" s="741"/>
      <c r="AU5" s="741"/>
      <c r="AV5" s="741"/>
      <c r="AW5" s="741"/>
      <c r="AX5" s="741"/>
      <c r="AY5" s="741"/>
      <c r="AZ5" s="741"/>
      <c r="BA5" s="741"/>
      <c r="BB5" s="741"/>
      <c r="BC5" s="741"/>
      <c r="BD5" s="741"/>
      <c r="BE5" s="741"/>
      <c r="BF5" s="742"/>
      <c r="BG5" s="641">
        <v>1473526</v>
      </c>
      <c r="BH5" s="644"/>
      <c r="BI5" s="644"/>
      <c r="BJ5" s="644"/>
      <c r="BK5" s="644"/>
      <c r="BL5" s="644"/>
      <c r="BM5" s="644"/>
      <c r="BN5" s="645"/>
      <c r="BO5" s="703">
        <v>94.4</v>
      </c>
      <c r="BP5" s="703"/>
      <c r="BQ5" s="703"/>
      <c r="BR5" s="703"/>
      <c r="BS5" s="704">
        <v>111994</v>
      </c>
      <c r="BT5" s="704"/>
      <c r="BU5" s="704"/>
      <c r="BV5" s="704"/>
      <c r="BW5" s="704"/>
      <c r="BX5" s="704"/>
      <c r="BY5" s="704"/>
      <c r="BZ5" s="704"/>
      <c r="CA5" s="704"/>
      <c r="CB5" s="745"/>
      <c r="CD5" s="758" t="s">
        <v>213</v>
      </c>
      <c r="CE5" s="759"/>
      <c r="CF5" s="759"/>
      <c r="CG5" s="759"/>
      <c r="CH5" s="759"/>
      <c r="CI5" s="759"/>
      <c r="CJ5" s="759"/>
      <c r="CK5" s="759"/>
      <c r="CL5" s="759"/>
      <c r="CM5" s="759"/>
      <c r="CN5" s="759"/>
      <c r="CO5" s="759"/>
      <c r="CP5" s="759"/>
      <c r="CQ5" s="760"/>
      <c r="CR5" s="758" t="s">
        <v>219</v>
      </c>
      <c r="CS5" s="759"/>
      <c r="CT5" s="759"/>
      <c r="CU5" s="759"/>
      <c r="CV5" s="759"/>
      <c r="CW5" s="759"/>
      <c r="CX5" s="759"/>
      <c r="CY5" s="760"/>
      <c r="CZ5" s="758" t="s">
        <v>211</v>
      </c>
      <c r="DA5" s="759"/>
      <c r="DB5" s="759"/>
      <c r="DC5" s="760"/>
      <c r="DD5" s="758" t="s">
        <v>220</v>
      </c>
      <c r="DE5" s="759"/>
      <c r="DF5" s="759"/>
      <c r="DG5" s="759"/>
      <c r="DH5" s="759"/>
      <c r="DI5" s="759"/>
      <c r="DJ5" s="759"/>
      <c r="DK5" s="759"/>
      <c r="DL5" s="759"/>
      <c r="DM5" s="759"/>
      <c r="DN5" s="759"/>
      <c r="DO5" s="759"/>
      <c r="DP5" s="760"/>
      <c r="DQ5" s="758" t="s">
        <v>221</v>
      </c>
      <c r="DR5" s="759"/>
      <c r="DS5" s="759"/>
      <c r="DT5" s="759"/>
      <c r="DU5" s="759"/>
      <c r="DV5" s="759"/>
      <c r="DW5" s="759"/>
      <c r="DX5" s="759"/>
      <c r="DY5" s="759"/>
      <c r="DZ5" s="759"/>
      <c r="EA5" s="759"/>
      <c r="EB5" s="759"/>
      <c r="EC5" s="760"/>
    </row>
    <row r="6" spans="2:143" ht="11.25" customHeight="1" x14ac:dyDescent="0.15">
      <c r="B6" s="638" t="s">
        <v>222</v>
      </c>
      <c r="C6" s="639"/>
      <c r="D6" s="639"/>
      <c r="E6" s="639"/>
      <c r="F6" s="639"/>
      <c r="G6" s="639"/>
      <c r="H6" s="639"/>
      <c r="I6" s="639"/>
      <c r="J6" s="639"/>
      <c r="K6" s="639"/>
      <c r="L6" s="639"/>
      <c r="M6" s="639"/>
      <c r="N6" s="639"/>
      <c r="O6" s="639"/>
      <c r="P6" s="639"/>
      <c r="Q6" s="640"/>
      <c r="R6" s="641">
        <v>113886</v>
      </c>
      <c r="S6" s="644"/>
      <c r="T6" s="644"/>
      <c r="U6" s="644"/>
      <c r="V6" s="644"/>
      <c r="W6" s="644"/>
      <c r="X6" s="644"/>
      <c r="Y6" s="645"/>
      <c r="Z6" s="703">
        <v>1.1000000000000001</v>
      </c>
      <c r="AA6" s="703"/>
      <c r="AB6" s="703"/>
      <c r="AC6" s="703"/>
      <c r="AD6" s="704">
        <v>113886</v>
      </c>
      <c r="AE6" s="704"/>
      <c r="AF6" s="704"/>
      <c r="AG6" s="704"/>
      <c r="AH6" s="704"/>
      <c r="AI6" s="704"/>
      <c r="AJ6" s="704"/>
      <c r="AK6" s="704"/>
      <c r="AL6" s="646">
        <v>1.7</v>
      </c>
      <c r="AM6" s="647"/>
      <c r="AN6" s="647"/>
      <c r="AO6" s="705"/>
      <c r="AP6" s="638" t="s">
        <v>223</v>
      </c>
      <c r="AQ6" s="639"/>
      <c r="AR6" s="639"/>
      <c r="AS6" s="639"/>
      <c r="AT6" s="639"/>
      <c r="AU6" s="639"/>
      <c r="AV6" s="639"/>
      <c r="AW6" s="639"/>
      <c r="AX6" s="639"/>
      <c r="AY6" s="639"/>
      <c r="AZ6" s="639"/>
      <c r="BA6" s="639"/>
      <c r="BB6" s="639"/>
      <c r="BC6" s="639"/>
      <c r="BD6" s="639"/>
      <c r="BE6" s="639"/>
      <c r="BF6" s="640"/>
      <c r="BG6" s="641">
        <v>1473526</v>
      </c>
      <c r="BH6" s="644"/>
      <c r="BI6" s="644"/>
      <c r="BJ6" s="644"/>
      <c r="BK6" s="644"/>
      <c r="BL6" s="644"/>
      <c r="BM6" s="644"/>
      <c r="BN6" s="645"/>
      <c r="BO6" s="703">
        <v>94.4</v>
      </c>
      <c r="BP6" s="703"/>
      <c r="BQ6" s="703"/>
      <c r="BR6" s="703"/>
      <c r="BS6" s="704">
        <v>111994</v>
      </c>
      <c r="BT6" s="704"/>
      <c r="BU6" s="704"/>
      <c r="BV6" s="704"/>
      <c r="BW6" s="704"/>
      <c r="BX6" s="704"/>
      <c r="BY6" s="704"/>
      <c r="BZ6" s="704"/>
      <c r="CA6" s="704"/>
      <c r="CB6" s="745"/>
      <c r="CD6" s="712" t="s">
        <v>224</v>
      </c>
      <c r="CE6" s="713"/>
      <c r="CF6" s="713"/>
      <c r="CG6" s="713"/>
      <c r="CH6" s="713"/>
      <c r="CI6" s="713"/>
      <c r="CJ6" s="713"/>
      <c r="CK6" s="713"/>
      <c r="CL6" s="713"/>
      <c r="CM6" s="713"/>
      <c r="CN6" s="713"/>
      <c r="CO6" s="713"/>
      <c r="CP6" s="713"/>
      <c r="CQ6" s="714"/>
      <c r="CR6" s="641">
        <v>142355</v>
      </c>
      <c r="CS6" s="644"/>
      <c r="CT6" s="644"/>
      <c r="CU6" s="644"/>
      <c r="CV6" s="644"/>
      <c r="CW6" s="644"/>
      <c r="CX6" s="644"/>
      <c r="CY6" s="645"/>
      <c r="CZ6" s="754">
        <v>1.4</v>
      </c>
      <c r="DA6" s="723"/>
      <c r="DB6" s="723"/>
      <c r="DC6" s="757"/>
      <c r="DD6" s="649" t="s">
        <v>120</v>
      </c>
      <c r="DE6" s="644"/>
      <c r="DF6" s="644"/>
      <c r="DG6" s="644"/>
      <c r="DH6" s="644"/>
      <c r="DI6" s="644"/>
      <c r="DJ6" s="644"/>
      <c r="DK6" s="644"/>
      <c r="DL6" s="644"/>
      <c r="DM6" s="644"/>
      <c r="DN6" s="644"/>
      <c r="DO6" s="644"/>
      <c r="DP6" s="645"/>
      <c r="DQ6" s="649">
        <v>142355</v>
      </c>
      <c r="DR6" s="644"/>
      <c r="DS6" s="644"/>
      <c r="DT6" s="644"/>
      <c r="DU6" s="644"/>
      <c r="DV6" s="644"/>
      <c r="DW6" s="644"/>
      <c r="DX6" s="644"/>
      <c r="DY6" s="644"/>
      <c r="DZ6" s="644"/>
      <c r="EA6" s="644"/>
      <c r="EB6" s="644"/>
      <c r="EC6" s="684"/>
    </row>
    <row r="7" spans="2:143" ht="11.25" customHeight="1" x14ac:dyDescent="0.15">
      <c r="B7" s="638" t="s">
        <v>225</v>
      </c>
      <c r="C7" s="639"/>
      <c r="D7" s="639"/>
      <c r="E7" s="639"/>
      <c r="F7" s="639"/>
      <c r="G7" s="639"/>
      <c r="H7" s="639"/>
      <c r="I7" s="639"/>
      <c r="J7" s="639"/>
      <c r="K7" s="639"/>
      <c r="L7" s="639"/>
      <c r="M7" s="639"/>
      <c r="N7" s="639"/>
      <c r="O7" s="639"/>
      <c r="P7" s="639"/>
      <c r="Q7" s="640"/>
      <c r="R7" s="641">
        <v>2544</v>
      </c>
      <c r="S7" s="644"/>
      <c r="T7" s="644"/>
      <c r="U7" s="644"/>
      <c r="V7" s="644"/>
      <c r="W7" s="644"/>
      <c r="X7" s="644"/>
      <c r="Y7" s="645"/>
      <c r="Z7" s="703">
        <v>0</v>
      </c>
      <c r="AA7" s="703"/>
      <c r="AB7" s="703"/>
      <c r="AC7" s="703"/>
      <c r="AD7" s="704">
        <v>2544</v>
      </c>
      <c r="AE7" s="704"/>
      <c r="AF7" s="704"/>
      <c r="AG7" s="704"/>
      <c r="AH7" s="704"/>
      <c r="AI7" s="704"/>
      <c r="AJ7" s="704"/>
      <c r="AK7" s="704"/>
      <c r="AL7" s="646">
        <v>0</v>
      </c>
      <c r="AM7" s="647"/>
      <c r="AN7" s="647"/>
      <c r="AO7" s="705"/>
      <c r="AP7" s="638" t="s">
        <v>226</v>
      </c>
      <c r="AQ7" s="639"/>
      <c r="AR7" s="639"/>
      <c r="AS7" s="639"/>
      <c r="AT7" s="639"/>
      <c r="AU7" s="639"/>
      <c r="AV7" s="639"/>
      <c r="AW7" s="639"/>
      <c r="AX7" s="639"/>
      <c r="AY7" s="639"/>
      <c r="AZ7" s="639"/>
      <c r="BA7" s="639"/>
      <c r="BB7" s="639"/>
      <c r="BC7" s="639"/>
      <c r="BD7" s="639"/>
      <c r="BE7" s="639"/>
      <c r="BF7" s="640"/>
      <c r="BG7" s="641">
        <v>583188</v>
      </c>
      <c r="BH7" s="644"/>
      <c r="BI7" s="644"/>
      <c r="BJ7" s="644"/>
      <c r="BK7" s="644"/>
      <c r="BL7" s="644"/>
      <c r="BM7" s="644"/>
      <c r="BN7" s="645"/>
      <c r="BO7" s="703">
        <v>37.4</v>
      </c>
      <c r="BP7" s="703"/>
      <c r="BQ7" s="703"/>
      <c r="BR7" s="703"/>
      <c r="BS7" s="704">
        <v>19347</v>
      </c>
      <c r="BT7" s="704"/>
      <c r="BU7" s="704"/>
      <c r="BV7" s="704"/>
      <c r="BW7" s="704"/>
      <c r="BX7" s="704"/>
      <c r="BY7" s="704"/>
      <c r="BZ7" s="704"/>
      <c r="CA7" s="704"/>
      <c r="CB7" s="745"/>
      <c r="CD7" s="685" t="s">
        <v>227</v>
      </c>
      <c r="CE7" s="682"/>
      <c r="CF7" s="682"/>
      <c r="CG7" s="682"/>
      <c r="CH7" s="682"/>
      <c r="CI7" s="682"/>
      <c r="CJ7" s="682"/>
      <c r="CK7" s="682"/>
      <c r="CL7" s="682"/>
      <c r="CM7" s="682"/>
      <c r="CN7" s="682"/>
      <c r="CO7" s="682"/>
      <c r="CP7" s="682"/>
      <c r="CQ7" s="683"/>
      <c r="CR7" s="641">
        <v>1442746</v>
      </c>
      <c r="CS7" s="644"/>
      <c r="CT7" s="644"/>
      <c r="CU7" s="644"/>
      <c r="CV7" s="644"/>
      <c r="CW7" s="644"/>
      <c r="CX7" s="644"/>
      <c r="CY7" s="645"/>
      <c r="CZ7" s="703">
        <v>13.8</v>
      </c>
      <c r="DA7" s="703"/>
      <c r="DB7" s="703"/>
      <c r="DC7" s="703"/>
      <c r="DD7" s="649">
        <v>105049</v>
      </c>
      <c r="DE7" s="644"/>
      <c r="DF7" s="644"/>
      <c r="DG7" s="644"/>
      <c r="DH7" s="644"/>
      <c r="DI7" s="644"/>
      <c r="DJ7" s="644"/>
      <c r="DK7" s="644"/>
      <c r="DL7" s="644"/>
      <c r="DM7" s="644"/>
      <c r="DN7" s="644"/>
      <c r="DO7" s="644"/>
      <c r="DP7" s="645"/>
      <c r="DQ7" s="649">
        <v>1017099</v>
      </c>
      <c r="DR7" s="644"/>
      <c r="DS7" s="644"/>
      <c r="DT7" s="644"/>
      <c r="DU7" s="644"/>
      <c r="DV7" s="644"/>
      <c r="DW7" s="644"/>
      <c r="DX7" s="644"/>
      <c r="DY7" s="644"/>
      <c r="DZ7" s="644"/>
      <c r="EA7" s="644"/>
      <c r="EB7" s="644"/>
      <c r="EC7" s="684"/>
    </row>
    <row r="8" spans="2:143" ht="11.25" customHeight="1" x14ac:dyDescent="0.15">
      <c r="B8" s="638" t="s">
        <v>228</v>
      </c>
      <c r="C8" s="639"/>
      <c r="D8" s="639"/>
      <c r="E8" s="639"/>
      <c r="F8" s="639"/>
      <c r="G8" s="639"/>
      <c r="H8" s="639"/>
      <c r="I8" s="639"/>
      <c r="J8" s="639"/>
      <c r="K8" s="639"/>
      <c r="L8" s="639"/>
      <c r="M8" s="639"/>
      <c r="N8" s="639"/>
      <c r="O8" s="639"/>
      <c r="P8" s="639"/>
      <c r="Q8" s="640"/>
      <c r="R8" s="641">
        <v>5389</v>
      </c>
      <c r="S8" s="644"/>
      <c r="T8" s="644"/>
      <c r="U8" s="644"/>
      <c r="V8" s="644"/>
      <c r="W8" s="644"/>
      <c r="X8" s="644"/>
      <c r="Y8" s="645"/>
      <c r="Z8" s="703">
        <v>0.1</v>
      </c>
      <c r="AA8" s="703"/>
      <c r="AB8" s="703"/>
      <c r="AC8" s="703"/>
      <c r="AD8" s="704">
        <v>5389</v>
      </c>
      <c r="AE8" s="704"/>
      <c r="AF8" s="704"/>
      <c r="AG8" s="704"/>
      <c r="AH8" s="704"/>
      <c r="AI8" s="704"/>
      <c r="AJ8" s="704"/>
      <c r="AK8" s="704"/>
      <c r="AL8" s="646">
        <v>0.1</v>
      </c>
      <c r="AM8" s="647"/>
      <c r="AN8" s="647"/>
      <c r="AO8" s="705"/>
      <c r="AP8" s="638" t="s">
        <v>229</v>
      </c>
      <c r="AQ8" s="639"/>
      <c r="AR8" s="639"/>
      <c r="AS8" s="639"/>
      <c r="AT8" s="639"/>
      <c r="AU8" s="639"/>
      <c r="AV8" s="639"/>
      <c r="AW8" s="639"/>
      <c r="AX8" s="639"/>
      <c r="AY8" s="639"/>
      <c r="AZ8" s="639"/>
      <c r="BA8" s="639"/>
      <c r="BB8" s="639"/>
      <c r="BC8" s="639"/>
      <c r="BD8" s="639"/>
      <c r="BE8" s="639"/>
      <c r="BF8" s="640"/>
      <c r="BG8" s="641">
        <v>24086</v>
      </c>
      <c r="BH8" s="644"/>
      <c r="BI8" s="644"/>
      <c r="BJ8" s="644"/>
      <c r="BK8" s="644"/>
      <c r="BL8" s="644"/>
      <c r="BM8" s="644"/>
      <c r="BN8" s="645"/>
      <c r="BO8" s="703">
        <v>1.5</v>
      </c>
      <c r="BP8" s="703"/>
      <c r="BQ8" s="703"/>
      <c r="BR8" s="703"/>
      <c r="BS8" s="649" t="s">
        <v>164</v>
      </c>
      <c r="BT8" s="644"/>
      <c r="BU8" s="644"/>
      <c r="BV8" s="644"/>
      <c r="BW8" s="644"/>
      <c r="BX8" s="644"/>
      <c r="BY8" s="644"/>
      <c r="BZ8" s="644"/>
      <c r="CA8" s="644"/>
      <c r="CB8" s="684"/>
      <c r="CD8" s="685" t="s">
        <v>230</v>
      </c>
      <c r="CE8" s="682"/>
      <c r="CF8" s="682"/>
      <c r="CG8" s="682"/>
      <c r="CH8" s="682"/>
      <c r="CI8" s="682"/>
      <c r="CJ8" s="682"/>
      <c r="CK8" s="682"/>
      <c r="CL8" s="682"/>
      <c r="CM8" s="682"/>
      <c r="CN8" s="682"/>
      <c r="CO8" s="682"/>
      <c r="CP8" s="682"/>
      <c r="CQ8" s="683"/>
      <c r="CR8" s="641">
        <v>2275522</v>
      </c>
      <c r="CS8" s="644"/>
      <c r="CT8" s="644"/>
      <c r="CU8" s="644"/>
      <c r="CV8" s="644"/>
      <c r="CW8" s="644"/>
      <c r="CX8" s="644"/>
      <c r="CY8" s="645"/>
      <c r="CZ8" s="703">
        <v>21.7</v>
      </c>
      <c r="DA8" s="703"/>
      <c r="DB8" s="703"/>
      <c r="DC8" s="703"/>
      <c r="DD8" s="649">
        <v>18145</v>
      </c>
      <c r="DE8" s="644"/>
      <c r="DF8" s="644"/>
      <c r="DG8" s="644"/>
      <c r="DH8" s="644"/>
      <c r="DI8" s="644"/>
      <c r="DJ8" s="644"/>
      <c r="DK8" s="644"/>
      <c r="DL8" s="644"/>
      <c r="DM8" s="644"/>
      <c r="DN8" s="644"/>
      <c r="DO8" s="644"/>
      <c r="DP8" s="645"/>
      <c r="DQ8" s="649">
        <v>1452561</v>
      </c>
      <c r="DR8" s="644"/>
      <c r="DS8" s="644"/>
      <c r="DT8" s="644"/>
      <c r="DU8" s="644"/>
      <c r="DV8" s="644"/>
      <c r="DW8" s="644"/>
      <c r="DX8" s="644"/>
      <c r="DY8" s="644"/>
      <c r="DZ8" s="644"/>
      <c r="EA8" s="644"/>
      <c r="EB8" s="644"/>
      <c r="EC8" s="684"/>
    </row>
    <row r="9" spans="2:143" ht="11.25" customHeight="1" x14ac:dyDescent="0.15">
      <c r="B9" s="638" t="s">
        <v>231</v>
      </c>
      <c r="C9" s="639"/>
      <c r="D9" s="639"/>
      <c r="E9" s="639"/>
      <c r="F9" s="639"/>
      <c r="G9" s="639"/>
      <c r="H9" s="639"/>
      <c r="I9" s="639"/>
      <c r="J9" s="639"/>
      <c r="K9" s="639"/>
      <c r="L9" s="639"/>
      <c r="M9" s="639"/>
      <c r="N9" s="639"/>
      <c r="O9" s="639"/>
      <c r="P9" s="639"/>
      <c r="Q9" s="640"/>
      <c r="R9" s="641">
        <v>7676</v>
      </c>
      <c r="S9" s="644"/>
      <c r="T9" s="644"/>
      <c r="U9" s="644"/>
      <c r="V9" s="644"/>
      <c r="W9" s="644"/>
      <c r="X9" s="644"/>
      <c r="Y9" s="645"/>
      <c r="Z9" s="703">
        <v>0.1</v>
      </c>
      <c r="AA9" s="703"/>
      <c r="AB9" s="703"/>
      <c r="AC9" s="703"/>
      <c r="AD9" s="704">
        <v>7676</v>
      </c>
      <c r="AE9" s="704"/>
      <c r="AF9" s="704"/>
      <c r="AG9" s="704"/>
      <c r="AH9" s="704"/>
      <c r="AI9" s="704"/>
      <c r="AJ9" s="704"/>
      <c r="AK9" s="704"/>
      <c r="AL9" s="646">
        <v>0.1</v>
      </c>
      <c r="AM9" s="647"/>
      <c r="AN9" s="647"/>
      <c r="AO9" s="705"/>
      <c r="AP9" s="638" t="s">
        <v>232</v>
      </c>
      <c r="AQ9" s="639"/>
      <c r="AR9" s="639"/>
      <c r="AS9" s="639"/>
      <c r="AT9" s="639"/>
      <c r="AU9" s="639"/>
      <c r="AV9" s="639"/>
      <c r="AW9" s="639"/>
      <c r="AX9" s="639"/>
      <c r="AY9" s="639"/>
      <c r="AZ9" s="639"/>
      <c r="BA9" s="639"/>
      <c r="BB9" s="639"/>
      <c r="BC9" s="639"/>
      <c r="BD9" s="639"/>
      <c r="BE9" s="639"/>
      <c r="BF9" s="640"/>
      <c r="BG9" s="641">
        <v>454656</v>
      </c>
      <c r="BH9" s="644"/>
      <c r="BI9" s="644"/>
      <c r="BJ9" s="644"/>
      <c r="BK9" s="644"/>
      <c r="BL9" s="644"/>
      <c r="BM9" s="644"/>
      <c r="BN9" s="645"/>
      <c r="BO9" s="703">
        <v>29.1</v>
      </c>
      <c r="BP9" s="703"/>
      <c r="BQ9" s="703"/>
      <c r="BR9" s="703"/>
      <c r="BS9" s="649" t="s">
        <v>233</v>
      </c>
      <c r="BT9" s="644"/>
      <c r="BU9" s="644"/>
      <c r="BV9" s="644"/>
      <c r="BW9" s="644"/>
      <c r="BX9" s="644"/>
      <c r="BY9" s="644"/>
      <c r="BZ9" s="644"/>
      <c r="CA9" s="644"/>
      <c r="CB9" s="684"/>
      <c r="CD9" s="685" t="s">
        <v>234</v>
      </c>
      <c r="CE9" s="682"/>
      <c r="CF9" s="682"/>
      <c r="CG9" s="682"/>
      <c r="CH9" s="682"/>
      <c r="CI9" s="682"/>
      <c r="CJ9" s="682"/>
      <c r="CK9" s="682"/>
      <c r="CL9" s="682"/>
      <c r="CM9" s="682"/>
      <c r="CN9" s="682"/>
      <c r="CO9" s="682"/>
      <c r="CP9" s="682"/>
      <c r="CQ9" s="683"/>
      <c r="CR9" s="641">
        <v>1455972</v>
      </c>
      <c r="CS9" s="644"/>
      <c r="CT9" s="644"/>
      <c r="CU9" s="644"/>
      <c r="CV9" s="644"/>
      <c r="CW9" s="644"/>
      <c r="CX9" s="644"/>
      <c r="CY9" s="645"/>
      <c r="CZ9" s="703">
        <v>13.9</v>
      </c>
      <c r="DA9" s="703"/>
      <c r="DB9" s="703"/>
      <c r="DC9" s="703"/>
      <c r="DD9" s="649">
        <v>43520</v>
      </c>
      <c r="DE9" s="644"/>
      <c r="DF9" s="644"/>
      <c r="DG9" s="644"/>
      <c r="DH9" s="644"/>
      <c r="DI9" s="644"/>
      <c r="DJ9" s="644"/>
      <c r="DK9" s="644"/>
      <c r="DL9" s="644"/>
      <c r="DM9" s="644"/>
      <c r="DN9" s="644"/>
      <c r="DO9" s="644"/>
      <c r="DP9" s="645"/>
      <c r="DQ9" s="649">
        <v>1386038</v>
      </c>
      <c r="DR9" s="644"/>
      <c r="DS9" s="644"/>
      <c r="DT9" s="644"/>
      <c r="DU9" s="644"/>
      <c r="DV9" s="644"/>
      <c r="DW9" s="644"/>
      <c r="DX9" s="644"/>
      <c r="DY9" s="644"/>
      <c r="DZ9" s="644"/>
      <c r="EA9" s="644"/>
      <c r="EB9" s="644"/>
      <c r="EC9" s="684"/>
    </row>
    <row r="10" spans="2:143" ht="11.25" customHeight="1" x14ac:dyDescent="0.15">
      <c r="B10" s="638" t="s">
        <v>235</v>
      </c>
      <c r="C10" s="639"/>
      <c r="D10" s="639"/>
      <c r="E10" s="639"/>
      <c r="F10" s="639"/>
      <c r="G10" s="639"/>
      <c r="H10" s="639"/>
      <c r="I10" s="639"/>
      <c r="J10" s="639"/>
      <c r="K10" s="639"/>
      <c r="L10" s="639"/>
      <c r="M10" s="639"/>
      <c r="N10" s="639"/>
      <c r="O10" s="639"/>
      <c r="P10" s="639"/>
      <c r="Q10" s="640"/>
      <c r="R10" s="641" t="s">
        <v>233</v>
      </c>
      <c r="S10" s="644"/>
      <c r="T10" s="644"/>
      <c r="U10" s="644"/>
      <c r="V10" s="644"/>
      <c r="W10" s="644"/>
      <c r="X10" s="644"/>
      <c r="Y10" s="645"/>
      <c r="Z10" s="703" t="s">
        <v>233</v>
      </c>
      <c r="AA10" s="703"/>
      <c r="AB10" s="703"/>
      <c r="AC10" s="703"/>
      <c r="AD10" s="704" t="s">
        <v>233</v>
      </c>
      <c r="AE10" s="704"/>
      <c r="AF10" s="704"/>
      <c r="AG10" s="704"/>
      <c r="AH10" s="704"/>
      <c r="AI10" s="704"/>
      <c r="AJ10" s="704"/>
      <c r="AK10" s="704"/>
      <c r="AL10" s="646" t="s">
        <v>233</v>
      </c>
      <c r="AM10" s="647"/>
      <c r="AN10" s="647"/>
      <c r="AO10" s="705"/>
      <c r="AP10" s="638" t="s">
        <v>236</v>
      </c>
      <c r="AQ10" s="639"/>
      <c r="AR10" s="639"/>
      <c r="AS10" s="639"/>
      <c r="AT10" s="639"/>
      <c r="AU10" s="639"/>
      <c r="AV10" s="639"/>
      <c r="AW10" s="639"/>
      <c r="AX10" s="639"/>
      <c r="AY10" s="639"/>
      <c r="AZ10" s="639"/>
      <c r="BA10" s="639"/>
      <c r="BB10" s="639"/>
      <c r="BC10" s="639"/>
      <c r="BD10" s="639"/>
      <c r="BE10" s="639"/>
      <c r="BF10" s="640"/>
      <c r="BG10" s="641">
        <v>42405</v>
      </c>
      <c r="BH10" s="644"/>
      <c r="BI10" s="644"/>
      <c r="BJ10" s="644"/>
      <c r="BK10" s="644"/>
      <c r="BL10" s="644"/>
      <c r="BM10" s="644"/>
      <c r="BN10" s="645"/>
      <c r="BO10" s="703">
        <v>2.7</v>
      </c>
      <c r="BP10" s="703"/>
      <c r="BQ10" s="703"/>
      <c r="BR10" s="703"/>
      <c r="BS10" s="649">
        <v>7075</v>
      </c>
      <c r="BT10" s="644"/>
      <c r="BU10" s="644"/>
      <c r="BV10" s="644"/>
      <c r="BW10" s="644"/>
      <c r="BX10" s="644"/>
      <c r="BY10" s="644"/>
      <c r="BZ10" s="644"/>
      <c r="CA10" s="644"/>
      <c r="CB10" s="684"/>
      <c r="CD10" s="685" t="s">
        <v>237</v>
      </c>
      <c r="CE10" s="682"/>
      <c r="CF10" s="682"/>
      <c r="CG10" s="682"/>
      <c r="CH10" s="682"/>
      <c r="CI10" s="682"/>
      <c r="CJ10" s="682"/>
      <c r="CK10" s="682"/>
      <c r="CL10" s="682"/>
      <c r="CM10" s="682"/>
      <c r="CN10" s="682"/>
      <c r="CO10" s="682"/>
      <c r="CP10" s="682"/>
      <c r="CQ10" s="683"/>
      <c r="CR10" s="641">
        <v>9300</v>
      </c>
      <c r="CS10" s="644"/>
      <c r="CT10" s="644"/>
      <c r="CU10" s="644"/>
      <c r="CV10" s="644"/>
      <c r="CW10" s="644"/>
      <c r="CX10" s="644"/>
      <c r="CY10" s="645"/>
      <c r="CZ10" s="703">
        <v>0.1</v>
      </c>
      <c r="DA10" s="703"/>
      <c r="DB10" s="703"/>
      <c r="DC10" s="703"/>
      <c r="DD10" s="649" t="s">
        <v>120</v>
      </c>
      <c r="DE10" s="644"/>
      <c r="DF10" s="644"/>
      <c r="DG10" s="644"/>
      <c r="DH10" s="644"/>
      <c r="DI10" s="644"/>
      <c r="DJ10" s="644"/>
      <c r="DK10" s="644"/>
      <c r="DL10" s="644"/>
      <c r="DM10" s="644"/>
      <c r="DN10" s="644"/>
      <c r="DO10" s="644"/>
      <c r="DP10" s="645"/>
      <c r="DQ10" s="649">
        <v>9300</v>
      </c>
      <c r="DR10" s="644"/>
      <c r="DS10" s="644"/>
      <c r="DT10" s="644"/>
      <c r="DU10" s="644"/>
      <c r="DV10" s="644"/>
      <c r="DW10" s="644"/>
      <c r="DX10" s="644"/>
      <c r="DY10" s="644"/>
      <c r="DZ10" s="644"/>
      <c r="EA10" s="644"/>
      <c r="EB10" s="644"/>
      <c r="EC10" s="684"/>
    </row>
    <row r="11" spans="2:143" ht="11.25" customHeight="1" x14ac:dyDescent="0.15">
      <c r="B11" s="638" t="s">
        <v>238</v>
      </c>
      <c r="C11" s="639"/>
      <c r="D11" s="639"/>
      <c r="E11" s="639"/>
      <c r="F11" s="639"/>
      <c r="G11" s="639"/>
      <c r="H11" s="639"/>
      <c r="I11" s="639"/>
      <c r="J11" s="639"/>
      <c r="K11" s="639"/>
      <c r="L11" s="639"/>
      <c r="M11" s="639"/>
      <c r="N11" s="639"/>
      <c r="O11" s="639"/>
      <c r="P11" s="639"/>
      <c r="Q11" s="640"/>
      <c r="R11" s="641" t="s">
        <v>120</v>
      </c>
      <c r="S11" s="644"/>
      <c r="T11" s="644"/>
      <c r="U11" s="644"/>
      <c r="V11" s="644"/>
      <c r="W11" s="644"/>
      <c r="X11" s="644"/>
      <c r="Y11" s="645"/>
      <c r="Z11" s="703" t="s">
        <v>120</v>
      </c>
      <c r="AA11" s="703"/>
      <c r="AB11" s="703"/>
      <c r="AC11" s="703"/>
      <c r="AD11" s="704" t="s">
        <v>164</v>
      </c>
      <c r="AE11" s="704"/>
      <c r="AF11" s="704"/>
      <c r="AG11" s="704"/>
      <c r="AH11" s="704"/>
      <c r="AI11" s="704"/>
      <c r="AJ11" s="704"/>
      <c r="AK11" s="704"/>
      <c r="AL11" s="646" t="s">
        <v>233</v>
      </c>
      <c r="AM11" s="647"/>
      <c r="AN11" s="647"/>
      <c r="AO11" s="705"/>
      <c r="AP11" s="638" t="s">
        <v>239</v>
      </c>
      <c r="AQ11" s="639"/>
      <c r="AR11" s="639"/>
      <c r="AS11" s="639"/>
      <c r="AT11" s="639"/>
      <c r="AU11" s="639"/>
      <c r="AV11" s="639"/>
      <c r="AW11" s="639"/>
      <c r="AX11" s="639"/>
      <c r="AY11" s="639"/>
      <c r="AZ11" s="639"/>
      <c r="BA11" s="639"/>
      <c r="BB11" s="639"/>
      <c r="BC11" s="639"/>
      <c r="BD11" s="639"/>
      <c r="BE11" s="639"/>
      <c r="BF11" s="640"/>
      <c r="BG11" s="641">
        <v>62041</v>
      </c>
      <c r="BH11" s="644"/>
      <c r="BI11" s="644"/>
      <c r="BJ11" s="644"/>
      <c r="BK11" s="644"/>
      <c r="BL11" s="644"/>
      <c r="BM11" s="644"/>
      <c r="BN11" s="645"/>
      <c r="BO11" s="703">
        <v>4</v>
      </c>
      <c r="BP11" s="703"/>
      <c r="BQ11" s="703"/>
      <c r="BR11" s="703"/>
      <c r="BS11" s="649">
        <v>12272</v>
      </c>
      <c r="BT11" s="644"/>
      <c r="BU11" s="644"/>
      <c r="BV11" s="644"/>
      <c r="BW11" s="644"/>
      <c r="BX11" s="644"/>
      <c r="BY11" s="644"/>
      <c r="BZ11" s="644"/>
      <c r="CA11" s="644"/>
      <c r="CB11" s="684"/>
      <c r="CD11" s="685" t="s">
        <v>240</v>
      </c>
      <c r="CE11" s="682"/>
      <c r="CF11" s="682"/>
      <c r="CG11" s="682"/>
      <c r="CH11" s="682"/>
      <c r="CI11" s="682"/>
      <c r="CJ11" s="682"/>
      <c r="CK11" s="682"/>
      <c r="CL11" s="682"/>
      <c r="CM11" s="682"/>
      <c r="CN11" s="682"/>
      <c r="CO11" s="682"/>
      <c r="CP11" s="682"/>
      <c r="CQ11" s="683"/>
      <c r="CR11" s="641">
        <v>362215</v>
      </c>
      <c r="CS11" s="644"/>
      <c r="CT11" s="644"/>
      <c r="CU11" s="644"/>
      <c r="CV11" s="644"/>
      <c r="CW11" s="644"/>
      <c r="CX11" s="644"/>
      <c r="CY11" s="645"/>
      <c r="CZ11" s="703">
        <v>3.5</v>
      </c>
      <c r="DA11" s="703"/>
      <c r="DB11" s="703"/>
      <c r="DC11" s="703"/>
      <c r="DD11" s="649">
        <v>96913</v>
      </c>
      <c r="DE11" s="644"/>
      <c r="DF11" s="644"/>
      <c r="DG11" s="644"/>
      <c r="DH11" s="644"/>
      <c r="DI11" s="644"/>
      <c r="DJ11" s="644"/>
      <c r="DK11" s="644"/>
      <c r="DL11" s="644"/>
      <c r="DM11" s="644"/>
      <c r="DN11" s="644"/>
      <c r="DO11" s="644"/>
      <c r="DP11" s="645"/>
      <c r="DQ11" s="649">
        <v>220171</v>
      </c>
      <c r="DR11" s="644"/>
      <c r="DS11" s="644"/>
      <c r="DT11" s="644"/>
      <c r="DU11" s="644"/>
      <c r="DV11" s="644"/>
      <c r="DW11" s="644"/>
      <c r="DX11" s="644"/>
      <c r="DY11" s="644"/>
      <c r="DZ11" s="644"/>
      <c r="EA11" s="644"/>
      <c r="EB11" s="644"/>
      <c r="EC11" s="684"/>
    </row>
    <row r="12" spans="2:143" ht="11.25" customHeight="1" x14ac:dyDescent="0.15">
      <c r="B12" s="638" t="s">
        <v>241</v>
      </c>
      <c r="C12" s="639"/>
      <c r="D12" s="639"/>
      <c r="E12" s="639"/>
      <c r="F12" s="639"/>
      <c r="G12" s="639"/>
      <c r="H12" s="639"/>
      <c r="I12" s="639"/>
      <c r="J12" s="639"/>
      <c r="K12" s="639"/>
      <c r="L12" s="639"/>
      <c r="M12" s="639"/>
      <c r="N12" s="639"/>
      <c r="O12" s="639"/>
      <c r="P12" s="639"/>
      <c r="Q12" s="640"/>
      <c r="R12" s="641">
        <v>266074</v>
      </c>
      <c r="S12" s="644"/>
      <c r="T12" s="644"/>
      <c r="U12" s="644"/>
      <c r="V12" s="644"/>
      <c r="W12" s="644"/>
      <c r="X12" s="644"/>
      <c r="Y12" s="645"/>
      <c r="Z12" s="703">
        <v>2.5</v>
      </c>
      <c r="AA12" s="703"/>
      <c r="AB12" s="703"/>
      <c r="AC12" s="703"/>
      <c r="AD12" s="704">
        <v>266074</v>
      </c>
      <c r="AE12" s="704"/>
      <c r="AF12" s="704"/>
      <c r="AG12" s="704"/>
      <c r="AH12" s="704"/>
      <c r="AI12" s="704"/>
      <c r="AJ12" s="704"/>
      <c r="AK12" s="704"/>
      <c r="AL12" s="646">
        <v>4</v>
      </c>
      <c r="AM12" s="647"/>
      <c r="AN12" s="647"/>
      <c r="AO12" s="705"/>
      <c r="AP12" s="638" t="s">
        <v>242</v>
      </c>
      <c r="AQ12" s="639"/>
      <c r="AR12" s="639"/>
      <c r="AS12" s="639"/>
      <c r="AT12" s="639"/>
      <c r="AU12" s="639"/>
      <c r="AV12" s="639"/>
      <c r="AW12" s="639"/>
      <c r="AX12" s="639"/>
      <c r="AY12" s="639"/>
      <c r="AZ12" s="639"/>
      <c r="BA12" s="639"/>
      <c r="BB12" s="639"/>
      <c r="BC12" s="639"/>
      <c r="BD12" s="639"/>
      <c r="BE12" s="639"/>
      <c r="BF12" s="640"/>
      <c r="BG12" s="641">
        <v>747588</v>
      </c>
      <c r="BH12" s="644"/>
      <c r="BI12" s="644"/>
      <c r="BJ12" s="644"/>
      <c r="BK12" s="644"/>
      <c r="BL12" s="644"/>
      <c r="BM12" s="644"/>
      <c r="BN12" s="645"/>
      <c r="BO12" s="703">
        <v>47.9</v>
      </c>
      <c r="BP12" s="703"/>
      <c r="BQ12" s="703"/>
      <c r="BR12" s="703"/>
      <c r="BS12" s="649">
        <v>92647</v>
      </c>
      <c r="BT12" s="644"/>
      <c r="BU12" s="644"/>
      <c r="BV12" s="644"/>
      <c r="BW12" s="644"/>
      <c r="BX12" s="644"/>
      <c r="BY12" s="644"/>
      <c r="BZ12" s="644"/>
      <c r="CA12" s="644"/>
      <c r="CB12" s="684"/>
      <c r="CD12" s="685" t="s">
        <v>243</v>
      </c>
      <c r="CE12" s="682"/>
      <c r="CF12" s="682"/>
      <c r="CG12" s="682"/>
      <c r="CH12" s="682"/>
      <c r="CI12" s="682"/>
      <c r="CJ12" s="682"/>
      <c r="CK12" s="682"/>
      <c r="CL12" s="682"/>
      <c r="CM12" s="682"/>
      <c r="CN12" s="682"/>
      <c r="CO12" s="682"/>
      <c r="CP12" s="682"/>
      <c r="CQ12" s="683"/>
      <c r="CR12" s="641">
        <v>378197</v>
      </c>
      <c r="CS12" s="644"/>
      <c r="CT12" s="644"/>
      <c r="CU12" s="644"/>
      <c r="CV12" s="644"/>
      <c r="CW12" s="644"/>
      <c r="CX12" s="644"/>
      <c r="CY12" s="645"/>
      <c r="CZ12" s="703">
        <v>3.6</v>
      </c>
      <c r="DA12" s="703"/>
      <c r="DB12" s="703"/>
      <c r="DC12" s="703"/>
      <c r="DD12" s="649">
        <v>72229</v>
      </c>
      <c r="DE12" s="644"/>
      <c r="DF12" s="644"/>
      <c r="DG12" s="644"/>
      <c r="DH12" s="644"/>
      <c r="DI12" s="644"/>
      <c r="DJ12" s="644"/>
      <c r="DK12" s="644"/>
      <c r="DL12" s="644"/>
      <c r="DM12" s="644"/>
      <c r="DN12" s="644"/>
      <c r="DO12" s="644"/>
      <c r="DP12" s="645"/>
      <c r="DQ12" s="649">
        <v>201511</v>
      </c>
      <c r="DR12" s="644"/>
      <c r="DS12" s="644"/>
      <c r="DT12" s="644"/>
      <c r="DU12" s="644"/>
      <c r="DV12" s="644"/>
      <c r="DW12" s="644"/>
      <c r="DX12" s="644"/>
      <c r="DY12" s="644"/>
      <c r="DZ12" s="644"/>
      <c r="EA12" s="644"/>
      <c r="EB12" s="644"/>
      <c r="EC12" s="684"/>
    </row>
    <row r="13" spans="2:143" ht="11.25" customHeight="1" x14ac:dyDescent="0.15">
      <c r="B13" s="638" t="s">
        <v>244</v>
      </c>
      <c r="C13" s="639"/>
      <c r="D13" s="639"/>
      <c r="E13" s="639"/>
      <c r="F13" s="639"/>
      <c r="G13" s="639"/>
      <c r="H13" s="639"/>
      <c r="I13" s="639"/>
      <c r="J13" s="639"/>
      <c r="K13" s="639"/>
      <c r="L13" s="639"/>
      <c r="M13" s="639"/>
      <c r="N13" s="639"/>
      <c r="O13" s="639"/>
      <c r="P13" s="639"/>
      <c r="Q13" s="640"/>
      <c r="R13" s="641" t="s">
        <v>233</v>
      </c>
      <c r="S13" s="644"/>
      <c r="T13" s="644"/>
      <c r="U13" s="644"/>
      <c r="V13" s="644"/>
      <c r="W13" s="644"/>
      <c r="X13" s="644"/>
      <c r="Y13" s="645"/>
      <c r="Z13" s="703" t="s">
        <v>233</v>
      </c>
      <c r="AA13" s="703"/>
      <c r="AB13" s="703"/>
      <c r="AC13" s="703"/>
      <c r="AD13" s="704" t="s">
        <v>120</v>
      </c>
      <c r="AE13" s="704"/>
      <c r="AF13" s="704"/>
      <c r="AG13" s="704"/>
      <c r="AH13" s="704"/>
      <c r="AI13" s="704"/>
      <c r="AJ13" s="704"/>
      <c r="AK13" s="704"/>
      <c r="AL13" s="646" t="s">
        <v>233</v>
      </c>
      <c r="AM13" s="647"/>
      <c r="AN13" s="647"/>
      <c r="AO13" s="705"/>
      <c r="AP13" s="638" t="s">
        <v>245</v>
      </c>
      <c r="AQ13" s="639"/>
      <c r="AR13" s="639"/>
      <c r="AS13" s="639"/>
      <c r="AT13" s="639"/>
      <c r="AU13" s="639"/>
      <c r="AV13" s="639"/>
      <c r="AW13" s="639"/>
      <c r="AX13" s="639"/>
      <c r="AY13" s="639"/>
      <c r="AZ13" s="639"/>
      <c r="BA13" s="639"/>
      <c r="BB13" s="639"/>
      <c r="BC13" s="639"/>
      <c r="BD13" s="639"/>
      <c r="BE13" s="639"/>
      <c r="BF13" s="640"/>
      <c r="BG13" s="641">
        <v>745556</v>
      </c>
      <c r="BH13" s="644"/>
      <c r="BI13" s="644"/>
      <c r="BJ13" s="644"/>
      <c r="BK13" s="644"/>
      <c r="BL13" s="644"/>
      <c r="BM13" s="644"/>
      <c r="BN13" s="645"/>
      <c r="BO13" s="703">
        <v>47.8</v>
      </c>
      <c r="BP13" s="703"/>
      <c r="BQ13" s="703"/>
      <c r="BR13" s="703"/>
      <c r="BS13" s="649">
        <v>92647</v>
      </c>
      <c r="BT13" s="644"/>
      <c r="BU13" s="644"/>
      <c r="BV13" s="644"/>
      <c r="BW13" s="644"/>
      <c r="BX13" s="644"/>
      <c r="BY13" s="644"/>
      <c r="BZ13" s="644"/>
      <c r="CA13" s="644"/>
      <c r="CB13" s="684"/>
      <c r="CD13" s="685" t="s">
        <v>246</v>
      </c>
      <c r="CE13" s="682"/>
      <c r="CF13" s="682"/>
      <c r="CG13" s="682"/>
      <c r="CH13" s="682"/>
      <c r="CI13" s="682"/>
      <c r="CJ13" s="682"/>
      <c r="CK13" s="682"/>
      <c r="CL13" s="682"/>
      <c r="CM13" s="682"/>
      <c r="CN13" s="682"/>
      <c r="CO13" s="682"/>
      <c r="CP13" s="682"/>
      <c r="CQ13" s="683"/>
      <c r="CR13" s="641">
        <v>1390257</v>
      </c>
      <c r="CS13" s="644"/>
      <c r="CT13" s="644"/>
      <c r="CU13" s="644"/>
      <c r="CV13" s="644"/>
      <c r="CW13" s="644"/>
      <c r="CX13" s="644"/>
      <c r="CY13" s="645"/>
      <c r="CZ13" s="703">
        <v>13.3</v>
      </c>
      <c r="DA13" s="703"/>
      <c r="DB13" s="703"/>
      <c r="DC13" s="703"/>
      <c r="DD13" s="649">
        <v>576127</v>
      </c>
      <c r="DE13" s="644"/>
      <c r="DF13" s="644"/>
      <c r="DG13" s="644"/>
      <c r="DH13" s="644"/>
      <c r="DI13" s="644"/>
      <c r="DJ13" s="644"/>
      <c r="DK13" s="644"/>
      <c r="DL13" s="644"/>
      <c r="DM13" s="644"/>
      <c r="DN13" s="644"/>
      <c r="DO13" s="644"/>
      <c r="DP13" s="645"/>
      <c r="DQ13" s="649">
        <v>885629</v>
      </c>
      <c r="DR13" s="644"/>
      <c r="DS13" s="644"/>
      <c r="DT13" s="644"/>
      <c r="DU13" s="644"/>
      <c r="DV13" s="644"/>
      <c r="DW13" s="644"/>
      <c r="DX13" s="644"/>
      <c r="DY13" s="644"/>
      <c r="DZ13" s="644"/>
      <c r="EA13" s="644"/>
      <c r="EB13" s="644"/>
      <c r="EC13" s="684"/>
    </row>
    <row r="14" spans="2:143" ht="11.25" customHeight="1" x14ac:dyDescent="0.15">
      <c r="B14" s="638" t="s">
        <v>247</v>
      </c>
      <c r="C14" s="639"/>
      <c r="D14" s="639"/>
      <c r="E14" s="639"/>
      <c r="F14" s="639"/>
      <c r="G14" s="639"/>
      <c r="H14" s="639"/>
      <c r="I14" s="639"/>
      <c r="J14" s="639"/>
      <c r="K14" s="639"/>
      <c r="L14" s="639"/>
      <c r="M14" s="639"/>
      <c r="N14" s="639"/>
      <c r="O14" s="639"/>
      <c r="P14" s="639"/>
      <c r="Q14" s="640"/>
      <c r="R14" s="641" t="s">
        <v>120</v>
      </c>
      <c r="S14" s="644"/>
      <c r="T14" s="644"/>
      <c r="U14" s="644"/>
      <c r="V14" s="644"/>
      <c r="W14" s="644"/>
      <c r="X14" s="644"/>
      <c r="Y14" s="645"/>
      <c r="Z14" s="703" t="s">
        <v>233</v>
      </c>
      <c r="AA14" s="703"/>
      <c r="AB14" s="703"/>
      <c r="AC14" s="703"/>
      <c r="AD14" s="704" t="s">
        <v>233</v>
      </c>
      <c r="AE14" s="704"/>
      <c r="AF14" s="704"/>
      <c r="AG14" s="704"/>
      <c r="AH14" s="704"/>
      <c r="AI14" s="704"/>
      <c r="AJ14" s="704"/>
      <c r="AK14" s="704"/>
      <c r="AL14" s="646" t="s">
        <v>120</v>
      </c>
      <c r="AM14" s="647"/>
      <c r="AN14" s="647"/>
      <c r="AO14" s="705"/>
      <c r="AP14" s="638" t="s">
        <v>248</v>
      </c>
      <c r="AQ14" s="639"/>
      <c r="AR14" s="639"/>
      <c r="AS14" s="639"/>
      <c r="AT14" s="639"/>
      <c r="AU14" s="639"/>
      <c r="AV14" s="639"/>
      <c r="AW14" s="639"/>
      <c r="AX14" s="639"/>
      <c r="AY14" s="639"/>
      <c r="AZ14" s="639"/>
      <c r="BA14" s="639"/>
      <c r="BB14" s="639"/>
      <c r="BC14" s="639"/>
      <c r="BD14" s="639"/>
      <c r="BE14" s="639"/>
      <c r="BF14" s="640"/>
      <c r="BG14" s="641">
        <v>45365</v>
      </c>
      <c r="BH14" s="644"/>
      <c r="BI14" s="644"/>
      <c r="BJ14" s="644"/>
      <c r="BK14" s="644"/>
      <c r="BL14" s="644"/>
      <c r="BM14" s="644"/>
      <c r="BN14" s="645"/>
      <c r="BO14" s="703">
        <v>2.9</v>
      </c>
      <c r="BP14" s="703"/>
      <c r="BQ14" s="703"/>
      <c r="BR14" s="703"/>
      <c r="BS14" s="649" t="s">
        <v>120</v>
      </c>
      <c r="BT14" s="644"/>
      <c r="BU14" s="644"/>
      <c r="BV14" s="644"/>
      <c r="BW14" s="644"/>
      <c r="BX14" s="644"/>
      <c r="BY14" s="644"/>
      <c r="BZ14" s="644"/>
      <c r="CA14" s="644"/>
      <c r="CB14" s="684"/>
      <c r="CD14" s="685" t="s">
        <v>249</v>
      </c>
      <c r="CE14" s="682"/>
      <c r="CF14" s="682"/>
      <c r="CG14" s="682"/>
      <c r="CH14" s="682"/>
      <c r="CI14" s="682"/>
      <c r="CJ14" s="682"/>
      <c r="CK14" s="682"/>
      <c r="CL14" s="682"/>
      <c r="CM14" s="682"/>
      <c r="CN14" s="682"/>
      <c r="CO14" s="682"/>
      <c r="CP14" s="682"/>
      <c r="CQ14" s="683"/>
      <c r="CR14" s="641">
        <v>487122</v>
      </c>
      <c r="CS14" s="644"/>
      <c r="CT14" s="644"/>
      <c r="CU14" s="644"/>
      <c r="CV14" s="644"/>
      <c r="CW14" s="644"/>
      <c r="CX14" s="644"/>
      <c r="CY14" s="645"/>
      <c r="CZ14" s="703">
        <v>4.5999999999999996</v>
      </c>
      <c r="DA14" s="703"/>
      <c r="DB14" s="703"/>
      <c r="DC14" s="703"/>
      <c r="DD14" s="649">
        <v>24693</v>
      </c>
      <c r="DE14" s="644"/>
      <c r="DF14" s="644"/>
      <c r="DG14" s="644"/>
      <c r="DH14" s="644"/>
      <c r="DI14" s="644"/>
      <c r="DJ14" s="644"/>
      <c r="DK14" s="644"/>
      <c r="DL14" s="644"/>
      <c r="DM14" s="644"/>
      <c r="DN14" s="644"/>
      <c r="DO14" s="644"/>
      <c r="DP14" s="645"/>
      <c r="DQ14" s="649">
        <v>462007</v>
      </c>
      <c r="DR14" s="644"/>
      <c r="DS14" s="644"/>
      <c r="DT14" s="644"/>
      <c r="DU14" s="644"/>
      <c r="DV14" s="644"/>
      <c r="DW14" s="644"/>
      <c r="DX14" s="644"/>
      <c r="DY14" s="644"/>
      <c r="DZ14" s="644"/>
      <c r="EA14" s="644"/>
      <c r="EB14" s="644"/>
      <c r="EC14" s="684"/>
    </row>
    <row r="15" spans="2:143" ht="11.25" customHeight="1" x14ac:dyDescent="0.15">
      <c r="B15" s="638" t="s">
        <v>250</v>
      </c>
      <c r="C15" s="639"/>
      <c r="D15" s="639"/>
      <c r="E15" s="639"/>
      <c r="F15" s="639"/>
      <c r="G15" s="639"/>
      <c r="H15" s="639"/>
      <c r="I15" s="639"/>
      <c r="J15" s="639"/>
      <c r="K15" s="639"/>
      <c r="L15" s="639"/>
      <c r="M15" s="639"/>
      <c r="N15" s="639"/>
      <c r="O15" s="639"/>
      <c r="P15" s="639"/>
      <c r="Q15" s="640"/>
      <c r="R15" s="641">
        <v>38013</v>
      </c>
      <c r="S15" s="644"/>
      <c r="T15" s="644"/>
      <c r="U15" s="644"/>
      <c r="V15" s="644"/>
      <c r="W15" s="644"/>
      <c r="X15" s="644"/>
      <c r="Y15" s="645"/>
      <c r="Z15" s="703">
        <v>0.4</v>
      </c>
      <c r="AA15" s="703"/>
      <c r="AB15" s="703"/>
      <c r="AC15" s="703"/>
      <c r="AD15" s="704">
        <v>38013</v>
      </c>
      <c r="AE15" s="704"/>
      <c r="AF15" s="704"/>
      <c r="AG15" s="704"/>
      <c r="AH15" s="704"/>
      <c r="AI15" s="704"/>
      <c r="AJ15" s="704"/>
      <c r="AK15" s="704"/>
      <c r="AL15" s="646">
        <v>0.6</v>
      </c>
      <c r="AM15" s="647"/>
      <c r="AN15" s="647"/>
      <c r="AO15" s="705"/>
      <c r="AP15" s="638" t="s">
        <v>251</v>
      </c>
      <c r="AQ15" s="639"/>
      <c r="AR15" s="639"/>
      <c r="AS15" s="639"/>
      <c r="AT15" s="639"/>
      <c r="AU15" s="639"/>
      <c r="AV15" s="639"/>
      <c r="AW15" s="639"/>
      <c r="AX15" s="639"/>
      <c r="AY15" s="639"/>
      <c r="AZ15" s="639"/>
      <c r="BA15" s="639"/>
      <c r="BB15" s="639"/>
      <c r="BC15" s="639"/>
      <c r="BD15" s="639"/>
      <c r="BE15" s="639"/>
      <c r="BF15" s="640"/>
      <c r="BG15" s="641">
        <v>97385</v>
      </c>
      <c r="BH15" s="644"/>
      <c r="BI15" s="644"/>
      <c r="BJ15" s="644"/>
      <c r="BK15" s="644"/>
      <c r="BL15" s="644"/>
      <c r="BM15" s="644"/>
      <c r="BN15" s="645"/>
      <c r="BO15" s="703">
        <v>6.2</v>
      </c>
      <c r="BP15" s="703"/>
      <c r="BQ15" s="703"/>
      <c r="BR15" s="703"/>
      <c r="BS15" s="649" t="s">
        <v>233</v>
      </c>
      <c r="BT15" s="644"/>
      <c r="BU15" s="644"/>
      <c r="BV15" s="644"/>
      <c r="BW15" s="644"/>
      <c r="BX15" s="644"/>
      <c r="BY15" s="644"/>
      <c r="BZ15" s="644"/>
      <c r="CA15" s="644"/>
      <c r="CB15" s="684"/>
      <c r="CD15" s="685" t="s">
        <v>252</v>
      </c>
      <c r="CE15" s="682"/>
      <c r="CF15" s="682"/>
      <c r="CG15" s="682"/>
      <c r="CH15" s="682"/>
      <c r="CI15" s="682"/>
      <c r="CJ15" s="682"/>
      <c r="CK15" s="682"/>
      <c r="CL15" s="682"/>
      <c r="CM15" s="682"/>
      <c r="CN15" s="682"/>
      <c r="CO15" s="682"/>
      <c r="CP15" s="682"/>
      <c r="CQ15" s="683"/>
      <c r="CR15" s="641">
        <v>1093402</v>
      </c>
      <c r="CS15" s="644"/>
      <c r="CT15" s="644"/>
      <c r="CU15" s="644"/>
      <c r="CV15" s="644"/>
      <c r="CW15" s="644"/>
      <c r="CX15" s="644"/>
      <c r="CY15" s="645"/>
      <c r="CZ15" s="703">
        <v>10.4</v>
      </c>
      <c r="DA15" s="703"/>
      <c r="DB15" s="703"/>
      <c r="DC15" s="703"/>
      <c r="DD15" s="649">
        <v>409668</v>
      </c>
      <c r="DE15" s="644"/>
      <c r="DF15" s="644"/>
      <c r="DG15" s="644"/>
      <c r="DH15" s="644"/>
      <c r="DI15" s="644"/>
      <c r="DJ15" s="644"/>
      <c r="DK15" s="644"/>
      <c r="DL15" s="644"/>
      <c r="DM15" s="644"/>
      <c r="DN15" s="644"/>
      <c r="DO15" s="644"/>
      <c r="DP15" s="645"/>
      <c r="DQ15" s="649">
        <v>642707</v>
      </c>
      <c r="DR15" s="644"/>
      <c r="DS15" s="644"/>
      <c r="DT15" s="644"/>
      <c r="DU15" s="644"/>
      <c r="DV15" s="644"/>
      <c r="DW15" s="644"/>
      <c r="DX15" s="644"/>
      <c r="DY15" s="644"/>
      <c r="DZ15" s="644"/>
      <c r="EA15" s="644"/>
      <c r="EB15" s="644"/>
      <c r="EC15" s="684"/>
    </row>
    <row r="16" spans="2:143" ht="11.25" customHeight="1" x14ac:dyDescent="0.15">
      <c r="B16" s="638" t="s">
        <v>253</v>
      </c>
      <c r="C16" s="639"/>
      <c r="D16" s="639"/>
      <c r="E16" s="639"/>
      <c r="F16" s="639"/>
      <c r="G16" s="639"/>
      <c r="H16" s="639"/>
      <c r="I16" s="639"/>
      <c r="J16" s="639"/>
      <c r="K16" s="639"/>
      <c r="L16" s="639"/>
      <c r="M16" s="639"/>
      <c r="N16" s="639"/>
      <c r="O16" s="639"/>
      <c r="P16" s="639"/>
      <c r="Q16" s="640"/>
      <c r="R16" s="641" t="s">
        <v>120</v>
      </c>
      <c r="S16" s="644"/>
      <c r="T16" s="644"/>
      <c r="U16" s="644"/>
      <c r="V16" s="644"/>
      <c r="W16" s="644"/>
      <c r="X16" s="644"/>
      <c r="Y16" s="645"/>
      <c r="Z16" s="703" t="s">
        <v>120</v>
      </c>
      <c r="AA16" s="703"/>
      <c r="AB16" s="703"/>
      <c r="AC16" s="703"/>
      <c r="AD16" s="704" t="s">
        <v>233</v>
      </c>
      <c r="AE16" s="704"/>
      <c r="AF16" s="704"/>
      <c r="AG16" s="704"/>
      <c r="AH16" s="704"/>
      <c r="AI16" s="704"/>
      <c r="AJ16" s="704"/>
      <c r="AK16" s="704"/>
      <c r="AL16" s="646" t="s">
        <v>120</v>
      </c>
      <c r="AM16" s="647"/>
      <c r="AN16" s="647"/>
      <c r="AO16" s="705"/>
      <c r="AP16" s="638" t="s">
        <v>254</v>
      </c>
      <c r="AQ16" s="639"/>
      <c r="AR16" s="639"/>
      <c r="AS16" s="639"/>
      <c r="AT16" s="639"/>
      <c r="AU16" s="639"/>
      <c r="AV16" s="639"/>
      <c r="AW16" s="639"/>
      <c r="AX16" s="639"/>
      <c r="AY16" s="639"/>
      <c r="AZ16" s="639"/>
      <c r="BA16" s="639"/>
      <c r="BB16" s="639"/>
      <c r="BC16" s="639"/>
      <c r="BD16" s="639"/>
      <c r="BE16" s="639"/>
      <c r="BF16" s="640"/>
      <c r="BG16" s="641" t="s">
        <v>120</v>
      </c>
      <c r="BH16" s="644"/>
      <c r="BI16" s="644"/>
      <c r="BJ16" s="644"/>
      <c r="BK16" s="644"/>
      <c r="BL16" s="644"/>
      <c r="BM16" s="644"/>
      <c r="BN16" s="645"/>
      <c r="BO16" s="703" t="s">
        <v>120</v>
      </c>
      <c r="BP16" s="703"/>
      <c r="BQ16" s="703"/>
      <c r="BR16" s="703"/>
      <c r="BS16" s="649" t="s">
        <v>120</v>
      </c>
      <c r="BT16" s="644"/>
      <c r="BU16" s="644"/>
      <c r="BV16" s="644"/>
      <c r="BW16" s="644"/>
      <c r="BX16" s="644"/>
      <c r="BY16" s="644"/>
      <c r="BZ16" s="644"/>
      <c r="CA16" s="644"/>
      <c r="CB16" s="684"/>
      <c r="CD16" s="685" t="s">
        <v>255</v>
      </c>
      <c r="CE16" s="682"/>
      <c r="CF16" s="682"/>
      <c r="CG16" s="682"/>
      <c r="CH16" s="682"/>
      <c r="CI16" s="682"/>
      <c r="CJ16" s="682"/>
      <c r="CK16" s="682"/>
      <c r="CL16" s="682"/>
      <c r="CM16" s="682"/>
      <c r="CN16" s="682"/>
      <c r="CO16" s="682"/>
      <c r="CP16" s="682"/>
      <c r="CQ16" s="683"/>
      <c r="CR16" s="641">
        <v>14293</v>
      </c>
      <c r="CS16" s="644"/>
      <c r="CT16" s="644"/>
      <c r="CU16" s="644"/>
      <c r="CV16" s="644"/>
      <c r="CW16" s="644"/>
      <c r="CX16" s="644"/>
      <c r="CY16" s="645"/>
      <c r="CZ16" s="703">
        <v>0.1</v>
      </c>
      <c r="DA16" s="703"/>
      <c r="DB16" s="703"/>
      <c r="DC16" s="703"/>
      <c r="DD16" s="649" t="s">
        <v>233</v>
      </c>
      <c r="DE16" s="644"/>
      <c r="DF16" s="644"/>
      <c r="DG16" s="644"/>
      <c r="DH16" s="644"/>
      <c r="DI16" s="644"/>
      <c r="DJ16" s="644"/>
      <c r="DK16" s="644"/>
      <c r="DL16" s="644"/>
      <c r="DM16" s="644"/>
      <c r="DN16" s="644"/>
      <c r="DO16" s="644"/>
      <c r="DP16" s="645"/>
      <c r="DQ16" s="649">
        <v>9695</v>
      </c>
      <c r="DR16" s="644"/>
      <c r="DS16" s="644"/>
      <c r="DT16" s="644"/>
      <c r="DU16" s="644"/>
      <c r="DV16" s="644"/>
      <c r="DW16" s="644"/>
      <c r="DX16" s="644"/>
      <c r="DY16" s="644"/>
      <c r="DZ16" s="644"/>
      <c r="EA16" s="644"/>
      <c r="EB16" s="644"/>
      <c r="EC16" s="684"/>
    </row>
    <row r="17" spans="2:133" ht="11.25" customHeight="1" x14ac:dyDescent="0.15">
      <c r="B17" s="638" t="s">
        <v>256</v>
      </c>
      <c r="C17" s="639"/>
      <c r="D17" s="639"/>
      <c r="E17" s="639"/>
      <c r="F17" s="639"/>
      <c r="G17" s="639"/>
      <c r="H17" s="639"/>
      <c r="I17" s="639"/>
      <c r="J17" s="639"/>
      <c r="K17" s="639"/>
      <c r="L17" s="639"/>
      <c r="M17" s="639"/>
      <c r="N17" s="639"/>
      <c r="O17" s="639"/>
      <c r="P17" s="639"/>
      <c r="Q17" s="640"/>
      <c r="R17" s="641">
        <v>1844</v>
      </c>
      <c r="S17" s="644"/>
      <c r="T17" s="644"/>
      <c r="U17" s="644"/>
      <c r="V17" s="644"/>
      <c r="W17" s="644"/>
      <c r="X17" s="644"/>
      <c r="Y17" s="645"/>
      <c r="Z17" s="703">
        <v>0</v>
      </c>
      <c r="AA17" s="703"/>
      <c r="AB17" s="703"/>
      <c r="AC17" s="703"/>
      <c r="AD17" s="704">
        <v>1844</v>
      </c>
      <c r="AE17" s="704"/>
      <c r="AF17" s="704"/>
      <c r="AG17" s="704"/>
      <c r="AH17" s="704"/>
      <c r="AI17" s="704"/>
      <c r="AJ17" s="704"/>
      <c r="AK17" s="704"/>
      <c r="AL17" s="646">
        <v>0</v>
      </c>
      <c r="AM17" s="647"/>
      <c r="AN17" s="647"/>
      <c r="AO17" s="705"/>
      <c r="AP17" s="638" t="s">
        <v>257</v>
      </c>
      <c r="AQ17" s="639"/>
      <c r="AR17" s="639"/>
      <c r="AS17" s="639"/>
      <c r="AT17" s="639"/>
      <c r="AU17" s="639"/>
      <c r="AV17" s="639"/>
      <c r="AW17" s="639"/>
      <c r="AX17" s="639"/>
      <c r="AY17" s="639"/>
      <c r="AZ17" s="639"/>
      <c r="BA17" s="639"/>
      <c r="BB17" s="639"/>
      <c r="BC17" s="639"/>
      <c r="BD17" s="639"/>
      <c r="BE17" s="639"/>
      <c r="BF17" s="640"/>
      <c r="BG17" s="641" t="s">
        <v>120</v>
      </c>
      <c r="BH17" s="644"/>
      <c r="BI17" s="644"/>
      <c r="BJ17" s="644"/>
      <c r="BK17" s="644"/>
      <c r="BL17" s="644"/>
      <c r="BM17" s="644"/>
      <c r="BN17" s="645"/>
      <c r="BO17" s="703" t="s">
        <v>233</v>
      </c>
      <c r="BP17" s="703"/>
      <c r="BQ17" s="703"/>
      <c r="BR17" s="703"/>
      <c r="BS17" s="649" t="s">
        <v>120</v>
      </c>
      <c r="BT17" s="644"/>
      <c r="BU17" s="644"/>
      <c r="BV17" s="644"/>
      <c r="BW17" s="644"/>
      <c r="BX17" s="644"/>
      <c r="BY17" s="644"/>
      <c r="BZ17" s="644"/>
      <c r="CA17" s="644"/>
      <c r="CB17" s="684"/>
      <c r="CD17" s="685" t="s">
        <v>258</v>
      </c>
      <c r="CE17" s="682"/>
      <c r="CF17" s="682"/>
      <c r="CG17" s="682"/>
      <c r="CH17" s="682"/>
      <c r="CI17" s="682"/>
      <c r="CJ17" s="682"/>
      <c r="CK17" s="682"/>
      <c r="CL17" s="682"/>
      <c r="CM17" s="682"/>
      <c r="CN17" s="682"/>
      <c r="CO17" s="682"/>
      <c r="CP17" s="682"/>
      <c r="CQ17" s="683"/>
      <c r="CR17" s="641">
        <v>1439339</v>
      </c>
      <c r="CS17" s="644"/>
      <c r="CT17" s="644"/>
      <c r="CU17" s="644"/>
      <c r="CV17" s="644"/>
      <c r="CW17" s="644"/>
      <c r="CX17" s="644"/>
      <c r="CY17" s="645"/>
      <c r="CZ17" s="703">
        <v>13.7</v>
      </c>
      <c r="DA17" s="703"/>
      <c r="DB17" s="703"/>
      <c r="DC17" s="703"/>
      <c r="DD17" s="649" t="s">
        <v>164</v>
      </c>
      <c r="DE17" s="644"/>
      <c r="DF17" s="644"/>
      <c r="DG17" s="644"/>
      <c r="DH17" s="644"/>
      <c r="DI17" s="644"/>
      <c r="DJ17" s="644"/>
      <c r="DK17" s="644"/>
      <c r="DL17" s="644"/>
      <c r="DM17" s="644"/>
      <c r="DN17" s="644"/>
      <c r="DO17" s="644"/>
      <c r="DP17" s="645"/>
      <c r="DQ17" s="649">
        <v>1386870</v>
      </c>
      <c r="DR17" s="644"/>
      <c r="DS17" s="644"/>
      <c r="DT17" s="644"/>
      <c r="DU17" s="644"/>
      <c r="DV17" s="644"/>
      <c r="DW17" s="644"/>
      <c r="DX17" s="644"/>
      <c r="DY17" s="644"/>
      <c r="DZ17" s="644"/>
      <c r="EA17" s="644"/>
      <c r="EB17" s="644"/>
      <c r="EC17" s="684"/>
    </row>
    <row r="18" spans="2:133" ht="11.25" customHeight="1" x14ac:dyDescent="0.15">
      <c r="B18" s="638" t="s">
        <v>259</v>
      </c>
      <c r="C18" s="639"/>
      <c r="D18" s="639"/>
      <c r="E18" s="639"/>
      <c r="F18" s="639"/>
      <c r="G18" s="639"/>
      <c r="H18" s="639"/>
      <c r="I18" s="639"/>
      <c r="J18" s="639"/>
      <c r="K18" s="639"/>
      <c r="L18" s="639"/>
      <c r="M18" s="639"/>
      <c r="N18" s="639"/>
      <c r="O18" s="639"/>
      <c r="P18" s="639"/>
      <c r="Q18" s="640"/>
      <c r="R18" s="641">
        <v>5512144</v>
      </c>
      <c r="S18" s="644"/>
      <c r="T18" s="644"/>
      <c r="U18" s="644"/>
      <c r="V18" s="644"/>
      <c r="W18" s="644"/>
      <c r="X18" s="644"/>
      <c r="Y18" s="645"/>
      <c r="Z18" s="703">
        <v>51.6</v>
      </c>
      <c r="AA18" s="703"/>
      <c r="AB18" s="703"/>
      <c r="AC18" s="703"/>
      <c r="AD18" s="704">
        <v>4726868</v>
      </c>
      <c r="AE18" s="704"/>
      <c r="AF18" s="704"/>
      <c r="AG18" s="704"/>
      <c r="AH18" s="704"/>
      <c r="AI18" s="704"/>
      <c r="AJ18" s="704"/>
      <c r="AK18" s="704"/>
      <c r="AL18" s="646">
        <v>70.7</v>
      </c>
      <c r="AM18" s="647"/>
      <c r="AN18" s="647"/>
      <c r="AO18" s="705"/>
      <c r="AP18" s="638" t="s">
        <v>260</v>
      </c>
      <c r="AQ18" s="639"/>
      <c r="AR18" s="639"/>
      <c r="AS18" s="639"/>
      <c r="AT18" s="639"/>
      <c r="AU18" s="639"/>
      <c r="AV18" s="639"/>
      <c r="AW18" s="639"/>
      <c r="AX18" s="639"/>
      <c r="AY18" s="639"/>
      <c r="AZ18" s="639"/>
      <c r="BA18" s="639"/>
      <c r="BB18" s="639"/>
      <c r="BC18" s="639"/>
      <c r="BD18" s="639"/>
      <c r="BE18" s="639"/>
      <c r="BF18" s="640"/>
      <c r="BG18" s="641" t="s">
        <v>120</v>
      </c>
      <c r="BH18" s="644"/>
      <c r="BI18" s="644"/>
      <c r="BJ18" s="644"/>
      <c r="BK18" s="644"/>
      <c r="BL18" s="644"/>
      <c r="BM18" s="644"/>
      <c r="BN18" s="645"/>
      <c r="BO18" s="703" t="s">
        <v>233</v>
      </c>
      <c r="BP18" s="703"/>
      <c r="BQ18" s="703"/>
      <c r="BR18" s="703"/>
      <c r="BS18" s="649" t="s">
        <v>120</v>
      </c>
      <c r="BT18" s="644"/>
      <c r="BU18" s="644"/>
      <c r="BV18" s="644"/>
      <c r="BW18" s="644"/>
      <c r="BX18" s="644"/>
      <c r="BY18" s="644"/>
      <c r="BZ18" s="644"/>
      <c r="CA18" s="644"/>
      <c r="CB18" s="684"/>
      <c r="CD18" s="685" t="s">
        <v>261</v>
      </c>
      <c r="CE18" s="682"/>
      <c r="CF18" s="682"/>
      <c r="CG18" s="682"/>
      <c r="CH18" s="682"/>
      <c r="CI18" s="682"/>
      <c r="CJ18" s="682"/>
      <c r="CK18" s="682"/>
      <c r="CL18" s="682"/>
      <c r="CM18" s="682"/>
      <c r="CN18" s="682"/>
      <c r="CO18" s="682"/>
      <c r="CP18" s="682"/>
      <c r="CQ18" s="683"/>
      <c r="CR18" s="641" t="s">
        <v>120</v>
      </c>
      <c r="CS18" s="644"/>
      <c r="CT18" s="644"/>
      <c r="CU18" s="644"/>
      <c r="CV18" s="644"/>
      <c r="CW18" s="644"/>
      <c r="CX18" s="644"/>
      <c r="CY18" s="645"/>
      <c r="CZ18" s="703" t="s">
        <v>120</v>
      </c>
      <c r="DA18" s="703"/>
      <c r="DB18" s="703"/>
      <c r="DC18" s="703"/>
      <c r="DD18" s="649" t="s">
        <v>233</v>
      </c>
      <c r="DE18" s="644"/>
      <c r="DF18" s="644"/>
      <c r="DG18" s="644"/>
      <c r="DH18" s="644"/>
      <c r="DI18" s="644"/>
      <c r="DJ18" s="644"/>
      <c r="DK18" s="644"/>
      <c r="DL18" s="644"/>
      <c r="DM18" s="644"/>
      <c r="DN18" s="644"/>
      <c r="DO18" s="644"/>
      <c r="DP18" s="645"/>
      <c r="DQ18" s="649" t="s">
        <v>120</v>
      </c>
      <c r="DR18" s="644"/>
      <c r="DS18" s="644"/>
      <c r="DT18" s="644"/>
      <c r="DU18" s="644"/>
      <c r="DV18" s="644"/>
      <c r="DW18" s="644"/>
      <c r="DX18" s="644"/>
      <c r="DY18" s="644"/>
      <c r="DZ18" s="644"/>
      <c r="EA18" s="644"/>
      <c r="EB18" s="644"/>
      <c r="EC18" s="684"/>
    </row>
    <row r="19" spans="2:133" ht="11.25" customHeight="1" x14ac:dyDescent="0.15">
      <c r="B19" s="638" t="s">
        <v>262</v>
      </c>
      <c r="C19" s="639"/>
      <c r="D19" s="639"/>
      <c r="E19" s="639"/>
      <c r="F19" s="639"/>
      <c r="G19" s="639"/>
      <c r="H19" s="639"/>
      <c r="I19" s="639"/>
      <c r="J19" s="639"/>
      <c r="K19" s="639"/>
      <c r="L19" s="639"/>
      <c r="M19" s="639"/>
      <c r="N19" s="639"/>
      <c r="O19" s="639"/>
      <c r="P19" s="639"/>
      <c r="Q19" s="640"/>
      <c r="R19" s="641">
        <v>4726868</v>
      </c>
      <c r="S19" s="644"/>
      <c r="T19" s="644"/>
      <c r="U19" s="644"/>
      <c r="V19" s="644"/>
      <c r="W19" s="644"/>
      <c r="X19" s="644"/>
      <c r="Y19" s="645"/>
      <c r="Z19" s="703">
        <v>44.2</v>
      </c>
      <c r="AA19" s="703"/>
      <c r="AB19" s="703"/>
      <c r="AC19" s="703"/>
      <c r="AD19" s="704">
        <v>4726868</v>
      </c>
      <c r="AE19" s="704"/>
      <c r="AF19" s="704"/>
      <c r="AG19" s="704"/>
      <c r="AH19" s="704"/>
      <c r="AI19" s="704"/>
      <c r="AJ19" s="704"/>
      <c r="AK19" s="704"/>
      <c r="AL19" s="646">
        <v>70.7</v>
      </c>
      <c r="AM19" s="647"/>
      <c r="AN19" s="647"/>
      <c r="AO19" s="705"/>
      <c r="AP19" s="638" t="s">
        <v>263</v>
      </c>
      <c r="AQ19" s="639"/>
      <c r="AR19" s="639"/>
      <c r="AS19" s="639"/>
      <c r="AT19" s="639"/>
      <c r="AU19" s="639"/>
      <c r="AV19" s="639"/>
      <c r="AW19" s="639"/>
      <c r="AX19" s="639"/>
      <c r="AY19" s="639"/>
      <c r="AZ19" s="639"/>
      <c r="BA19" s="639"/>
      <c r="BB19" s="639"/>
      <c r="BC19" s="639"/>
      <c r="BD19" s="639"/>
      <c r="BE19" s="639"/>
      <c r="BF19" s="640"/>
      <c r="BG19" s="641">
        <v>86714</v>
      </c>
      <c r="BH19" s="644"/>
      <c r="BI19" s="644"/>
      <c r="BJ19" s="644"/>
      <c r="BK19" s="644"/>
      <c r="BL19" s="644"/>
      <c r="BM19" s="644"/>
      <c r="BN19" s="645"/>
      <c r="BO19" s="703">
        <v>5.6</v>
      </c>
      <c r="BP19" s="703"/>
      <c r="BQ19" s="703"/>
      <c r="BR19" s="703"/>
      <c r="BS19" s="649" t="s">
        <v>164</v>
      </c>
      <c r="BT19" s="644"/>
      <c r="BU19" s="644"/>
      <c r="BV19" s="644"/>
      <c r="BW19" s="644"/>
      <c r="BX19" s="644"/>
      <c r="BY19" s="644"/>
      <c r="BZ19" s="644"/>
      <c r="CA19" s="644"/>
      <c r="CB19" s="684"/>
      <c r="CD19" s="685" t="s">
        <v>264</v>
      </c>
      <c r="CE19" s="682"/>
      <c r="CF19" s="682"/>
      <c r="CG19" s="682"/>
      <c r="CH19" s="682"/>
      <c r="CI19" s="682"/>
      <c r="CJ19" s="682"/>
      <c r="CK19" s="682"/>
      <c r="CL19" s="682"/>
      <c r="CM19" s="682"/>
      <c r="CN19" s="682"/>
      <c r="CO19" s="682"/>
      <c r="CP19" s="682"/>
      <c r="CQ19" s="683"/>
      <c r="CR19" s="641" t="s">
        <v>233</v>
      </c>
      <c r="CS19" s="644"/>
      <c r="CT19" s="644"/>
      <c r="CU19" s="644"/>
      <c r="CV19" s="644"/>
      <c r="CW19" s="644"/>
      <c r="CX19" s="644"/>
      <c r="CY19" s="645"/>
      <c r="CZ19" s="703" t="s">
        <v>164</v>
      </c>
      <c r="DA19" s="703"/>
      <c r="DB19" s="703"/>
      <c r="DC19" s="703"/>
      <c r="DD19" s="649" t="s">
        <v>120</v>
      </c>
      <c r="DE19" s="644"/>
      <c r="DF19" s="644"/>
      <c r="DG19" s="644"/>
      <c r="DH19" s="644"/>
      <c r="DI19" s="644"/>
      <c r="DJ19" s="644"/>
      <c r="DK19" s="644"/>
      <c r="DL19" s="644"/>
      <c r="DM19" s="644"/>
      <c r="DN19" s="644"/>
      <c r="DO19" s="644"/>
      <c r="DP19" s="645"/>
      <c r="DQ19" s="649" t="s">
        <v>233</v>
      </c>
      <c r="DR19" s="644"/>
      <c r="DS19" s="644"/>
      <c r="DT19" s="644"/>
      <c r="DU19" s="644"/>
      <c r="DV19" s="644"/>
      <c r="DW19" s="644"/>
      <c r="DX19" s="644"/>
      <c r="DY19" s="644"/>
      <c r="DZ19" s="644"/>
      <c r="EA19" s="644"/>
      <c r="EB19" s="644"/>
      <c r="EC19" s="684"/>
    </row>
    <row r="20" spans="2:133" ht="11.25" customHeight="1" x14ac:dyDescent="0.15">
      <c r="B20" s="638" t="s">
        <v>265</v>
      </c>
      <c r="C20" s="639"/>
      <c r="D20" s="639"/>
      <c r="E20" s="639"/>
      <c r="F20" s="639"/>
      <c r="G20" s="639"/>
      <c r="H20" s="639"/>
      <c r="I20" s="639"/>
      <c r="J20" s="639"/>
      <c r="K20" s="639"/>
      <c r="L20" s="639"/>
      <c r="M20" s="639"/>
      <c r="N20" s="639"/>
      <c r="O20" s="639"/>
      <c r="P20" s="639"/>
      <c r="Q20" s="640"/>
      <c r="R20" s="641">
        <v>785276</v>
      </c>
      <c r="S20" s="644"/>
      <c r="T20" s="644"/>
      <c r="U20" s="644"/>
      <c r="V20" s="644"/>
      <c r="W20" s="644"/>
      <c r="X20" s="644"/>
      <c r="Y20" s="645"/>
      <c r="Z20" s="703">
        <v>7.3</v>
      </c>
      <c r="AA20" s="703"/>
      <c r="AB20" s="703"/>
      <c r="AC20" s="703"/>
      <c r="AD20" s="704" t="s">
        <v>120</v>
      </c>
      <c r="AE20" s="704"/>
      <c r="AF20" s="704"/>
      <c r="AG20" s="704"/>
      <c r="AH20" s="704"/>
      <c r="AI20" s="704"/>
      <c r="AJ20" s="704"/>
      <c r="AK20" s="704"/>
      <c r="AL20" s="646" t="s">
        <v>233</v>
      </c>
      <c r="AM20" s="647"/>
      <c r="AN20" s="647"/>
      <c r="AO20" s="705"/>
      <c r="AP20" s="638" t="s">
        <v>266</v>
      </c>
      <c r="AQ20" s="639"/>
      <c r="AR20" s="639"/>
      <c r="AS20" s="639"/>
      <c r="AT20" s="639"/>
      <c r="AU20" s="639"/>
      <c r="AV20" s="639"/>
      <c r="AW20" s="639"/>
      <c r="AX20" s="639"/>
      <c r="AY20" s="639"/>
      <c r="AZ20" s="639"/>
      <c r="BA20" s="639"/>
      <c r="BB20" s="639"/>
      <c r="BC20" s="639"/>
      <c r="BD20" s="639"/>
      <c r="BE20" s="639"/>
      <c r="BF20" s="640"/>
      <c r="BG20" s="641">
        <v>86714</v>
      </c>
      <c r="BH20" s="644"/>
      <c r="BI20" s="644"/>
      <c r="BJ20" s="644"/>
      <c r="BK20" s="644"/>
      <c r="BL20" s="644"/>
      <c r="BM20" s="644"/>
      <c r="BN20" s="645"/>
      <c r="BO20" s="703">
        <v>5.6</v>
      </c>
      <c r="BP20" s="703"/>
      <c r="BQ20" s="703"/>
      <c r="BR20" s="703"/>
      <c r="BS20" s="649" t="s">
        <v>120</v>
      </c>
      <c r="BT20" s="644"/>
      <c r="BU20" s="644"/>
      <c r="BV20" s="644"/>
      <c r="BW20" s="644"/>
      <c r="BX20" s="644"/>
      <c r="BY20" s="644"/>
      <c r="BZ20" s="644"/>
      <c r="CA20" s="644"/>
      <c r="CB20" s="684"/>
      <c r="CD20" s="685" t="s">
        <v>267</v>
      </c>
      <c r="CE20" s="682"/>
      <c r="CF20" s="682"/>
      <c r="CG20" s="682"/>
      <c r="CH20" s="682"/>
      <c r="CI20" s="682"/>
      <c r="CJ20" s="682"/>
      <c r="CK20" s="682"/>
      <c r="CL20" s="682"/>
      <c r="CM20" s="682"/>
      <c r="CN20" s="682"/>
      <c r="CO20" s="682"/>
      <c r="CP20" s="682"/>
      <c r="CQ20" s="683"/>
      <c r="CR20" s="641">
        <v>10490720</v>
      </c>
      <c r="CS20" s="644"/>
      <c r="CT20" s="644"/>
      <c r="CU20" s="644"/>
      <c r="CV20" s="644"/>
      <c r="CW20" s="644"/>
      <c r="CX20" s="644"/>
      <c r="CY20" s="645"/>
      <c r="CZ20" s="703">
        <v>100</v>
      </c>
      <c r="DA20" s="703"/>
      <c r="DB20" s="703"/>
      <c r="DC20" s="703"/>
      <c r="DD20" s="649">
        <v>1346344</v>
      </c>
      <c r="DE20" s="644"/>
      <c r="DF20" s="644"/>
      <c r="DG20" s="644"/>
      <c r="DH20" s="644"/>
      <c r="DI20" s="644"/>
      <c r="DJ20" s="644"/>
      <c r="DK20" s="644"/>
      <c r="DL20" s="644"/>
      <c r="DM20" s="644"/>
      <c r="DN20" s="644"/>
      <c r="DO20" s="644"/>
      <c r="DP20" s="645"/>
      <c r="DQ20" s="649">
        <v>7815943</v>
      </c>
      <c r="DR20" s="644"/>
      <c r="DS20" s="644"/>
      <c r="DT20" s="644"/>
      <c r="DU20" s="644"/>
      <c r="DV20" s="644"/>
      <c r="DW20" s="644"/>
      <c r="DX20" s="644"/>
      <c r="DY20" s="644"/>
      <c r="DZ20" s="644"/>
      <c r="EA20" s="644"/>
      <c r="EB20" s="644"/>
      <c r="EC20" s="684"/>
    </row>
    <row r="21" spans="2:133" ht="11.25" customHeight="1" x14ac:dyDescent="0.15">
      <c r="B21" s="638" t="s">
        <v>268</v>
      </c>
      <c r="C21" s="639"/>
      <c r="D21" s="639"/>
      <c r="E21" s="639"/>
      <c r="F21" s="639"/>
      <c r="G21" s="639"/>
      <c r="H21" s="639"/>
      <c r="I21" s="639"/>
      <c r="J21" s="639"/>
      <c r="K21" s="639"/>
      <c r="L21" s="639"/>
      <c r="M21" s="639"/>
      <c r="N21" s="639"/>
      <c r="O21" s="639"/>
      <c r="P21" s="639"/>
      <c r="Q21" s="640"/>
      <c r="R21" s="641" t="s">
        <v>120</v>
      </c>
      <c r="S21" s="644"/>
      <c r="T21" s="644"/>
      <c r="U21" s="644"/>
      <c r="V21" s="644"/>
      <c r="W21" s="644"/>
      <c r="X21" s="644"/>
      <c r="Y21" s="645"/>
      <c r="Z21" s="703" t="s">
        <v>233</v>
      </c>
      <c r="AA21" s="703"/>
      <c r="AB21" s="703"/>
      <c r="AC21" s="703"/>
      <c r="AD21" s="704" t="s">
        <v>233</v>
      </c>
      <c r="AE21" s="704"/>
      <c r="AF21" s="704"/>
      <c r="AG21" s="704"/>
      <c r="AH21" s="704"/>
      <c r="AI21" s="704"/>
      <c r="AJ21" s="704"/>
      <c r="AK21" s="704"/>
      <c r="AL21" s="646" t="s">
        <v>120</v>
      </c>
      <c r="AM21" s="647"/>
      <c r="AN21" s="647"/>
      <c r="AO21" s="705"/>
      <c r="AP21" s="749" t="s">
        <v>269</v>
      </c>
      <c r="AQ21" s="756"/>
      <c r="AR21" s="756"/>
      <c r="AS21" s="756"/>
      <c r="AT21" s="756"/>
      <c r="AU21" s="756"/>
      <c r="AV21" s="756"/>
      <c r="AW21" s="756"/>
      <c r="AX21" s="756"/>
      <c r="AY21" s="756"/>
      <c r="AZ21" s="756"/>
      <c r="BA21" s="756"/>
      <c r="BB21" s="756"/>
      <c r="BC21" s="756"/>
      <c r="BD21" s="756"/>
      <c r="BE21" s="756"/>
      <c r="BF21" s="751"/>
      <c r="BG21" s="641">
        <v>8269</v>
      </c>
      <c r="BH21" s="644"/>
      <c r="BI21" s="644"/>
      <c r="BJ21" s="644"/>
      <c r="BK21" s="644"/>
      <c r="BL21" s="644"/>
      <c r="BM21" s="644"/>
      <c r="BN21" s="645"/>
      <c r="BO21" s="703">
        <v>0.5</v>
      </c>
      <c r="BP21" s="703"/>
      <c r="BQ21" s="703"/>
      <c r="BR21" s="703"/>
      <c r="BS21" s="649" t="s">
        <v>120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270</v>
      </c>
      <c r="C22" s="639"/>
      <c r="D22" s="639"/>
      <c r="E22" s="639"/>
      <c r="F22" s="639"/>
      <c r="G22" s="639"/>
      <c r="H22" s="639"/>
      <c r="I22" s="639"/>
      <c r="J22" s="639"/>
      <c r="K22" s="639"/>
      <c r="L22" s="639"/>
      <c r="M22" s="639"/>
      <c r="N22" s="639"/>
      <c r="O22" s="639"/>
      <c r="P22" s="639"/>
      <c r="Q22" s="640"/>
      <c r="R22" s="641">
        <v>7507810</v>
      </c>
      <c r="S22" s="644"/>
      <c r="T22" s="644"/>
      <c r="U22" s="644"/>
      <c r="V22" s="644"/>
      <c r="W22" s="644"/>
      <c r="X22" s="644"/>
      <c r="Y22" s="645"/>
      <c r="Z22" s="703">
        <v>70.2</v>
      </c>
      <c r="AA22" s="703"/>
      <c r="AB22" s="703"/>
      <c r="AC22" s="703"/>
      <c r="AD22" s="704">
        <v>6644089</v>
      </c>
      <c r="AE22" s="704"/>
      <c r="AF22" s="704"/>
      <c r="AG22" s="704"/>
      <c r="AH22" s="704"/>
      <c r="AI22" s="704"/>
      <c r="AJ22" s="704"/>
      <c r="AK22" s="704"/>
      <c r="AL22" s="646">
        <v>99.4</v>
      </c>
      <c r="AM22" s="647"/>
      <c r="AN22" s="647"/>
      <c r="AO22" s="705"/>
      <c r="AP22" s="749" t="s">
        <v>271</v>
      </c>
      <c r="AQ22" s="756"/>
      <c r="AR22" s="756"/>
      <c r="AS22" s="756"/>
      <c r="AT22" s="756"/>
      <c r="AU22" s="756"/>
      <c r="AV22" s="756"/>
      <c r="AW22" s="756"/>
      <c r="AX22" s="756"/>
      <c r="AY22" s="756"/>
      <c r="AZ22" s="756"/>
      <c r="BA22" s="756"/>
      <c r="BB22" s="756"/>
      <c r="BC22" s="756"/>
      <c r="BD22" s="756"/>
      <c r="BE22" s="756"/>
      <c r="BF22" s="751"/>
      <c r="BG22" s="641" t="s">
        <v>233</v>
      </c>
      <c r="BH22" s="644"/>
      <c r="BI22" s="644"/>
      <c r="BJ22" s="644"/>
      <c r="BK22" s="644"/>
      <c r="BL22" s="644"/>
      <c r="BM22" s="644"/>
      <c r="BN22" s="645"/>
      <c r="BO22" s="703" t="s">
        <v>233</v>
      </c>
      <c r="BP22" s="703"/>
      <c r="BQ22" s="703"/>
      <c r="BR22" s="703"/>
      <c r="BS22" s="649" t="s">
        <v>233</v>
      </c>
      <c r="BT22" s="644"/>
      <c r="BU22" s="644"/>
      <c r="BV22" s="644"/>
      <c r="BW22" s="644"/>
      <c r="BX22" s="644"/>
      <c r="BY22" s="644"/>
      <c r="BZ22" s="644"/>
      <c r="CA22" s="644"/>
      <c r="CB22" s="684"/>
      <c r="CD22" s="758" t="s">
        <v>272</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273</v>
      </c>
      <c r="C23" s="639"/>
      <c r="D23" s="639"/>
      <c r="E23" s="639"/>
      <c r="F23" s="639"/>
      <c r="G23" s="639"/>
      <c r="H23" s="639"/>
      <c r="I23" s="639"/>
      <c r="J23" s="639"/>
      <c r="K23" s="639"/>
      <c r="L23" s="639"/>
      <c r="M23" s="639"/>
      <c r="N23" s="639"/>
      <c r="O23" s="639"/>
      <c r="P23" s="639"/>
      <c r="Q23" s="640"/>
      <c r="R23" s="641">
        <v>1734</v>
      </c>
      <c r="S23" s="644"/>
      <c r="T23" s="644"/>
      <c r="U23" s="644"/>
      <c r="V23" s="644"/>
      <c r="W23" s="644"/>
      <c r="X23" s="644"/>
      <c r="Y23" s="645"/>
      <c r="Z23" s="703">
        <v>0</v>
      </c>
      <c r="AA23" s="703"/>
      <c r="AB23" s="703"/>
      <c r="AC23" s="703"/>
      <c r="AD23" s="704">
        <v>1734</v>
      </c>
      <c r="AE23" s="704"/>
      <c r="AF23" s="704"/>
      <c r="AG23" s="704"/>
      <c r="AH23" s="704"/>
      <c r="AI23" s="704"/>
      <c r="AJ23" s="704"/>
      <c r="AK23" s="704"/>
      <c r="AL23" s="646">
        <v>0</v>
      </c>
      <c r="AM23" s="647"/>
      <c r="AN23" s="647"/>
      <c r="AO23" s="705"/>
      <c r="AP23" s="749" t="s">
        <v>274</v>
      </c>
      <c r="AQ23" s="756"/>
      <c r="AR23" s="756"/>
      <c r="AS23" s="756"/>
      <c r="AT23" s="756"/>
      <c r="AU23" s="756"/>
      <c r="AV23" s="756"/>
      <c r="AW23" s="756"/>
      <c r="AX23" s="756"/>
      <c r="AY23" s="756"/>
      <c r="AZ23" s="756"/>
      <c r="BA23" s="756"/>
      <c r="BB23" s="756"/>
      <c r="BC23" s="756"/>
      <c r="BD23" s="756"/>
      <c r="BE23" s="756"/>
      <c r="BF23" s="751"/>
      <c r="BG23" s="641">
        <v>78445</v>
      </c>
      <c r="BH23" s="644"/>
      <c r="BI23" s="644"/>
      <c r="BJ23" s="644"/>
      <c r="BK23" s="644"/>
      <c r="BL23" s="644"/>
      <c r="BM23" s="644"/>
      <c r="BN23" s="645"/>
      <c r="BO23" s="703">
        <v>5</v>
      </c>
      <c r="BP23" s="703"/>
      <c r="BQ23" s="703"/>
      <c r="BR23" s="703"/>
      <c r="BS23" s="649" t="s">
        <v>233</v>
      </c>
      <c r="BT23" s="644"/>
      <c r="BU23" s="644"/>
      <c r="BV23" s="644"/>
      <c r="BW23" s="644"/>
      <c r="BX23" s="644"/>
      <c r="BY23" s="644"/>
      <c r="BZ23" s="644"/>
      <c r="CA23" s="644"/>
      <c r="CB23" s="684"/>
      <c r="CD23" s="758" t="s">
        <v>213</v>
      </c>
      <c r="CE23" s="759"/>
      <c r="CF23" s="759"/>
      <c r="CG23" s="759"/>
      <c r="CH23" s="759"/>
      <c r="CI23" s="759"/>
      <c r="CJ23" s="759"/>
      <c r="CK23" s="759"/>
      <c r="CL23" s="759"/>
      <c r="CM23" s="759"/>
      <c r="CN23" s="759"/>
      <c r="CO23" s="759"/>
      <c r="CP23" s="759"/>
      <c r="CQ23" s="760"/>
      <c r="CR23" s="758" t="s">
        <v>275</v>
      </c>
      <c r="CS23" s="759"/>
      <c r="CT23" s="759"/>
      <c r="CU23" s="759"/>
      <c r="CV23" s="759"/>
      <c r="CW23" s="759"/>
      <c r="CX23" s="759"/>
      <c r="CY23" s="760"/>
      <c r="CZ23" s="758" t="s">
        <v>276</v>
      </c>
      <c r="DA23" s="759"/>
      <c r="DB23" s="759"/>
      <c r="DC23" s="760"/>
      <c r="DD23" s="758" t="s">
        <v>277</v>
      </c>
      <c r="DE23" s="759"/>
      <c r="DF23" s="759"/>
      <c r="DG23" s="759"/>
      <c r="DH23" s="759"/>
      <c r="DI23" s="759"/>
      <c r="DJ23" s="759"/>
      <c r="DK23" s="760"/>
      <c r="DL23" s="767" t="s">
        <v>278</v>
      </c>
      <c r="DM23" s="768"/>
      <c r="DN23" s="768"/>
      <c r="DO23" s="768"/>
      <c r="DP23" s="768"/>
      <c r="DQ23" s="768"/>
      <c r="DR23" s="768"/>
      <c r="DS23" s="768"/>
      <c r="DT23" s="768"/>
      <c r="DU23" s="768"/>
      <c r="DV23" s="769"/>
      <c r="DW23" s="758" t="s">
        <v>279</v>
      </c>
      <c r="DX23" s="759"/>
      <c r="DY23" s="759"/>
      <c r="DZ23" s="759"/>
      <c r="EA23" s="759"/>
      <c r="EB23" s="759"/>
      <c r="EC23" s="760"/>
    </row>
    <row r="24" spans="2:133" ht="11.25" customHeight="1" x14ac:dyDescent="0.15">
      <c r="B24" s="638" t="s">
        <v>280</v>
      </c>
      <c r="C24" s="639"/>
      <c r="D24" s="639"/>
      <c r="E24" s="639"/>
      <c r="F24" s="639"/>
      <c r="G24" s="639"/>
      <c r="H24" s="639"/>
      <c r="I24" s="639"/>
      <c r="J24" s="639"/>
      <c r="K24" s="639"/>
      <c r="L24" s="639"/>
      <c r="M24" s="639"/>
      <c r="N24" s="639"/>
      <c r="O24" s="639"/>
      <c r="P24" s="639"/>
      <c r="Q24" s="640"/>
      <c r="R24" s="641">
        <v>20672</v>
      </c>
      <c r="S24" s="644"/>
      <c r="T24" s="644"/>
      <c r="U24" s="644"/>
      <c r="V24" s="644"/>
      <c r="W24" s="644"/>
      <c r="X24" s="644"/>
      <c r="Y24" s="645"/>
      <c r="Z24" s="703">
        <v>0.2</v>
      </c>
      <c r="AA24" s="703"/>
      <c r="AB24" s="703"/>
      <c r="AC24" s="703"/>
      <c r="AD24" s="704">
        <v>30</v>
      </c>
      <c r="AE24" s="704"/>
      <c r="AF24" s="704"/>
      <c r="AG24" s="704"/>
      <c r="AH24" s="704"/>
      <c r="AI24" s="704"/>
      <c r="AJ24" s="704"/>
      <c r="AK24" s="704"/>
      <c r="AL24" s="646">
        <v>0</v>
      </c>
      <c r="AM24" s="647"/>
      <c r="AN24" s="647"/>
      <c r="AO24" s="705"/>
      <c r="AP24" s="749" t="s">
        <v>281</v>
      </c>
      <c r="AQ24" s="756"/>
      <c r="AR24" s="756"/>
      <c r="AS24" s="756"/>
      <c r="AT24" s="756"/>
      <c r="AU24" s="756"/>
      <c r="AV24" s="756"/>
      <c r="AW24" s="756"/>
      <c r="AX24" s="756"/>
      <c r="AY24" s="756"/>
      <c r="AZ24" s="756"/>
      <c r="BA24" s="756"/>
      <c r="BB24" s="756"/>
      <c r="BC24" s="756"/>
      <c r="BD24" s="756"/>
      <c r="BE24" s="756"/>
      <c r="BF24" s="751"/>
      <c r="BG24" s="641" t="s">
        <v>233</v>
      </c>
      <c r="BH24" s="644"/>
      <c r="BI24" s="644"/>
      <c r="BJ24" s="644"/>
      <c r="BK24" s="644"/>
      <c r="BL24" s="644"/>
      <c r="BM24" s="644"/>
      <c r="BN24" s="645"/>
      <c r="BO24" s="703" t="s">
        <v>120</v>
      </c>
      <c r="BP24" s="703"/>
      <c r="BQ24" s="703"/>
      <c r="BR24" s="703"/>
      <c r="BS24" s="649" t="s">
        <v>233</v>
      </c>
      <c r="BT24" s="644"/>
      <c r="BU24" s="644"/>
      <c r="BV24" s="644"/>
      <c r="BW24" s="644"/>
      <c r="BX24" s="644"/>
      <c r="BY24" s="644"/>
      <c r="BZ24" s="644"/>
      <c r="CA24" s="644"/>
      <c r="CB24" s="684"/>
      <c r="CD24" s="712" t="s">
        <v>282</v>
      </c>
      <c r="CE24" s="713"/>
      <c r="CF24" s="713"/>
      <c r="CG24" s="713"/>
      <c r="CH24" s="713"/>
      <c r="CI24" s="713"/>
      <c r="CJ24" s="713"/>
      <c r="CK24" s="713"/>
      <c r="CL24" s="713"/>
      <c r="CM24" s="713"/>
      <c r="CN24" s="713"/>
      <c r="CO24" s="713"/>
      <c r="CP24" s="713"/>
      <c r="CQ24" s="714"/>
      <c r="CR24" s="706">
        <v>3889648</v>
      </c>
      <c r="CS24" s="707"/>
      <c r="CT24" s="707"/>
      <c r="CU24" s="707"/>
      <c r="CV24" s="707"/>
      <c r="CW24" s="707"/>
      <c r="CX24" s="707"/>
      <c r="CY24" s="753"/>
      <c r="CZ24" s="754">
        <v>37.1</v>
      </c>
      <c r="DA24" s="723"/>
      <c r="DB24" s="723"/>
      <c r="DC24" s="757"/>
      <c r="DD24" s="752">
        <v>3156917</v>
      </c>
      <c r="DE24" s="707"/>
      <c r="DF24" s="707"/>
      <c r="DG24" s="707"/>
      <c r="DH24" s="707"/>
      <c r="DI24" s="707"/>
      <c r="DJ24" s="707"/>
      <c r="DK24" s="753"/>
      <c r="DL24" s="752">
        <v>3021336</v>
      </c>
      <c r="DM24" s="707"/>
      <c r="DN24" s="707"/>
      <c r="DO24" s="707"/>
      <c r="DP24" s="707"/>
      <c r="DQ24" s="707"/>
      <c r="DR24" s="707"/>
      <c r="DS24" s="707"/>
      <c r="DT24" s="707"/>
      <c r="DU24" s="707"/>
      <c r="DV24" s="753"/>
      <c r="DW24" s="754">
        <v>43.3</v>
      </c>
      <c r="DX24" s="723"/>
      <c r="DY24" s="723"/>
      <c r="DZ24" s="723"/>
      <c r="EA24" s="723"/>
      <c r="EB24" s="723"/>
      <c r="EC24" s="755"/>
    </row>
    <row r="25" spans="2:133" ht="11.25" customHeight="1" x14ac:dyDescent="0.15">
      <c r="B25" s="638" t="s">
        <v>283</v>
      </c>
      <c r="C25" s="639"/>
      <c r="D25" s="639"/>
      <c r="E25" s="639"/>
      <c r="F25" s="639"/>
      <c r="G25" s="639"/>
      <c r="H25" s="639"/>
      <c r="I25" s="639"/>
      <c r="J25" s="639"/>
      <c r="K25" s="639"/>
      <c r="L25" s="639"/>
      <c r="M25" s="639"/>
      <c r="N25" s="639"/>
      <c r="O25" s="639"/>
      <c r="P25" s="639"/>
      <c r="Q25" s="640"/>
      <c r="R25" s="641">
        <v>166982</v>
      </c>
      <c r="S25" s="644"/>
      <c r="T25" s="644"/>
      <c r="U25" s="644"/>
      <c r="V25" s="644"/>
      <c r="W25" s="644"/>
      <c r="X25" s="644"/>
      <c r="Y25" s="645"/>
      <c r="Z25" s="703">
        <v>1.6</v>
      </c>
      <c r="AA25" s="703"/>
      <c r="AB25" s="703"/>
      <c r="AC25" s="703"/>
      <c r="AD25" s="704">
        <v>11336</v>
      </c>
      <c r="AE25" s="704"/>
      <c r="AF25" s="704"/>
      <c r="AG25" s="704"/>
      <c r="AH25" s="704"/>
      <c r="AI25" s="704"/>
      <c r="AJ25" s="704"/>
      <c r="AK25" s="704"/>
      <c r="AL25" s="646">
        <v>0.2</v>
      </c>
      <c r="AM25" s="647"/>
      <c r="AN25" s="647"/>
      <c r="AO25" s="705"/>
      <c r="AP25" s="749" t="s">
        <v>284</v>
      </c>
      <c r="AQ25" s="756"/>
      <c r="AR25" s="756"/>
      <c r="AS25" s="756"/>
      <c r="AT25" s="756"/>
      <c r="AU25" s="756"/>
      <c r="AV25" s="756"/>
      <c r="AW25" s="756"/>
      <c r="AX25" s="756"/>
      <c r="AY25" s="756"/>
      <c r="AZ25" s="756"/>
      <c r="BA25" s="756"/>
      <c r="BB25" s="756"/>
      <c r="BC25" s="756"/>
      <c r="BD25" s="756"/>
      <c r="BE25" s="756"/>
      <c r="BF25" s="751"/>
      <c r="BG25" s="641" t="s">
        <v>233</v>
      </c>
      <c r="BH25" s="644"/>
      <c r="BI25" s="644"/>
      <c r="BJ25" s="644"/>
      <c r="BK25" s="644"/>
      <c r="BL25" s="644"/>
      <c r="BM25" s="644"/>
      <c r="BN25" s="645"/>
      <c r="BO25" s="703" t="s">
        <v>233</v>
      </c>
      <c r="BP25" s="703"/>
      <c r="BQ25" s="703"/>
      <c r="BR25" s="703"/>
      <c r="BS25" s="649" t="s">
        <v>233</v>
      </c>
      <c r="BT25" s="644"/>
      <c r="BU25" s="644"/>
      <c r="BV25" s="644"/>
      <c r="BW25" s="644"/>
      <c r="BX25" s="644"/>
      <c r="BY25" s="644"/>
      <c r="BZ25" s="644"/>
      <c r="CA25" s="644"/>
      <c r="CB25" s="684"/>
      <c r="CD25" s="685" t="s">
        <v>285</v>
      </c>
      <c r="CE25" s="682"/>
      <c r="CF25" s="682"/>
      <c r="CG25" s="682"/>
      <c r="CH25" s="682"/>
      <c r="CI25" s="682"/>
      <c r="CJ25" s="682"/>
      <c r="CK25" s="682"/>
      <c r="CL25" s="682"/>
      <c r="CM25" s="682"/>
      <c r="CN25" s="682"/>
      <c r="CO25" s="682"/>
      <c r="CP25" s="682"/>
      <c r="CQ25" s="683"/>
      <c r="CR25" s="641">
        <v>1490708</v>
      </c>
      <c r="CS25" s="642"/>
      <c r="CT25" s="642"/>
      <c r="CU25" s="642"/>
      <c r="CV25" s="642"/>
      <c r="CW25" s="642"/>
      <c r="CX25" s="642"/>
      <c r="CY25" s="643"/>
      <c r="CZ25" s="646">
        <v>14.2</v>
      </c>
      <c r="DA25" s="675"/>
      <c r="DB25" s="675"/>
      <c r="DC25" s="676"/>
      <c r="DD25" s="649">
        <v>1394176</v>
      </c>
      <c r="DE25" s="642"/>
      <c r="DF25" s="642"/>
      <c r="DG25" s="642"/>
      <c r="DH25" s="642"/>
      <c r="DI25" s="642"/>
      <c r="DJ25" s="642"/>
      <c r="DK25" s="643"/>
      <c r="DL25" s="649">
        <v>1385925</v>
      </c>
      <c r="DM25" s="642"/>
      <c r="DN25" s="642"/>
      <c r="DO25" s="642"/>
      <c r="DP25" s="642"/>
      <c r="DQ25" s="642"/>
      <c r="DR25" s="642"/>
      <c r="DS25" s="642"/>
      <c r="DT25" s="642"/>
      <c r="DU25" s="642"/>
      <c r="DV25" s="643"/>
      <c r="DW25" s="646">
        <v>19.899999999999999</v>
      </c>
      <c r="DX25" s="675"/>
      <c r="DY25" s="675"/>
      <c r="DZ25" s="675"/>
      <c r="EA25" s="675"/>
      <c r="EB25" s="675"/>
      <c r="EC25" s="677"/>
    </row>
    <row r="26" spans="2:133" ht="11.25" customHeight="1" x14ac:dyDescent="0.15">
      <c r="B26" s="638" t="s">
        <v>286</v>
      </c>
      <c r="C26" s="639"/>
      <c r="D26" s="639"/>
      <c r="E26" s="639"/>
      <c r="F26" s="639"/>
      <c r="G26" s="639"/>
      <c r="H26" s="639"/>
      <c r="I26" s="639"/>
      <c r="J26" s="639"/>
      <c r="K26" s="639"/>
      <c r="L26" s="639"/>
      <c r="M26" s="639"/>
      <c r="N26" s="639"/>
      <c r="O26" s="639"/>
      <c r="P26" s="639"/>
      <c r="Q26" s="640"/>
      <c r="R26" s="641">
        <v>43730</v>
      </c>
      <c r="S26" s="644"/>
      <c r="T26" s="644"/>
      <c r="U26" s="644"/>
      <c r="V26" s="644"/>
      <c r="W26" s="644"/>
      <c r="X26" s="644"/>
      <c r="Y26" s="645"/>
      <c r="Z26" s="703">
        <v>0.4</v>
      </c>
      <c r="AA26" s="703"/>
      <c r="AB26" s="703"/>
      <c r="AC26" s="703"/>
      <c r="AD26" s="704" t="s">
        <v>120</v>
      </c>
      <c r="AE26" s="704"/>
      <c r="AF26" s="704"/>
      <c r="AG26" s="704"/>
      <c r="AH26" s="704"/>
      <c r="AI26" s="704"/>
      <c r="AJ26" s="704"/>
      <c r="AK26" s="704"/>
      <c r="AL26" s="646" t="s">
        <v>164</v>
      </c>
      <c r="AM26" s="647"/>
      <c r="AN26" s="647"/>
      <c r="AO26" s="705"/>
      <c r="AP26" s="749" t="s">
        <v>287</v>
      </c>
      <c r="AQ26" s="750"/>
      <c r="AR26" s="750"/>
      <c r="AS26" s="750"/>
      <c r="AT26" s="750"/>
      <c r="AU26" s="750"/>
      <c r="AV26" s="750"/>
      <c r="AW26" s="750"/>
      <c r="AX26" s="750"/>
      <c r="AY26" s="750"/>
      <c r="AZ26" s="750"/>
      <c r="BA26" s="750"/>
      <c r="BB26" s="750"/>
      <c r="BC26" s="750"/>
      <c r="BD26" s="750"/>
      <c r="BE26" s="750"/>
      <c r="BF26" s="751"/>
      <c r="BG26" s="641" t="s">
        <v>233</v>
      </c>
      <c r="BH26" s="644"/>
      <c r="BI26" s="644"/>
      <c r="BJ26" s="644"/>
      <c r="BK26" s="644"/>
      <c r="BL26" s="644"/>
      <c r="BM26" s="644"/>
      <c r="BN26" s="645"/>
      <c r="BO26" s="703" t="s">
        <v>120</v>
      </c>
      <c r="BP26" s="703"/>
      <c r="BQ26" s="703"/>
      <c r="BR26" s="703"/>
      <c r="BS26" s="649" t="s">
        <v>233</v>
      </c>
      <c r="BT26" s="644"/>
      <c r="BU26" s="644"/>
      <c r="BV26" s="644"/>
      <c r="BW26" s="644"/>
      <c r="BX26" s="644"/>
      <c r="BY26" s="644"/>
      <c r="BZ26" s="644"/>
      <c r="CA26" s="644"/>
      <c r="CB26" s="684"/>
      <c r="CD26" s="685" t="s">
        <v>288</v>
      </c>
      <c r="CE26" s="682"/>
      <c r="CF26" s="682"/>
      <c r="CG26" s="682"/>
      <c r="CH26" s="682"/>
      <c r="CI26" s="682"/>
      <c r="CJ26" s="682"/>
      <c r="CK26" s="682"/>
      <c r="CL26" s="682"/>
      <c r="CM26" s="682"/>
      <c r="CN26" s="682"/>
      <c r="CO26" s="682"/>
      <c r="CP26" s="682"/>
      <c r="CQ26" s="683"/>
      <c r="CR26" s="641">
        <v>1038114</v>
      </c>
      <c r="CS26" s="644"/>
      <c r="CT26" s="644"/>
      <c r="CU26" s="644"/>
      <c r="CV26" s="644"/>
      <c r="CW26" s="644"/>
      <c r="CX26" s="644"/>
      <c r="CY26" s="645"/>
      <c r="CZ26" s="646">
        <v>9.9</v>
      </c>
      <c r="DA26" s="675"/>
      <c r="DB26" s="675"/>
      <c r="DC26" s="676"/>
      <c r="DD26" s="649">
        <v>946714</v>
      </c>
      <c r="DE26" s="644"/>
      <c r="DF26" s="644"/>
      <c r="DG26" s="644"/>
      <c r="DH26" s="644"/>
      <c r="DI26" s="644"/>
      <c r="DJ26" s="644"/>
      <c r="DK26" s="645"/>
      <c r="DL26" s="649" t="s">
        <v>120</v>
      </c>
      <c r="DM26" s="644"/>
      <c r="DN26" s="644"/>
      <c r="DO26" s="644"/>
      <c r="DP26" s="644"/>
      <c r="DQ26" s="644"/>
      <c r="DR26" s="644"/>
      <c r="DS26" s="644"/>
      <c r="DT26" s="644"/>
      <c r="DU26" s="644"/>
      <c r="DV26" s="645"/>
      <c r="DW26" s="646" t="s">
        <v>120</v>
      </c>
      <c r="DX26" s="675"/>
      <c r="DY26" s="675"/>
      <c r="DZ26" s="675"/>
      <c r="EA26" s="675"/>
      <c r="EB26" s="675"/>
      <c r="EC26" s="677"/>
    </row>
    <row r="27" spans="2:133" ht="11.25" customHeight="1" x14ac:dyDescent="0.15">
      <c r="B27" s="638" t="s">
        <v>289</v>
      </c>
      <c r="C27" s="639"/>
      <c r="D27" s="639"/>
      <c r="E27" s="639"/>
      <c r="F27" s="639"/>
      <c r="G27" s="639"/>
      <c r="H27" s="639"/>
      <c r="I27" s="639"/>
      <c r="J27" s="639"/>
      <c r="K27" s="639"/>
      <c r="L27" s="639"/>
      <c r="M27" s="639"/>
      <c r="N27" s="639"/>
      <c r="O27" s="639"/>
      <c r="P27" s="639"/>
      <c r="Q27" s="640"/>
      <c r="R27" s="641">
        <v>868597</v>
      </c>
      <c r="S27" s="644"/>
      <c r="T27" s="644"/>
      <c r="U27" s="644"/>
      <c r="V27" s="644"/>
      <c r="W27" s="644"/>
      <c r="X27" s="644"/>
      <c r="Y27" s="645"/>
      <c r="Z27" s="703">
        <v>8.1</v>
      </c>
      <c r="AA27" s="703"/>
      <c r="AB27" s="703"/>
      <c r="AC27" s="703"/>
      <c r="AD27" s="704" t="s">
        <v>120</v>
      </c>
      <c r="AE27" s="704"/>
      <c r="AF27" s="704"/>
      <c r="AG27" s="704"/>
      <c r="AH27" s="704"/>
      <c r="AI27" s="704"/>
      <c r="AJ27" s="704"/>
      <c r="AK27" s="704"/>
      <c r="AL27" s="646" t="s">
        <v>233</v>
      </c>
      <c r="AM27" s="647"/>
      <c r="AN27" s="647"/>
      <c r="AO27" s="705"/>
      <c r="AP27" s="638" t="s">
        <v>290</v>
      </c>
      <c r="AQ27" s="639"/>
      <c r="AR27" s="639"/>
      <c r="AS27" s="639"/>
      <c r="AT27" s="639"/>
      <c r="AU27" s="639"/>
      <c r="AV27" s="639"/>
      <c r="AW27" s="639"/>
      <c r="AX27" s="639"/>
      <c r="AY27" s="639"/>
      <c r="AZ27" s="639"/>
      <c r="BA27" s="639"/>
      <c r="BB27" s="639"/>
      <c r="BC27" s="639"/>
      <c r="BD27" s="639"/>
      <c r="BE27" s="639"/>
      <c r="BF27" s="640"/>
      <c r="BG27" s="641">
        <v>1560240</v>
      </c>
      <c r="BH27" s="644"/>
      <c r="BI27" s="644"/>
      <c r="BJ27" s="644"/>
      <c r="BK27" s="644"/>
      <c r="BL27" s="644"/>
      <c r="BM27" s="644"/>
      <c r="BN27" s="645"/>
      <c r="BO27" s="703">
        <v>100</v>
      </c>
      <c r="BP27" s="703"/>
      <c r="BQ27" s="703"/>
      <c r="BR27" s="703"/>
      <c r="BS27" s="649">
        <v>111994</v>
      </c>
      <c r="BT27" s="644"/>
      <c r="BU27" s="644"/>
      <c r="BV27" s="644"/>
      <c r="BW27" s="644"/>
      <c r="BX27" s="644"/>
      <c r="BY27" s="644"/>
      <c r="BZ27" s="644"/>
      <c r="CA27" s="644"/>
      <c r="CB27" s="684"/>
      <c r="CD27" s="685" t="s">
        <v>291</v>
      </c>
      <c r="CE27" s="682"/>
      <c r="CF27" s="682"/>
      <c r="CG27" s="682"/>
      <c r="CH27" s="682"/>
      <c r="CI27" s="682"/>
      <c r="CJ27" s="682"/>
      <c r="CK27" s="682"/>
      <c r="CL27" s="682"/>
      <c r="CM27" s="682"/>
      <c r="CN27" s="682"/>
      <c r="CO27" s="682"/>
      <c r="CP27" s="682"/>
      <c r="CQ27" s="683"/>
      <c r="CR27" s="641">
        <v>959601</v>
      </c>
      <c r="CS27" s="642"/>
      <c r="CT27" s="642"/>
      <c r="CU27" s="642"/>
      <c r="CV27" s="642"/>
      <c r="CW27" s="642"/>
      <c r="CX27" s="642"/>
      <c r="CY27" s="643"/>
      <c r="CZ27" s="646">
        <v>9.1</v>
      </c>
      <c r="DA27" s="675"/>
      <c r="DB27" s="675"/>
      <c r="DC27" s="676"/>
      <c r="DD27" s="649">
        <v>375871</v>
      </c>
      <c r="DE27" s="642"/>
      <c r="DF27" s="642"/>
      <c r="DG27" s="642"/>
      <c r="DH27" s="642"/>
      <c r="DI27" s="642"/>
      <c r="DJ27" s="642"/>
      <c r="DK27" s="643"/>
      <c r="DL27" s="649">
        <v>248541</v>
      </c>
      <c r="DM27" s="642"/>
      <c r="DN27" s="642"/>
      <c r="DO27" s="642"/>
      <c r="DP27" s="642"/>
      <c r="DQ27" s="642"/>
      <c r="DR27" s="642"/>
      <c r="DS27" s="642"/>
      <c r="DT27" s="642"/>
      <c r="DU27" s="642"/>
      <c r="DV27" s="643"/>
      <c r="DW27" s="646">
        <v>3.6</v>
      </c>
      <c r="DX27" s="675"/>
      <c r="DY27" s="675"/>
      <c r="DZ27" s="675"/>
      <c r="EA27" s="675"/>
      <c r="EB27" s="675"/>
      <c r="EC27" s="677"/>
    </row>
    <row r="28" spans="2:133" ht="11.25" customHeight="1" x14ac:dyDescent="0.15">
      <c r="B28" s="746" t="s">
        <v>292</v>
      </c>
      <c r="C28" s="747"/>
      <c r="D28" s="747"/>
      <c r="E28" s="747"/>
      <c r="F28" s="747"/>
      <c r="G28" s="747"/>
      <c r="H28" s="747"/>
      <c r="I28" s="747"/>
      <c r="J28" s="747"/>
      <c r="K28" s="747"/>
      <c r="L28" s="747"/>
      <c r="M28" s="747"/>
      <c r="N28" s="747"/>
      <c r="O28" s="747"/>
      <c r="P28" s="747"/>
      <c r="Q28" s="748"/>
      <c r="R28" s="641" t="s">
        <v>233</v>
      </c>
      <c r="S28" s="644"/>
      <c r="T28" s="644"/>
      <c r="U28" s="644"/>
      <c r="V28" s="644"/>
      <c r="W28" s="644"/>
      <c r="X28" s="644"/>
      <c r="Y28" s="645"/>
      <c r="Z28" s="703" t="s">
        <v>164</v>
      </c>
      <c r="AA28" s="703"/>
      <c r="AB28" s="703"/>
      <c r="AC28" s="703"/>
      <c r="AD28" s="704" t="s">
        <v>164</v>
      </c>
      <c r="AE28" s="704"/>
      <c r="AF28" s="704"/>
      <c r="AG28" s="704"/>
      <c r="AH28" s="704"/>
      <c r="AI28" s="704"/>
      <c r="AJ28" s="704"/>
      <c r="AK28" s="704"/>
      <c r="AL28" s="646" t="s">
        <v>233</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293</v>
      </c>
      <c r="CE28" s="682"/>
      <c r="CF28" s="682"/>
      <c r="CG28" s="682"/>
      <c r="CH28" s="682"/>
      <c r="CI28" s="682"/>
      <c r="CJ28" s="682"/>
      <c r="CK28" s="682"/>
      <c r="CL28" s="682"/>
      <c r="CM28" s="682"/>
      <c r="CN28" s="682"/>
      <c r="CO28" s="682"/>
      <c r="CP28" s="682"/>
      <c r="CQ28" s="683"/>
      <c r="CR28" s="641">
        <v>1439339</v>
      </c>
      <c r="CS28" s="644"/>
      <c r="CT28" s="644"/>
      <c r="CU28" s="644"/>
      <c r="CV28" s="644"/>
      <c r="CW28" s="644"/>
      <c r="CX28" s="644"/>
      <c r="CY28" s="645"/>
      <c r="CZ28" s="646">
        <v>13.7</v>
      </c>
      <c r="DA28" s="675"/>
      <c r="DB28" s="675"/>
      <c r="DC28" s="676"/>
      <c r="DD28" s="649">
        <v>1386870</v>
      </c>
      <c r="DE28" s="644"/>
      <c r="DF28" s="644"/>
      <c r="DG28" s="644"/>
      <c r="DH28" s="644"/>
      <c r="DI28" s="644"/>
      <c r="DJ28" s="644"/>
      <c r="DK28" s="645"/>
      <c r="DL28" s="649">
        <v>1386870</v>
      </c>
      <c r="DM28" s="644"/>
      <c r="DN28" s="644"/>
      <c r="DO28" s="644"/>
      <c r="DP28" s="644"/>
      <c r="DQ28" s="644"/>
      <c r="DR28" s="644"/>
      <c r="DS28" s="644"/>
      <c r="DT28" s="644"/>
      <c r="DU28" s="644"/>
      <c r="DV28" s="645"/>
      <c r="DW28" s="646">
        <v>19.899999999999999</v>
      </c>
      <c r="DX28" s="675"/>
      <c r="DY28" s="675"/>
      <c r="DZ28" s="675"/>
      <c r="EA28" s="675"/>
      <c r="EB28" s="675"/>
      <c r="EC28" s="677"/>
    </row>
    <row r="29" spans="2:133" ht="11.25" customHeight="1" x14ac:dyDescent="0.15">
      <c r="B29" s="638" t="s">
        <v>294</v>
      </c>
      <c r="C29" s="639"/>
      <c r="D29" s="639"/>
      <c r="E29" s="639"/>
      <c r="F29" s="639"/>
      <c r="G29" s="639"/>
      <c r="H29" s="639"/>
      <c r="I29" s="639"/>
      <c r="J29" s="639"/>
      <c r="K29" s="639"/>
      <c r="L29" s="639"/>
      <c r="M29" s="639"/>
      <c r="N29" s="639"/>
      <c r="O29" s="639"/>
      <c r="P29" s="639"/>
      <c r="Q29" s="640"/>
      <c r="R29" s="641">
        <v>483471</v>
      </c>
      <c r="S29" s="644"/>
      <c r="T29" s="644"/>
      <c r="U29" s="644"/>
      <c r="V29" s="644"/>
      <c r="W29" s="644"/>
      <c r="X29" s="644"/>
      <c r="Y29" s="645"/>
      <c r="Z29" s="703">
        <v>4.5</v>
      </c>
      <c r="AA29" s="703"/>
      <c r="AB29" s="703"/>
      <c r="AC29" s="703"/>
      <c r="AD29" s="704" t="s">
        <v>120</v>
      </c>
      <c r="AE29" s="704"/>
      <c r="AF29" s="704"/>
      <c r="AG29" s="704"/>
      <c r="AH29" s="704"/>
      <c r="AI29" s="704"/>
      <c r="AJ29" s="704"/>
      <c r="AK29" s="704"/>
      <c r="AL29" s="646" t="s">
        <v>233</v>
      </c>
      <c r="AM29" s="647"/>
      <c r="AN29" s="647"/>
      <c r="AO29" s="705"/>
      <c r="AP29" s="715" t="s">
        <v>213</v>
      </c>
      <c r="AQ29" s="716"/>
      <c r="AR29" s="716"/>
      <c r="AS29" s="716"/>
      <c r="AT29" s="716"/>
      <c r="AU29" s="716"/>
      <c r="AV29" s="716"/>
      <c r="AW29" s="716"/>
      <c r="AX29" s="716"/>
      <c r="AY29" s="716"/>
      <c r="AZ29" s="716"/>
      <c r="BA29" s="716"/>
      <c r="BB29" s="716"/>
      <c r="BC29" s="716"/>
      <c r="BD29" s="716"/>
      <c r="BE29" s="716"/>
      <c r="BF29" s="717"/>
      <c r="BG29" s="715" t="s">
        <v>295</v>
      </c>
      <c r="BH29" s="743"/>
      <c r="BI29" s="743"/>
      <c r="BJ29" s="743"/>
      <c r="BK29" s="743"/>
      <c r="BL29" s="743"/>
      <c r="BM29" s="743"/>
      <c r="BN29" s="743"/>
      <c r="BO29" s="743"/>
      <c r="BP29" s="743"/>
      <c r="BQ29" s="744"/>
      <c r="BR29" s="715" t="s">
        <v>296</v>
      </c>
      <c r="BS29" s="743"/>
      <c r="BT29" s="743"/>
      <c r="BU29" s="743"/>
      <c r="BV29" s="743"/>
      <c r="BW29" s="743"/>
      <c r="BX29" s="743"/>
      <c r="BY29" s="743"/>
      <c r="BZ29" s="743"/>
      <c r="CA29" s="743"/>
      <c r="CB29" s="744"/>
      <c r="CD29" s="725" t="s">
        <v>297</v>
      </c>
      <c r="CE29" s="726"/>
      <c r="CF29" s="685" t="s">
        <v>298</v>
      </c>
      <c r="CG29" s="682"/>
      <c r="CH29" s="682"/>
      <c r="CI29" s="682"/>
      <c r="CJ29" s="682"/>
      <c r="CK29" s="682"/>
      <c r="CL29" s="682"/>
      <c r="CM29" s="682"/>
      <c r="CN29" s="682"/>
      <c r="CO29" s="682"/>
      <c r="CP29" s="682"/>
      <c r="CQ29" s="683"/>
      <c r="CR29" s="641">
        <v>1439339</v>
      </c>
      <c r="CS29" s="642"/>
      <c r="CT29" s="642"/>
      <c r="CU29" s="642"/>
      <c r="CV29" s="642"/>
      <c r="CW29" s="642"/>
      <c r="CX29" s="642"/>
      <c r="CY29" s="643"/>
      <c r="CZ29" s="646">
        <v>13.7</v>
      </c>
      <c r="DA29" s="675"/>
      <c r="DB29" s="675"/>
      <c r="DC29" s="676"/>
      <c r="DD29" s="649">
        <v>1386870</v>
      </c>
      <c r="DE29" s="642"/>
      <c r="DF29" s="642"/>
      <c r="DG29" s="642"/>
      <c r="DH29" s="642"/>
      <c r="DI29" s="642"/>
      <c r="DJ29" s="642"/>
      <c r="DK29" s="643"/>
      <c r="DL29" s="649">
        <v>1386870</v>
      </c>
      <c r="DM29" s="642"/>
      <c r="DN29" s="642"/>
      <c r="DO29" s="642"/>
      <c r="DP29" s="642"/>
      <c r="DQ29" s="642"/>
      <c r="DR29" s="642"/>
      <c r="DS29" s="642"/>
      <c r="DT29" s="642"/>
      <c r="DU29" s="642"/>
      <c r="DV29" s="643"/>
      <c r="DW29" s="646">
        <v>19.899999999999999</v>
      </c>
      <c r="DX29" s="675"/>
      <c r="DY29" s="675"/>
      <c r="DZ29" s="675"/>
      <c r="EA29" s="675"/>
      <c r="EB29" s="675"/>
      <c r="EC29" s="677"/>
    </row>
    <row r="30" spans="2:133" ht="11.25" customHeight="1" x14ac:dyDescent="0.15">
      <c r="B30" s="638" t="s">
        <v>299</v>
      </c>
      <c r="C30" s="639"/>
      <c r="D30" s="639"/>
      <c r="E30" s="639"/>
      <c r="F30" s="639"/>
      <c r="G30" s="639"/>
      <c r="H30" s="639"/>
      <c r="I30" s="639"/>
      <c r="J30" s="639"/>
      <c r="K30" s="639"/>
      <c r="L30" s="639"/>
      <c r="M30" s="639"/>
      <c r="N30" s="639"/>
      <c r="O30" s="639"/>
      <c r="P30" s="639"/>
      <c r="Q30" s="640"/>
      <c r="R30" s="641">
        <v>20737</v>
      </c>
      <c r="S30" s="644"/>
      <c r="T30" s="644"/>
      <c r="U30" s="644"/>
      <c r="V30" s="644"/>
      <c r="W30" s="644"/>
      <c r="X30" s="644"/>
      <c r="Y30" s="645"/>
      <c r="Z30" s="703">
        <v>0.2</v>
      </c>
      <c r="AA30" s="703"/>
      <c r="AB30" s="703"/>
      <c r="AC30" s="703"/>
      <c r="AD30" s="704">
        <v>6906</v>
      </c>
      <c r="AE30" s="704"/>
      <c r="AF30" s="704"/>
      <c r="AG30" s="704"/>
      <c r="AH30" s="704"/>
      <c r="AI30" s="704"/>
      <c r="AJ30" s="704"/>
      <c r="AK30" s="704"/>
      <c r="AL30" s="646">
        <v>0.1</v>
      </c>
      <c r="AM30" s="647"/>
      <c r="AN30" s="647"/>
      <c r="AO30" s="705"/>
      <c r="AP30" s="731" t="s">
        <v>300</v>
      </c>
      <c r="AQ30" s="732"/>
      <c r="AR30" s="732"/>
      <c r="AS30" s="732"/>
      <c r="AT30" s="737" t="s">
        <v>301</v>
      </c>
      <c r="AU30" s="210"/>
      <c r="AV30" s="210"/>
      <c r="AW30" s="210"/>
      <c r="AX30" s="740" t="s">
        <v>178</v>
      </c>
      <c r="AY30" s="741"/>
      <c r="AZ30" s="741"/>
      <c r="BA30" s="741"/>
      <c r="BB30" s="741"/>
      <c r="BC30" s="741"/>
      <c r="BD30" s="741"/>
      <c r="BE30" s="741"/>
      <c r="BF30" s="742"/>
      <c r="BG30" s="721">
        <v>99.1</v>
      </c>
      <c r="BH30" s="722"/>
      <c r="BI30" s="722"/>
      <c r="BJ30" s="722"/>
      <c r="BK30" s="722"/>
      <c r="BL30" s="722"/>
      <c r="BM30" s="723">
        <v>96</v>
      </c>
      <c r="BN30" s="722"/>
      <c r="BO30" s="722"/>
      <c r="BP30" s="722"/>
      <c r="BQ30" s="724"/>
      <c r="BR30" s="721">
        <v>99.2</v>
      </c>
      <c r="BS30" s="722"/>
      <c r="BT30" s="722"/>
      <c r="BU30" s="722"/>
      <c r="BV30" s="722"/>
      <c r="BW30" s="722"/>
      <c r="BX30" s="723">
        <v>96.3</v>
      </c>
      <c r="BY30" s="722"/>
      <c r="BZ30" s="722"/>
      <c r="CA30" s="722"/>
      <c r="CB30" s="724"/>
      <c r="CD30" s="727"/>
      <c r="CE30" s="728"/>
      <c r="CF30" s="685" t="s">
        <v>302</v>
      </c>
      <c r="CG30" s="682"/>
      <c r="CH30" s="682"/>
      <c r="CI30" s="682"/>
      <c r="CJ30" s="682"/>
      <c r="CK30" s="682"/>
      <c r="CL30" s="682"/>
      <c r="CM30" s="682"/>
      <c r="CN30" s="682"/>
      <c r="CO30" s="682"/>
      <c r="CP30" s="682"/>
      <c r="CQ30" s="683"/>
      <c r="CR30" s="641">
        <v>1351408</v>
      </c>
      <c r="CS30" s="644"/>
      <c r="CT30" s="644"/>
      <c r="CU30" s="644"/>
      <c r="CV30" s="644"/>
      <c r="CW30" s="644"/>
      <c r="CX30" s="644"/>
      <c r="CY30" s="645"/>
      <c r="CZ30" s="646">
        <v>12.9</v>
      </c>
      <c r="DA30" s="675"/>
      <c r="DB30" s="675"/>
      <c r="DC30" s="676"/>
      <c r="DD30" s="649">
        <v>1299728</v>
      </c>
      <c r="DE30" s="644"/>
      <c r="DF30" s="644"/>
      <c r="DG30" s="644"/>
      <c r="DH30" s="644"/>
      <c r="DI30" s="644"/>
      <c r="DJ30" s="644"/>
      <c r="DK30" s="645"/>
      <c r="DL30" s="649">
        <v>1299728</v>
      </c>
      <c r="DM30" s="644"/>
      <c r="DN30" s="644"/>
      <c r="DO30" s="644"/>
      <c r="DP30" s="644"/>
      <c r="DQ30" s="644"/>
      <c r="DR30" s="644"/>
      <c r="DS30" s="644"/>
      <c r="DT30" s="644"/>
      <c r="DU30" s="644"/>
      <c r="DV30" s="645"/>
      <c r="DW30" s="646">
        <v>18.600000000000001</v>
      </c>
      <c r="DX30" s="675"/>
      <c r="DY30" s="675"/>
      <c r="DZ30" s="675"/>
      <c r="EA30" s="675"/>
      <c r="EB30" s="675"/>
      <c r="EC30" s="677"/>
    </row>
    <row r="31" spans="2:133" ht="11.25" customHeight="1" x14ac:dyDescent="0.15">
      <c r="B31" s="638" t="s">
        <v>303</v>
      </c>
      <c r="C31" s="639"/>
      <c r="D31" s="639"/>
      <c r="E31" s="639"/>
      <c r="F31" s="639"/>
      <c r="G31" s="639"/>
      <c r="H31" s="639"/>
      <c r="I31" s="639"/>
      <c r="J31" s="639"/>
      <c r="K31" s="639"/>
      <c r="L31" s="639"/>
      <c r="M31" s="639"/>
      <c r="N31" s="639"/>
      <c r="O31" s="639"/>
      <c r="P31" s="639"/>
      <c r="Q31" s="640"/>
      <c r="R31" s="641">
        <v>68080</v>
      </c>
      <c r="S31" s="644"/>
      <c r="T31" s="644"/>
      <c r="U31" s="644"/>
      <c r="V31" s="644"/>
      <c r="W31" s="644"/>
      <c r="X31" s="644"/>
      <c r="Y31" s="645"/>
      <c r="Z31" s="703">
        <v>0.6</v>
      </c>
      <c r="AA31" s="703"/>
      <c r="AB31" s="703"/>
      <c r="AC31" s="703"/>
      <c r="AD31" s="704" t="s">
        <v>233</v>
      </c>
      <c r="AE31" s="704"/>
      <c r="AF31" s="704"/>
      <c r="AG31" s="704"/>
      <c r="AH31" s="704"/>
      <c r="AI31" s="704"/>
      <c r="AJ31" s="704"/>
      <c r="AK31" s="704"/>
      <c r="AL31" s="646" t="s">
        <v>233</v>
      </c>
      <c r="AM31" s="647"/>
      <c r="AN31" s="647"/>
      <c r="AO31" s="705"/>
      <c r="AP31" s="733"/>
      <c r="AQ31" s="734"/>
      <c r="AR31" s="734"/>
      <c r="AS31" s="734"/>
      <c r="AT31" s="738"/>
      <c r="AU31" s="209" t="s">
        <v>304</v>
      </c>
      <c r="AV31" s="209"/>
      <c r="AW31" s="209"/>
      <c r="AX31" s="638" t="s">
        <v>305</v>
      </c>
      <c r="AY31" s="639"/>
      <c r="AZ31" s="639"/>
      <c r="BA31" s="639"/>
      <c r="BB31" s="639"/>
      <c r="BC31" s="639"/>
      <c r="BD31" s="639"/>
      <c r="BE31" s="639"/>
      <c r="BF31" s="640"/>
      <c r="BG31" s="719">
        <v>99.2</v>
      </c>
      <c r="BH31" s="642"/>
      <c r="BI31" s="642"/>
      <c r="BJ31" s="642"/>
      <c r="BK31" s="642"/>
      <c r="BL31" s="642"/>
      <c r="BM31" s="647">
        <v>97.4</v>
      </c>
      <c r="BN31" s="720"/>
      <c r="BO31" s="720"/>
      <c r="BP31" s="720"/>
      <c r="BQ31" s="681"/>
      <c r="BR31" s="719">
        <v>99.4</v>
      </c>
      <c r="BS31" s="642"/>
      <c r="BT31" s="642"/>
      <c r="BU31" s="642"/>
      <c r="BV31" s="642"/>
      <c r="BW31" s="642"/>
      <c r="BX31" s="647">
        <v>97.7</v>
      </c>
      <c r="BY31" s="720"/>
      <c r="BZ31" s="720"/>
      <c r="CA31" s="720"/>
      <c r="CB31" s="681"/>
      <c r="CD31" s="727"/>
      <c r="CE31" s="728"/>
      <c r="CF31" s="685" t="s">
        <v>306</v>
      </c>
      <c r="CG31" s="682"/>
      <c r="CH31" s="682"/>
      <c r="CI31" s="682"/>
      <c r="CJ31" s="682"/>
      <c r="CK31" s="682"/>
      <c r="CL31" s="682"/>
      <c r="CM31" s="682"/>
      <c r="CN31" s="682"/>
      <c r="CO31" s="682"/>
      <c r="CP31" s="682"/>
      <c r="CQ31" s="683"/>
      <c r="CR31" s="641">
        <v>87931</v>
      </c>
      <c r="CS31" s="642"/>
      <c r="CT31" s="642"/>
      <c r="CU31" s="642"/>
      <c r="CV31" s="642"/>
      <c r="CW31" s="642"/>
      <c r="CX31" s="642"/>
      <c r="CY31" s="643"/>
      <c r="CZ31" s="646">
        <v>0.8</v>
      </c>
      <c r="DA31" s="675"/>
      <c r="DB31" s="675"/>
      <c r="DC31" s="676"/>
      <c r="DD31" s="649">
        <v>87142</v>
      </c>
      <c r="DE31" s="642"/>
      <c r="DF31" s="642"/>
      <c r="DG31" s="642"/>
      <c r="DH31" s="642"/>
      <c r="DI31" s="642"/>
      <c r="DJ31" s="642"/>
      <c r="DK31" s="643"/>
      <c r="DL31" s="649">
        <v>87142</v>
      </c>
      <c r="DM31" s="642"/>
      <c r="DN31" s="642"/>
      <c r="DO31" s="642"/>
      <c r="DP31" s="642"/>
      <c r="DQ31" s="642"/>
      <c r="DR31" s="642"/>
      <c r="DS31" s="642"/>
      <c r="DT31" s="642"/>
      <c r="DU31" s="642"/>
      <c r="DV31" s="643"/>
      <c r="DW31" s="646">
        <v>1.2</v>
      </c>
      <c r="DX31" s="675"/>
      <c r="DY31" s="675"/>
      <c r="DZ31" s="675"/>
      <c r="EA31" s="675"/>
      <c r="EB31" s="675"/>
      <c r="EC31" s="677"/>
    </row>
    <row r="32" spans="2:133" ht="11.25" customHeight="1" x14ac:dyDescent="0.15">
      <c r="B32" s="638" t="s">
        <v>307</v>
      </c>
      <c r="C32" s="639"/>
      <c r="D32" s="639"/>
      <c r="E32" s="639"/>
      <c r="F32" s="639"/>
      <c r="G32" s="639"/>
      <c r="H32" s="639"/>
      <c r="I32" s="639"/>
      <c r="J32" s="639"/>
      <c r="K32" s="639"/>
      <c r="L32" s="639"/>
      <c r="M32" s="639"/>
      <c r="N32" s="639"/>
      <c r="O32" s="639"/>
      <c r="P32" s="639"/>
      <c r="Q32" s="640"/>
      <c r="R32" s="641">
        <v>216382</v>
      </c>
      <c r="S32" s="644"/>
      <c r="T32" s="644"/>
      <c r="U32" s="644"/>
      <c r="V32" s="644"/>
      <c r="W32" s="644"/>
      <c r="X32" s="644"/>
      <c r="Y32" s="645"/>
      <c r="Z32" s="703">
        <v>2</v>
      </c>
      <c r="AA32" s="703"/>
      <c r="AB32" s="703"/>
      <c r="AC32" s="703"/>
      <c r="AD32" s="704" t="s">
        <v>120</v>
      </c>
      <c r="AE32" s="704"/>
      <c r="AF32" s="704"/>
      <c r="AG32" s="704"/>
      <c r="AH32" s="704"/>
      <c r="AI32" s="704"/>
      <c r="AJ32" s="704"/>
      <c r="AK32" s="704"/>
      <c r="AL32" s="646" t="s">
        <v>120</v>
      </c>
      <c r="AM32" s="647"/>
      <c r="AN32" s="647"/>
      <c r="AO32" s="705"/>
      <c r="AP32" s="735"/>
      <c r="AQ32" s="736"/>
      <c r="AR32" s="736"/>
      <c r="AS32" s="736"/>
      <c r="AT32" s="739"/>
      <c r="AU32" s="211"/>
      <c r="AV32" s="211"/>
      <c r="AW32" s="211"/>
      <c r="AX32" s="653" t="s">
        <v>308</v>
      </c>
      <c r="AY32" s="654"/>
      <c r="AZ32" s="654"/>
      <c r="BA32" s="654"/>
      <c r="BB32" s="654"/>
      <c r="BC32" s="654"/>
      <c r="BD32" s="654"/>
      <c r="BE32" s="654"/>
      <c r="BF32" s="655"/>
      <c r="BG32" s="718">
        <v>99</v>
      </c>
      <c r="BH32" s="657"/>
      <c r="BI32" s="657"/>
      <c r="BJ32" s="657"/>
      <c r="BK32" s="657"/>
      <c r="BL32" s="657"/>
      <c r="BM32" s="701">
        <v>94.6</v>
      </c>
      <c r="BN32" s="657"/>
      <c r="BO32" s="657"/>
      <c r="BP32" s="657"/>
      <c r="BQ32" s="694"/>
      <c r="BR32" s="718">
        <v>99</v>
      </c>
      <c r="BS32" s="657"/>
      <c r="BT32" s="657"/>
      <c r="BU32" s="657"/>
      <c r="BV32" s="657"/>
      <c r="BW32" s="657"/>
      <c r="BX32" s="701">
        <v>94.9</v>
      </c>
      <c r="BY32" s="657"/>
      <c r="BZ32" s="657"/>
      <c r="CA32" s="657"/>
      <c r="CB32" s="694"/>
      <c r="CD32" s="729"/>
      <c r="CE32" s="730"/>
      <c r="CF32" s="685" t="s">
        <v>309</v>
      </c>
      <c r="CG32" s="682"/>
      <c r="CH32" s="682"/>
      <c r="CI32" s="682"/>
      <c r="CJ32" s="682"/>
      <c r="CK32" s="682"/>
      <c r="CL32" s="682"/>
      <c r="CM32" s="682"/>
      <c r="CN32" s="682"/>
      <c r="CO32" s="682"/>
      <c r="CP32" s="682"/>
      <c r="CQ32" s="683"/>
      <c r="CR32" s="641" t="s">
        <v>233</v>
      </c>
      <c r="CS32" s="644"/>
      <c r="CT32" s="644"/>
      <c r="CU32" s="644"/>
      <c r="CV32" s="644"/>
      <c r="CW32" s="644"/>
      <c r="CX32" s="644"/>
      <c r="CY32" s="645"/>
      <c r="CZ32" s="646" t="s">
        <v>233</v>
      </c>
      <c r="DA32" s="675"/>
      <c r="DB32" s="675"/>
      <c r="DC32" s="676"/>
      <c r="DD32" s="649" t="s">
        <v>120</v>
      </c>
      <c r="DE32" s="644"/>
      <c r="DF32" s="644"/>
      <c r="DG32" s="644"/>
      <c r="DH32" s="644"/>
      <c r="DI32" s="644"/>
      <c r="DJ32" s="644"/>
      <c r="DK32" s="645"/>
      <c r="DL32" s="649" t="s">
        <v>233</v>
      </c>
      <c r="DM32" s="644"/>
      <c r="DN32" s="644"/>
      <c r="DO32" s="644"/>
      <c r="DP32" s="644"/>
      <c r="DQ32" s="644"/>
      <c r="DR32" s="644"/>
      <c r="DS32" s="644"/>
      <c r="DT32" s="644"/>
      <c r="DU32" s="644"/>
      <c r="DV32" s="645"/>
      <c r="DW32" s="646" t="s">
        <v>120</v>
      </c>
      <c r="DX32" s="675"/>
      <c r="DY32" s="675"/>
      <c r="DZ32" s="675"/>
      <c r="EA32" s="675"/>
      <c r="EB32" s="675"/>
      <c r="EC32" s="677"/>
    </row>
    <row r="33" spans="2:133" ht="11.25" customHeight="1" x14ac:dyDescent="0.15">
      <c r="B33" s="638" t="s">
        <v>310</v>
      </c>
      <c r="C33" s="639"/>
      <c r="D33" s="639"/>
      <c r="E33" s="639"/>
      <c r="F33" s="639"/>
      <c r="G33" s="639"/>
      <c r="H33" s="639"/>
      <c r="I33" s="639"/>
      <c r="J33" s="639"/>
      <c r="K33" s="639"/>
      <c r="L33" s="639"/>
      <c r="M33" s="639"/>
      <c r="N33" s="639"/>
      <c r="O33" s="639"/>
      <c r="P33" s="639"/>
      <c r="Q33" s="640"/>
      <c r="R33" s="641">
        <v>112617</v>
      </c>
      <c r="S33" s="644"/>
      <c r="T33" s="644"/>
      <c r="U33" s="644"/>
      <c r="V33" s="644"/>
      <c r="W33" s="644"/>
      <c r="X33" s="644"/>
      <c r="Y33" s="645"/>
      <c r="Z33" s="703">
        <v>1.1000000000000001</v>
      </c>
      <c r="AA33" s="703"/>
      <c r="AB33" s="703"/>
      <c r="AC33" s="703"/>
      <c r="AD33" s="704" t="s">
        <v>233</v>
      </c>
      <c r="AE33" s="704"/>
      <c r="AF33" s="704"/>
      <c r="AG33" s="704"/>
      <c r="AH33" s="704"/>
      <c r="AI33" s="704"/>
      <c r="AJ33" s="704"/>
      <c r="AK33" s="704"/>
      <c r="AL33" s="646" t="s">
        <v>164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311</v>
      </c>
      <c r="CE33" s="682"/>
      <c r="CF33" s="682"/>
      <c r="CG33" s="682"/>
      <c r="CH33" s="682"/>
      <c r="CI33" s="682"/>
      <c r="CJ33" s="682"/>
      <c r="CK33" s="682"/>
      <c r="CL33" s="682"/>
      <c r="CM33" s="682"/>
      <c r="CN33" s="682"/>
      <c r="CO33" s="682"/>
      <c r="CP33" s="682"/>
      <c r="CQ33" s="683"/>
      <c r="CR33" s="641">
        <v>5240435</v>
      </c>
      <c r="CS33" s="642"/>
      <c r="CT33" s="642"/>
      <c r="CU33" s="642"/>
      <c r="CV33" s="642"/>
      <c r="CW33" s="642"/>
      <c r="CX33" s="642"/>
      <c r="CY33" s="643"/>
      <c r="CZ33" s="646">
        <v>50</v>
      </c>
      <c r="DA33" s="675"/>
      <c r="DB33" s="675"/>
      <c r="DC33" s="676"/>
      <c r="DD33" s="649">
        <v>4326446</v>
      </c>
      <c r="DE33" s="642"/>
      <c r="DF33" s="642"/>
      <c r="DG33" s="642"/>
      <c r="DH33" s="642"/>
      <c r="DI33" s="642"/>
      <c r="DJ33" s="642"/>
      <c r="DK33" s="643"/>
      <c r="DL33" s="649">
        <v>3547657</v>
      </c>
      <c r="DM33" s="642"/>
      <c r="DN33" s="642"/>
      <c r="DO33" s="642"/>
      <c r="DP33" s="642"/>
      <c r="DQ33" s="642"/>
      <c r="DR33" s="642"/>
      <c r="DS33" s="642"/>
      <c r="DT33" s="642"/>
      <c r="DU33" s="642"/>
      <c r="DV33" s="643"/>
      <c r="DW33" s="646">
        <v>50.9</v>
      </c>
      <c r="DX33" s="675"/>
      <c r="DY33" s="675"/>
      <c r="DZ33" s="675"/>
      <c r="EA33" s="675"/>
      <c r="EB33" s="675"/>
      <c r="EC33" s="677"/>
    </row>
    <row r="34" spans="2:133" ht="11.25" customHeight="1" x14ac:dyDescent="0.15">
      <c r="B34" s="638" t="s">
        <v>312</v>
      </c>
      <c r="C34" s="639"/>
      <c r="D34" s="639"/>
      <c r="E34" s="639"/>
      <c r="F34" s="639"/>
      <c r="G34" s="639"/>
      <c r="H34" s="639"/>
      <c r="I34" s="639"/>
      <c r="J34" s="639"/>
      <c r="K34" s="639"/>
      <c r="L34" s="639"/>
      <c r="M34" s="639"/>
      <c r="N34" s="639"/>
      <c r="O34" s="639"/>
      <c r="P34" s="639"/>
      <c r="Q34" s="640"/>
      <c r="R34" s="641">
        <v>161425</v>
      </c>
      <c r="S34" s="644"/>
      <c r="T34" s="644"/>
      <c r="U34" s="644"/>
      <c r="V34" s="644"/>
      <c r="W34" s="644"/>
      <c r="X34" s="644"/>
      <c r="Y34" s="645"/>
      <c r="Z34" s="703">
        <v>1.5</v>
      </c>
      <c r="AA34" s="703"/>
      <c r="AB34" s="703"/>
      <c r="AC34" s="703"/>
      <c r="AD34" s="704">
        <v>17373</v>
      </c>
      <c r="AE34" s="704"/>
      <c r="AF34" s="704"/>
      <c r="AG34" s="704"/>
      <c r="AH34" s="704"/>
      <c r="AI34" s="704"/>
      <c r="AJ34" s="704"/>
      <c r="AK34" s="704"/>
      <c r="AL34" s="646">
        <v>0.3</v>
      </c>
      <c r="AM34" s="647"/>
      <c r="AN34" s="647"/>
      <c r="AO34" s="705"/>
      <c r="AP34" s="214"/>
      <c r="AQ34" s="715" t="s">
        <v>313</v>
      </c>
      <c r="AR34" s="716"/>
      <c r="AS34" s="716"/>
      <c r="AT34" s="716"/>
      <c r="AU34" s="716"/>
      <c r="AV34" s="716"/>
      <c r="AW34" s="716"/>
      <c r="AX34" s="716"/>
      <c r="AY34" s="716"/>
      <c r="AZ34" s="716"/>
      <c r="BA34" s="716"/>
      <c r="BB34" s="716"/>
      <c r="BC34" s="716"/>
      <c r="BD34" s="716"/>
      <c r="BE34" s="716"/>
      <c r="BF34" s="717"/>
      <c r="BG34" s="715" t="s">
        <v>314</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315</v>
      </c>
      <c r="CE34" s="682"/>
      <c r="CF34" s="682"/>
      <c r="CG34" s="682"/>
      <c r="CH34" s="682"/>
      <c r="CI34" s="682"/>
      <c r="CJ34" s="682"/>
      <c r="CK34" s="682"/>
      <c r="CL34" s="682"/>
      <c r="CM34" s="682"/>
      <c r="CN34" s="682"/>
      <c r="CO34" s="682"/>
      <c r="CP34" s="682"/>
      <c r="CQ34" s="683"/>
      <c r="CR34" s="641">
        <v>1316979</v>
      </c>
      <c r="CS34" s="644"/>
      <c r="CT34" s="644"/>
      <c r="CU34" s="644"/>
      <c r="CV34" s="644"/>
      <c r="CW34" s="644"/>
      <c r="CX34" s="644"/>
      <c r="CY34" s="645"/>
      <c r="CZ34" s="646">
        <v>12.6</v>
      </c>
      <c r="DA34" s="675"/>
      <c r="DB34" s="675"/>
      <c r="DC34" s="676"/>
      <c r="DD34" s="649">
        <v>971325</v>
      </c>
      <c r="DE34" s="644"/>
      <c r="DF34" s="644"/>
      <c r="DG34" s="644"/>
      <c r="DH34" s="644"/>
      <c r="DI34" s="644"/>
      <c r="DJ34" s="644"/>
      <c r="DK34" s="645"/>
      <c r="DL34" s="649">
        <v>580196</v>
      </c>
      <c r="DM34" s="644"/>
      <c r="DN34" s="644"/>
      <c r="DO34" s="644"/>
      <c r="DP34" s="644"/>
      <c r="DQ34" s="644"/>
      <c r="DR34" s="644"/>
      <c r="DS34" s="644"/>
      <c r="DT34" s="644"/>
      <c r="DU34" s="644"/>
      <c r="DV34" s="645"/>
      <c r="DW34" s="646">
        <v>8.3000000000000007</v>
      </c>
      <c r="DX34" s="675"/>
      <c r="DY34" s="675"/>
      <c r="DZ34" s="675"/>
      <c r="EA34" s="675"/>
      <c r="EB34" s="675"/>
      <c r="EC34" s="677"/>
    </row>
    <row r="35" spans="2:133" ht="11.25" customHeight="1" x14ac:dyDescent="0.15">
      <c r="B35" s="638" t="s">
        <v>316</v>
      </c>
      <c r="C35" s="639"/>
      <c r="D35" s="639"/>
      <c r="E35" s="639"/>
      <c r="F35" s="639"/>
      <c r="G35" s="639"/>
      <c r="H35" s="639"/>
      <c r="I35" s="639"/>
      <c r="J35" s="639"/>
      <c r="K35" s="639"/>
      <c r="L35" s="639"/>
      <c r="M35" s="639"/>
      <c r="N35" s="639"/>
      <c r="O35" s="639"/>
      <c r="P35" s="639"/>
      <c r="Q35" s="640"/>
      <c r="R35" s="641">
        <v>1018200</v>
      </c>
      <c r="S35" s="644"/>
      <c r="T35" s="644"/>
      <c r="U35" s="644"/>
      <c r="V35" s="644"/>
      <c r="W35" s="644"/>
      <c r="X35" s="644"/>
      <c r="Y35" s="645"/>
      <c r="Z35" s="703">
        <v>9.5</v>
      </c>
      <c r="AA35" s="703"/>
      <c r="AB35" s="703"/>
      <c r="AC35" s="703"/>
      <c r="AD35" s="704" t="s">
        <v>233</v>
      </c>
      <c r="AE35" s="704"/>
      <c r="AF35" s="704"/>
      <c r="AG35" s="704"/>
      <c r="AH35" s="704"/>
      <c r="AI35" s="704"/>
      <c r="AJ35" s="704"/>
      <c r="AK35" s="704"/>
      <c r="AL35" s="646" t="s">
        <v>120</v>
      </c>
      <c r="AM35" s="647"/>
      <c r="AN35" s="647"/>
      <c r="AO35" s="705"/>
      <c r="AP35" s="214"/>
      <c r="AQ35" s="709" t="s">
        <v>317</v>
      </c>
      <c r="AR35" s="710"/>
      <c r="AS35" s="710"/>
      <c r="AT35" s="710"/>
      <c r="AU35" s="710"/>
      <c r="AV35" s="710"/>
      <c r="AW35" s="710"/>
      <c r="AX35" s="710"/>
      <c r="AY35" s="711"/>
      <c r="AZ35" s="706">
        <v>2029774</v>
      </c>
      <c r="BA35" s="707"/>
      <c r="BB35" s="707"/>
      <c r="BC35" s="707"/>
      <c r="BD35" s="707"/>
      <c r="BE35" s="707"/>
      <c r="BF35" s="708"/>
      <c r="BG35" s="712" t="s">
        <v>318</v>
      </c>
      <c r="BH35" s="713"/>
      <c r="BI35" s="713"/>
      <c r="BJ35" s="713"/>
      <c r="BK35" s="713"/>
      <c r="BL35" s="713"/>
      <c r="BM35" s="713"/>
      <c r="BN35" s="713"/>
      <c r="BO35" s="713"/>
      <c r="BP35" s="713"/>
      <c r="BQ35" s="713"/>
      <c r="BR35" s="713"/>
      <c r="BS35" s="713"/>
      <c r="BT35" s="713"/>
      <c r="BU35" s="714"/>
      <c r="BV35" s="706" t="s">
        <v>233</v>
      </c>
      <c r="BW35" s="707"/>
      <c r="BX35" s="707"/>
      <c r="BY35" s="707"/>
      <c r="BZ35" s="707"/>
      <c r="CA35" s="707"/>
      <c r="CB35" s="708"/>
      <c r="CD35" s="685" t="s">
        <v>319</v>
      </c>
      <c r="CE35" s="682"/>
      <c r="CF35" s="682"/>
      <c r="CG35" s="682"/>
      <c r="CH35" s="682"/>
      <c r="CI35" s="682"/>
      <c r="CJ35" s="682"/>
      <c r="CK35" s="682"/>
      <c r="CL35" s="682"/>
      <c r="CM35" s="682"/>
      <c r="CN35" s="682"/>
      <c r="CO35" s="682"/>
      <c r="CP35" s="682"/>
      <c r="CQ35" s="683"/>
      <c r="CR35" s="641">
        <v>313407</v>
      </c>
      <c r="CS35" s="642"/>
      <c r="CT35" s="642"/>
      <c r="CU35" s="642"/>
      <c r="CV35" s="642"/>
      <c r="CW35" s="642"/>
      <c r="CX35" s="642"/>
      <c r="CY35" s="643"/>
      <c r="CZ35" s="646">
        <v>3</v>
      </c>
      <c r="DA35" s="675"/>
      <c r="DB35" s="675"/>
      <c r="DC35" s="676"/>
      <c r="DD35" s="649">
        <v>242292</v>
      </c>
      <c r="DE35" s="642"/>
      <c r="DF35" s="642"/>
      <c r="DG35" s="642"/>
      <c r="DH35" s="642"/>
      <c r="DI35" s="642"/>
      <c r="DJ35" s="642"/>
      <c r="DK35" s="643"/>
      <c r="DL35" s="649">
        <v>221697</v>
      </c>
      <c r="DM35" s="642"/>
      <c r="DN35" s="642"/>
      <c r="DO35" s="642"/>
      <c r="DP35" s="642"/>
      <c r="DQ35" s="642"/>
      <c r="DR35" s="642"/>
      <c r="DS35" s="642"/>
      <c r="DT35" s="642"/>
      <c r="DU35" s="642"/>
      <c r="DV35" s="643"/>
      <c r="DW35" s="646">
        <v>3.2</v>
      </c>
      <c r="DX35" s="675"/>
      <c r="DY35" s="675"/>
      <c r="DZ35" s="675"/>
      <c r="EA35" s="675"/>
      <c r="EB35" s="675"/>
      <c r="EC35" s="677"/>
    </row>
    <row r="36" spans="2:133" ht="11.25" customHeight="1" x14ac:dyDescent="0.15">
      <c r="B36" s="638" t="s">
        <v>320</v>
      </c>
      <c r="C36" s="639"/>
      <c r="D36" s="639"/>
      <c r="E36" s="639"/>
      <c r="F36" s="639"/>
      <c r="G36" s="639"/>
      <c r="H36" s="639"/>
      <c r="I36" s="639"/>
      <c r="J36" s="639"/>
      <c r="K36" s="639"/>
      <c r="L36" s="639"/>
      <c r="M36" s="639"/>
      <c r="N36" s="639"/>
      <c r="O36" s="639"/>
      <c r="P36" s="639"/>
      <c r="Q36" s="640"/>
      <c r="R36" s="641" t="s">
        <v>233</v>
      </c>
      <c r="S36" s="644"/>
      <c r="T36" s="644"/>
      <c r="U36" s="644"/>
      <c r="V36" s="644"/>
      <c r="W36" s="644"/>
      <c r="X36" s="644"/>
      <c r="Y36" s="645"/>
      <c r="Z36" s="703" t="s">
        <v>120</v>
      </c>
      <c r="AA36" s="703"/>
      <c r="AB36" s="703"/>
      <c r="AC36" s="703"/>
      <c r="AD36" s="704" t="s">
        <v>120</v>
      </c>
      <c r="AE36" s="704"/>
      <c r="AF36" s="704"/>
      <c r="AG36" s="704"/>
      <c r="AH36" s="704"/>
      <c r="AI36" s="704"/>
      <c r="AJ36" s="704"/>
      <c r="AK36" s="704"/>
      <c r="AL36" s="646" t="s">
        <v>233</v>
      </c>
      <c r="AM36" s="647"/>
      <c r="AN36" s="647"/>
      <c r="AO36" s="705"/>
      <c r="AQ36" s="678" t="s">
        <v>321</v>
      </c>
      <c r="AR36" s="679"/>
      <c r="AS36" s="679"/>
      <c r="AT36" s="679"/>
      <c r="AU36" s="679"/>
      <c r="AV36" s="679"/>
      <c r="AW36" s="679"/>
      <c r="AX36" s="679"/>
      <c r="AY36" s="680"/>
      <c r="AZ36" s="641">
        <v>489844</v>
      </c>
      <c r="BA36" s="644"/>
      <c r="BB36" s="644"/>
      <c r="BC36" s="644"/>
      <c r="BD36" s="642"/>
      <c r="BE36" s="642"/>
      <c r="BF36" s="681"/>
      <c r="BG36" s="685" t="s">
        <v>322</v>
      </c>
      <c r="BH36" s="682"/>
      <c r="BI36" s="682"/>
      <c r="BJ36" s="682"/>
      <c r="BK36" s="682"/>
      <c r="BL36" s="682"/>
      <c r="BM36" s="682"/>
      <c r="BN36" s="682"/>
      <c r="BO36" s="682"/>
      <c r="BP36" s="682"/>
      <c r="BQ36" s="682"/>
      <c r="BR36" s="682"/>
      <c r="BS36" s="682"/>
      <c r="BT36" s="682"/>
      <c r="BU36" s="683"/>
      <c r="BV36" s="641">
        <v>-32533</v>
      </c>
      <c r="BW36" s="644"/>
      <c r="BX36" s="644"/>
      <c r="BY36" s="644"/>
      <c r="BZ36" s="644"/>
      <c r="CA36" s="644"/>
      <c r="CB36" s="684"/>
      <c r="CD36" s="685" t="s">
        <v>323</v>
      </c>
      <c r="CE36" s="682"/>
      <c r="CF36" s="682"/>
      <c r="CG36" s="682"/>
      <c r="CH36" s="682"/>
      <c r="CI36" s="682"/>
      <c r="CJ36" s="682"/>
      <c r="CK36" s="682"/>
      <c r="CL36" s="682"/>
      <c r="CM36" s="682"/>
      <c r="CN36" s="682"/>
      <c r="CO36" s="682"/>
      <c r="CP36" s="682"/>
      <c r="CQ36" s="683"/>
      <c r="CR36" s="641">
        <v>2077206</v>
      </c>
      <c r="CS36" s="644"/>
      <c r="CT36" s="644"/>
      <c r="CU36" s="644"/>
      <c r="CV36" s="644"/>
      <c r="CW36" s="644"/>
      <c r="CX36" s="644"/>
      <c r="CY36" s="645"/>
      <c r="CZ36" s="646">
        <v>19.8</v>
      </c>
      <c r="DA36" s="675"/>
      <c r="DB36" s="675"/>
      <c r="DC36" s="676"/>
      <c r="DD36" s="649">
        <v>1766273</v>
      </c>
      <c r="DE36" s="644"/>
      <c r="DF36" s="644"/>
      <c r="DG36" s="644"/>
      <c r="DH36" s="644"/>
      <c r="DI36" s="644"/>
      <c r="DJ36" s="644"/>
      <c r="DK36" s="645"/>
      <c r="DL36" s="649">
        <v>1678465</v>
      </c>
      <c r="DM36" s="644"/>
      <c r="DN36" s="644"/>
      <c r="DO36" s="644"/>
      <c r="DP36" s="644"/>
      <c r="DQ36" s="644"/>
      <c r="DR36" s="644"/>
      <c r="DS36" s="644"/>
      <c r="DT36" s="644"/>
      <c r="DU36" s="644"/>
      <c r="DV36" s="645"/>
      <c r="DW36" s="646">
        <v>24.1</v>
      </c>
      <c r="DX36" s="675"/>
      <c r="DY36" s="675"/>
      <c r="DZ36" s="675"/>
      <c r="EA36" s="675"/>
      <c r="EB36" s="675"/>
      <c r="EC36" s="677"/>
    </row>
    <row r="37" spans="2:133" ht="11.25" customHeight="1" x14ac:dyDescent="0.15">
      <c r="B37" s="638" t="s">
        <v>324</v>
      </c>
      <c r="C37" s="639"/>
      <c r="D37" s="639"/>
      <c r="E37" s="639"/>
      <c r="F37" s="639"/>
      <c r="G37" s="639"/>
      <c r="H37" s="639"/>
      <c r="I37" s="639"/>
      <c r="J37" s="639"/>
      <c r="K37" s="639"/>
      <c r="L37" s="639"/>
      <c r="M37" s="639"/>
      <c r="N37" s="639"/>
      <c r="O37" s="639"/>
      <c r="P37" s="639"/>
      <c r="Q37" s="640"/>
      <c r="R37" s="641">
        <v>293000</v>
      </c>
      <c r="S37" s="644"/>
      <c r="T37" s="644"/>
      <c r="U37" s="644"/>
      <c r="V37" s="644"/>
      <c r="W37" s="644"/>
      <c r="X37" s="644"/>
      <c r="Y37" s="645"/>
      <c r="Z37" s="703">
        <v>2.7</v>
      </c>
      <c r="AA37" s="703"/>
      <c r="AB37" s="703"/>
      <c r="AC37" s="703"/>
      <c r="AD37" s="704" t="s">
        <v>164</v>
      </c>
      <c r="AE37" s="704"/>
      <c r="AF37" s="704"/>
      <c r="AG37" s="704"/>
      <c r="AH37" s="704"/>
      <c r="AI37" s="704"/>
      <c r="AJ37" s="704"/>
      <c r="AK37" s="704"/>
      <c r="AL37" s="646" t="s">
        <v>233</v>
      </c>
      <c r="AM37" s="647"/>
      <c r="AN37" s="647"/>
      <c r="AO37" s="705"/>
      <c r="AQ37" s="678" t="s">
        <v>325</v>
      </c>
      <c r="AR37" s="679"/>
      <c r="AS37" s="679"/>
      <c r="AT37" s="679"/>
      <c r="AU37" s="679"/>
      <c r="AV37" s="679"/>
      <c r="AW37" s="679"/>
      <c r="AX37" s="679"/>
      <c r="AY37" s="680"/>
      <c r="AZ37" s="641">
        <v>457841</v>
      </c>
      <c r="BA37" s="644"/>
      <c r="BB37" s="644"/>
      <c r="BC37" s="644"/>
      <c r="BD37" s="642"/>
      <c r="BE37" s="642"/>
      <c r="BF37" s="681"/>
      <c r="BG37" s="685" t="s">
        <v>326</v>
      </c>
      <c r="BH37" s="682"/>
      <c r="BI37" s="682"/>
      <c r="BJ37" s="682"/>
      <c r="BK37" s="682"/>
      <c r="BL37" s="682"/>
      <c r="BM37" s="682"/>
      <c r="BN37" s="682"/>
      <c r="BO37" s="682"/>
      <c r="BP37" s="682"/>
      <c r="BQ37" s="682"/>
      <c r="BR37" s="682"/>
      <c r="BS37" s="682"/>
      <c r="BT37" s="682"/>
      <c r="BU37" s="683"/>
      <c r="BV37" s="641">
        <v>2470</v>
      </c>
      <c r="BW37" s="644"/>
      <c r="BX37" s="644"/>
      <c r="BY37" s="644"/>
      <c r="BZ37" s="644"/>
      <c r="CA37" s="644"/>
      <c r="CB37" s="684"/>
      <c r="CD37" s="685" t="s">
        <v>327</v>
      </c>
      <c r="CE37" s="682"/>
      <c r="CF37" s="682"/>
      <c r="CG37" s="682"/>
      <c r="CH37" s="682"/>
      <c r="CI37" s="682"/>
      <c r="CJ37" s="682"/>
      <c r="CK37" s="682"/>
      <c r="CL37" s="682"/>
      <c r="CM37" s="682"/>
      <c r="CN37" s="682"/>
      <c r="CO37" s="682"/>
      <c r="CP37" s="682"/>
      <c r="CQ37" s="683"/>
      <c r="CR37" s="641">
        <v>834183</v>
      </c>
      <c r="CS37" s="642"/>
      <c r="CT37" s="642"/>
      <c r="CU37" s="642"/>
      <c r="CV37" s="642"/>
      <c r="CW37" s="642"/>
      <c r="CX37" s="642"/>
      <c r="CY37" s="643"/>
      <c r="CZ37" s="646">
        <v>8</v>
      </c>
      <c r="DA37" s="675"/>
      <c r="DB37" s="675"/>
      <c r="DC37" s="676"/>
      <c r="DD37" s="649">
        <v>827383</v>
      </c>
      <c r="DE37" s="642"/>
      <c r="DF37" s="642"/>
      <c r="DG37" s="642"/>
      <c r="DH37" s="642"/>
      <c r="DI37" s="642"/>
      <c r="DJ37" s="642"/>
      <c r="DK37" s="643"/>
      <c r="DL37" s="649">
        <v>824733</v>
      </c>
      <c r="DM37" s="642"/>
      <c r="DN37" s="642"/>
      <c r="DO37" s="642"/>
      <c r="DP37" s="642"/>
      <c r="DQ37" s="642"/>
      <c r="DR37" s="642"/>
      <c r="DS37" s="642"/>
      <c r="DT37" s="642"/>
      <c r="DU37" s="642"/>
      <c r="DV37" s="643"/>
      <c r="DW37" s="646">
        <v>11.8</v>
      </c>
      <c r="DX37" s="675"/>
      <c r="DY37" s="675"/>
      <c r="DZ37" s="675"/>
      <c r="EA37" s="675"/>
      <c r="EB37" s="675"/>
      <c r="EC37" s="677"/>
    </row>
    <row r="38" spans="2:133" ht="11.25" customHeight="1" x14ac:dyDescent="0.15">
      <c r="B38" s="653" t="s">
        <v>328</v>
      </c>
      <c r="C38" s="654"/>
      <c r="D38" s="654"/>
      <c r="E38" s="654"/>
      <c r="F38" s="654"/>
      <c r="G38" s="654"/>
      <c r="H38" s="654"/>
      <c r="I38" s="654"/>
      <c r="J38" s="654"/>
      <c r="K38" s="654"/>
      <c r="L38" s="654"/>
      <c r="M38" s="654"/>
      <c r="N38" s="654"/>
      <c r="O38" s="654"/>
      <c r="P38" s="654"/>
      <c r="Q38" s="655"/>
      <c r="R38" s="656">
        <v>10690437</v>
      </c>
      <c r="S38" s="693"/>
      <c r="T38" s="693"/>
      <c r="U38" s="693"/>
      <c r="V38" s="693"/>
      <c r="W38" s="693"/>
      <c r="X38" s="693"/>
      <c r="Y38" s="698"/>
      <c r="Z38" s="699">
        <v>100</v>
      </c>
      <c r="AA38" s="699"/>
      <c r="AB38" s="699"/>
      <c r="AC38" s="699"/>
      <c r="AD38" s="700">
        <v>6681468</v>
      </c>
      <c r="AE38" s="700"/>
      <c r="AF38" s="700"/>
      <c r="AG38" s="700"/>
      <c r="AH38" s="700"/>
      <c r="AI38" s="700"/>
      <c r="AJ38" s="700"/>
      <c r="AK38" s="700"/>
      <c r="AL38" s="659">
        <v>100</v>
      </c>
      <c r="AM38" s="701"/>
      <c r="AN38" s="701"/>
      <c r="AO38" s="702"/>
      <c r="AQ38" s="678" t="s">
        <v>329</v>
      </c>
      <c r="AR38" s="679"/>
      <c r="AS38" s="679"/>
      <c r="AT38" s="679"/>
      <c r="AU38" s="679"/>
      <c r="AV38" s="679"/>
      <c r="AW38" s="679"/>
      <c r="AX38" s="679"/>
      <c r="AY38" s="680"/>
      <c r="AZ38" s="641">
        <v>219948</v>
      </c>
      <c r="BA38" s="644"/>
      <c r="BB38" s="644"/>
      <c r="BC38" s="644"/>
      <c r="BD38" s="642"/>
      <c r="BE38" s="642"/>
      <c r="BF38" s="681"/>
      <c r="BG38" s="685" t="s">
        <v>330</v>
      </c>
      <c r="BH38" s="682"/>
      <c r="BI38" s="682"/>
      <c r="BJ38" s="682"/>
      <c r="BK38" s="682"/>
      <c r="BL38" s="682"/>
      <c r="BM38" s="682"/>
      <c r="BN38" s="682"/>
      <c r="BO38" s="682"/>
      <c r="BP38" s="682"/>
      <c r="BQ38" s="682"/>
      <c r="BR38" s="682"/>
      <c r="BS38" s="682"/>
      <c r="BT38" s="682"/>
      <c r="BU38" s="683"/>
      <c r="BV38" s="641">
        <v>3880</v>
      </c>
      <c r="BW38" s="644"/>
      <c r="BX38" s="644"/>
      <c r="BY38" s="644"/>
      <c r="BZ38" s="644"/>
      <c r="CA38" s="644"/>
      <c r="CB38" s="684"/>
      <c r="CD38" s="685" t="s">
        <v>331</v>
      </c>
      <c r="CE38" s="682"/>
      <c r="CF38" s="682"/>
      <c r="CG38" s="682"/>
      <c r="CH38" s="682"/>
      <c r="CI38" s="682"/>
      <c r="CJ38" s="682"/>
      <c r="CK38" s="682"/>
      <c r="CL38" s="682"/>
      <c r="CM38" s="682"/>
      <c r="CN38" s="682"/>
      <c r="CO38" s="682"/>
      <c r="CP38" s="682"/>
      <c r="CQ38" s="683"/>
      <c r="CR38" s="641">
        <v>1319982</v>
      </c>
      <c r="CS38" s="644"/>
      <c r="CT38" s="644"/>
      <c r="CU38" s="644"/>
      <c r="CV38" s="644"/>
      <c r="CW38" s="644"/>
      <c r="CX38" s="644"/>
      <c r="CY38" s="645"/>
      <c r="CZ38" s="646">
        <v>12.6</v>
      </c>
      <c r="DA38" s="675"/>
      <c r="DB38" s="675"/>
      <c r="DC38" s="676"/>
      <c r="DD38" s="649">
        <v>1173606</v>
      </c>
      <c r="DE38" s="644"/>
      <c r="DF38" s="644"/>
      <c r="DG38" s="644"/>
      <c r="DH38" s="644"/>
      <c r="DI38" s="644"/>
      <c r="DJ38" s="644"/>
      <c r="DK38" s="645"/>
      <c r="DL38" s="649">
        <v>1067299</v>
      </c>
      <c r="DM38" s="644"/>
      <c r="DN38" s="644"/>
      <c r="DO38" s="644"/>
      <c r="DP38" s="644"/>
      <c r="DQ38" s="644"/>
      <c r="DR38" s="644"/>
      <c r="DS38" s="644"/>
      <c r="DT38" s="644"/>
      <c r="DU38" s="644"/>
      <c r="DV38" s="645"/>
      <c r="DW38" s="646">
        <v>15.3</v>
      </c>
      <c r="DX38" s="675"/>
      <c r="DY38" s="675"/>
      <c r="DZ38" s="675"/>
      <c r="EA38" s="675"/>
      <c r="EB38" s="675"/>
      <c r="EC38" s="677"/>
    </row>
    <row r="39" spans="2:133" ht="11.25" customHeight="1" x14ac:dyDescent="0.15">
      <c r="AQ39" s="678" t="s">
        <v>332</v>
      </c>
      <c r="AR39" s="679"/>
      <c r="AS39" s="679"/>
      <c r="AT39" s="679"/>
      <c r="AU39" s="679"/>
      <c r="AV39" s="679"/>
      <c r="AW39" s="679"/>
      <c r="AX39" s="679"/>
      <c r="AY39" s="680"/>
      <c r="AZ39" s="641" t="s">
        <v>233</v>
      </c>
      <c r="BA39" s="644"/>
      <c r="BB39" s="644"/>
      <c r="BC39" s="644"/>
      <c r="BD39" s="642"/>
      <c r="BE39" s="642"/>
      <c r="BF39" s="681"/>
      <c r="BG39" s="686" t="s">
        <v>333</v>
      </c>
      <c r="BH39" s="687"/>
      <c r="BI39" s="687"/>
      <c r="BJ39" s="687"/>
      <c r="BK39" s="687"/>
      <c r="BL39" s="215"/>
      <c r="BM39" s="682" t="s">
        <v>334</v>
      </c>
      <c r="BN39" s="682"/>
      <c r="BO39" s="682"/>
      <c r="BP39" s="682"/>
      <c r="BQ39" s="682"/>
      <c r="BR39" s="682"/>
      <c r="BS39" s="682"/>
      <c r="BT39" s="682"/>
      <c r="BU39" s="683"/>
      <c r="BV39" s="641">
        <v>82</v>
      </c>
      <c r="BW39" s="644"/>
      <c r="BX39" s="644"/>
      <c r="BY39" s="644"/>
      <c r="BZ39" s="644"/>
      <c r="CA39" s="644"/>
      <c r="CB39" s="684"/>
      <c r="CD39" s="685" t="s">
        <v>335</v>
      </c>
      <c r="CE39" s="682"/>
      <c r="CF39" s="682"/>
      <c r="CG39" s="682"/>
      <c r="CH39" s="682"/>
      <c r="CI39" s="682"/>
      <c r="CJ39" s="682"/>
      <c r="CK39" s="682"/>
      <c r="CL39" s="682"/>
      <c r="CM39" s="682"/>
      <c r="CN39" s="682"/>
      <c r="CO39" s="682"/>
      <c r="CP39" s="682"/>
      <c r="CQ39" s="683"/>
      <c r="CR39" s="641">
        <v>144411</v>
      </c>
      <c r="CS39" s="642"/>
      <c r="CT39" s="642"/>
      <c r="CU39" s="642"/>
      <c r="CV39" s="642"/>
      <c r="CW39" s="642"/>
      <c r="CX39" s="642"/>
      <c r="CY39" s="643"/>
      <c r="CZ39" s="646">
        <v>1.4</v>
      </c>
      <c r="DA39" s="675"/>
      <c r="DB39" s="675"/>
      <c r="DC39" s="676"/>
      <c r="DD39" s="649">
        <v>104500</v>
      </c>
      <c r="DE39" s="642"/>
      <c r="DF39" s="642"/>
      <c r="DG39" s="642"/>
      <c r="DH39" s="642"/>
      <c r="DI39" s="642"/>
      <c r="DJ39" s="642"/>
      <c r="DK39" s="643"/>
      <c r="DL39" s="649" t="s">
        <v>164</v>
      </c>
      <c r="DM39" s="642"/>
      <c r="DN39" s="642"/>
      <c r="DO39" s="642"/>
      <c r="DP39" s="642"/>
      <c r="DQ39" s="642"/>
      <c r="DR39" s="642"/>
      <c r="DS39" s="642"/>
      <c r="DT39" s="642"/>
      <c r="DU39" s="642"/>
      <c r="DV39" s="643"/>
      <c r="DW39" s="646" t="s">
        <v>233</v>
      </c>
      <c r="DX39" s="675"/>
      <c r="DY39" s="675"/>
      <c r="DZ39" s="675"/>
      <c r="EA39" s="675"/>
      <c r="EB39" s="675"/>
      <c r="EC39" s="677"/>
    </row>
    <row r="40" spans="2:133" ht="11.25" customHeight="1" x14ac:dyDescent="0.15">
      <c r="AQ40" s="678" t="s">
        <v>336</v>
      </c>
      <c r="AR40" s="679"/>
      <c r="AS40" s="679"/>
      <c r="AT40" s="679"/>
      <c r="AU40" s="679"/>
      <c r="AV40" s="679"/>
      <c r="AW40" s="679"/>
      <c r="AX40" s="679"/>
      <c r="AY40" s="680"/>
      <c r="AZ40" s="641">
        <v>146549</v>
      </c>
      <c r="BA40" s="644"/>
      <c r="BB40" s="644"/>
      <c r="BC40" s="644"/>
      <c r="BD40" s="642"/>
      <c r="BE40" s="642"/>
      <c r="BF40" s="681"/>
      <c r="BG40" s="686"/>
      <c r="BH40" s="687"/>
      <c r="BI40" s="687"/>
      <c r="BJ40" s="687"/>
      <c r="BK40" s="687"/>
      <c r="BL40" s="215"/>
      <c r="BM40" s="682" t="s">
        <v>337</v>
      </c>
      <c r="BN40" s="682"/>
      <c r="BO40" s="682"/>
      <c r="BP40" s="682"/>
      <c r="BQ40" s="682"/>
      <c r="BR40" s="682"/>
      <c r="BS40" s="682"/>
      <c r="BT40" s="682"/>
      <c r="BU40" s="683"/>
      <c r="BV40" s="641">
        <v>118</v>
      </c>
      <c r="BW40" s="644"/>
      <c r="BX40" s="644"/>
      <c r="BY40" s="644"/>
      <c r="BZ40" s="644"/>
      <c r="CA40" s="644"/>
      <c r="CB40" s="684"/>
      <c r="CD40" s="685" t="s">
        <v>338</v>
      </c>
      <c r="CE40" s="682"/>
      <c r="CF40" s="682"/>
      <c r="CG40" s="682"/>
      <c r="CH40" s="682"/>
      <c r="CI40" s="682"/>
      <c r="CJ40" s="682"/>
      <c r="CK40" s="682"/>
      <c r="CL40" s="682"/>
      <c r="CM40" s="682"/>
      <c r="CN40" s="682"/>
      <c r="CO40" s="682"/>
      <c r="CP40" s="682"/>
      <c r="CQ40" s="683"/>
      <c r="CR40" s="641">
        <v>68450</v>
      </c>
      <c r="CS40" s="644"/>
      <c r="CT40" s="644"/>
      <c r="CU40" s="644"/>
      <c r="CV40" s="644"/>
      <c r="CW40" s="644"/>
      <c r="CX40" s="644"/>
      <c r="CY40" s="645"/>
      <c r="CZ40" s="646">
        <v>0.7</v>
      </c>
      <c r="DA40" s="675"/>
      <c r="DB40" s="675"/>
      <c r="DC40" s="676"/>
      <c r="DD40" s="649">
        <v>68450</v>
      </c>
      <c r="DE40" s="644"/>
      <c r="DF40" s="644"/>
      <c r="DG40" s="644"/>
      <c r="DH40" s="644"/>
      <c r="DI40" s="644"/>
      <c r="DJ40" s="644"/>
      <c r="DK40" s="645"/>
      <c r="DL40" s="649" t="s">
        <v>120</v>
      </c>
      <c r="DM40" s="644"/>
      <c r="DN40" s="644"/>
      <c r="DO40" s="644"/>
      <c r="DP40" s="644"/>
      <c r="DQ40" s="644"/>
      <c r="DR40" s="644"/>
      <c r="DS40" s="644"/>
      <c r="DT40" s="644"/>
      <c r="DU40" s="644"/>
      <c r="DV40" s="645"/>
      <c r="DW40" s="646" t="s">
        <v>233</v>
      </c>
      <c r="DX40" s="675"/>
      <c r="DY40" s="675"/>
      <c r="DZ40" s="675"/>
      <c r="EA40" s="675"/>
      <c r="EB40" s="675"/>
      <c r="EC40" s="677"/>
    </row>
    <row r="41" spans="2:133" ht="11.25" customHeight="1" x14ac:dyDescent="0.15">
      <c r="AQ41" s="690" t="s">
        <v>339</v>
      </c>
      <c r="AR41" s="691"/>
      <c r="AS41" s="691"/>
      <c r="AT41" s="691"/>
      <c r="AU41" s="691"/>
      <c r="AV41" s="691"/>
      <c r="AW41" s="691"/>
      <c r="AX41" s="691"/>
      <c r="AY41" s="692"/>
      <c r="AZ41" s="656">
        <v>715592</v>
      </c>
      <c r="BA41" s="693"/>
      <c r="BB41" s="693"/>
      <c r="BC41" s="693"/>
      <c r="BD41" s="657"/>
      <c r="BE41" s="657"/>
      <c r="BF41" s="694"/>
      <c r="BG41" s="688"/>
      <c r="BH41" s="689"/>
      <c r="BI41" s="689"/>
      <c r="BJ41" s="689"/>
      <c r="BK41" s="689"/>
      <c r="BL41" s="216"/>
      <c r="BM41" s="695" t="s">
        <v>340</v>
      </c>
      <c r="BN41" s="695"/>
      <c r="BO41" s="695"/>
      <c r="BP41" s="695"/>
      <c r="BQ41" s="695"/>
      <c r="BR41" s="695"/>
      <c r="BS41" s="695"/>
      <c r="BT41" s="695"/>
      <c r="BU41" s="696"/>
      <c r="BV41" s="656">
        <v>347</v>
      </c>
      <c r="BW41" s="693"/>
      <c r="BX41" s="693"/>
      <c r="BY41" s="693"/>
      <c r="BZ41" s="693"/>
      <c r="CA41" s="693"/>
      <c r="CB41" s="697"/>
      <c r="CD41" s="685" t="s">
        <v>341</v>
      </c>
      <c r="CE41" s="682"/>
      <c r="CF41" s="682"/>
      <c r="CG41" s="682"/>
      <c r="CH41" s="682"/>
      <c r="CI41" s="682"/>
      <c r="CJ41" s="682"/>
      <c r="CK41" s="682"/>
      <c r="CL41" s="682"/>
      <c r="CM41" s="682"/>
      <c r="CN41" s="682"/>
      <c r="CO41" s="682"/>
      <c r="CP41" s="682"/>
      <c r="CQ41" s="683"/>
      <c r="CR41" s="641" t="s">
        <v>233</v>
      </c>
      <c r="CS41" s="642"/>
      <c r="CT41" s="642"/>
      <c r="CU41" s="642"/>
      <c r="CV41" s="642"/>
      <c r="CW41" s="642"/>
      <c r="CX41" s="642"/>
      <c r="CY41" s="643"/>
      <c r="CZ41" s="646" t="s">
        <v>120</v>
      </c>
      <c r="DA41" s="675"/>
      <c r="DB41" s="675"/>
      <c r="DC41" s="676"/>
      <c r="DD41" s="649" t="s">
        <v>233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342</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343</v>
      </c>
      <c r="CE42" s="639"/>
      <c r="CF42" s="639"/>
      <c r="CG42" s="639"/>
      <c r="CH42" s="639"/>
      <c r="CI42" s="639"/>
      <c r="CJ42" s="639"/>
      <c r="CK42" s="639"/>
      <c r="CL42" s="639"/>
      <c r="CM42" s="639"/>
      <c r="CN42" s="639"/>
      <c r="CO42" s="639"/>
      <c r="CP42" s="639"/>
      <c r="CQ42" s="640"/>
      <c r="CR42" s="641">
        <v>1360637</v>
      </c>
      <c r="CS42" s="644"/>
      <c r="CT42" s="644"/>
      <c r="CU42" s="644"/>
      <c r="CV42" s="644"/>
      <c r="CW42" s="644"/>
      <c r="CX42" s="644"/>
      <c r="CY42" s="645"/>
      <c r="CZ42" s="646">
        <v>13</v>
      </c>
      <c r="DA42" s="647"/>
      <c r="DB42" s="647"/>
      <c r="DC42" s="648"/>
      <c r="DD42" s="649">
        <v>332580</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344</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345</v>
      </c>
      <c r="CE43" s="639"/>
      <c r="CF43" s="639"/>
      <c r="CG43" s="639"/>
      <c r="CH43" s="639"/>
      <c r="CI43" s="639"/>
      <c r="CJ43" s="639"/>
      <c r="CK43" s="639"/>
      <c r="CL43" s="639"/>
      <c r="CM43" s="639"/>
      <c r="CN43" s="639"/>
      <c r="CO43" s="639"/>
      <c r="CP43" s="639"/>
      <c r="CQ43" s="640"/>
      <c r="CR43" s="641" t="s">
        <v>164</v>
      </c>
      <c r="CS43" s="642"/>
      <c r="CT43" s="642"/>
      <c r="CU43" s="642"/>
      <c r="CV43" s="642"/>
      <c r="CW43" s="642"/>
      <c r="CX43" s="642"/>
      <c r="CY43" s="643"/>
      <c r="CZ43" s="646" t="s">
        <v>233</v>
      </c>
      <c r="DA43" s="675"/>
      <c r="DB43" s="675"/>
      <c r="DC43" s="676"/>
      <c r="DD43" s="649" t="s">
        <v>164</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346</v>
      </c>
      <c r="CD44" s="669" t="s">
        <v>297</v>
      </c>
      <c r="CE44" s="670"/>
      <c r="CF44" s="638" t="s">
        <v>347</v>
      </c>
      <c r="CG44" s="639"/>
      <c r="CH44" s="639"/>
      <c r="CI44" s="639"/>
      <c r="CJ44" s="639"/>
      <c r="CK44" s="639"/>
      <c r="CL44" s="639"/>
      <c r="CM44" s="639"/>
      <c r="CN44" s="639"/>
      <c r="CO44" s="639"/>
      <c r="CP44" s="639"/>
      <c r="CQ44" s="640"/>
      <c r="CR44" s="641">
        <v>1346344</v>
      </c>
      <c r="CS44" s="644"/>
      <c r="CT44" s="644"/>
      <c r="CU44" s="644"/>
      <c r="CV44" s="644"/>
      <c r="CW44" s="644"/>
      <c r="CX44" s="644"/>
      <c r="CY44" s="645"/>
      <c r="CZ44" s="646">
        <v>12.8</v>
      </c>
      <c r="DA44" s="647"/>
      <c r="DB44" s="647"/>
      <c r="DC44" s="648"/>
      <c r="DD44" s="649">
        <v>322885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348</v>
      </c>
      <c r="CG45" s="639"/>
      <c r="CH45" s="639"/>
      <c r="CI45" s="639"/>
      <c r="CJ45" s="639"/>
      <c r="CK45" s="639"/>
      <c r="CL45" s="639"/>
      <c r="CM45" s="639"/>
      <c r="CN45" s="639"/>
      <c r="CO45" s="639"/>
      <c r="CP45" s="639"/>
      <c r="CQ45" s="640"/>
      <c r="CR45" s="641">
        <v>619936</v>
      </c>
      <c r="CS45" s="642"/>
      <c r="CT45" s="642"/>
      <c r="CU45" s="642"/>
      <c r="CV45" s="642"/>
      <c r="CW45" s="642"/>
      <c r="CX45" s="642"/>
      <c r="CY45" s="643"/>
      <c r="CZ45" s="646">
        <v>5.9</v>
      </c>
      <c r="DA45" s="675"/>
      <c r="DB45" s="675"/>
      <c r="DC45" s="676"/>
      <c r="DD45" s="649">
        <v>86266</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349</v>
      </c>
      <c r="CG46" s="639"/>
      <c r="CH46" s="639"/>
      <c r="CI46" s="639"/>
      <c r="CJ46" s="639"/>
      <c r="CK46" s="639"/>
      <c r="CL46" s="639"/>
      <c r="CM46" s="639"/>
      <c r="CN46" s="639"/>
      <c r="CO46" s="639"/>
      <c r="CP46" s="639"/>
      <c r="CQ46" s="640"/>
      <c r="CR46" s="641">
        <v>664452</v>
      </c>
      <c r="CS46" s="644"/>
      <c r="CT46" s="644"/>
      <c r="CU46" s="644"/>
      <c r="CV46" s="644"/>
      <c r="CW46" s="644"/>
      <c r="CX46" s="644"/>
      <c r="CY46" s="645"/>
      <c r="CZ46" s="646">
        <v>6.3</v>
      </c>
      <c r="DA46" s="647"/>
      <c r="DB46" s="647"/>
      <c r="DC46" s="648"/>
      <c r="DD46" s="649">
        <v>199842</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350</v>
      </c>
      <c r="CG47" s="639"/>
      <c r="CH47" s="639"/>
      <c r="CI47" s="639"/>
      <c r="CJ47" s="639"/>
      <c r="CK47" s="639"/>
      <c r="CL47" s="639"/>
      <c r="CM47" s="639"/>
      <c r="CN47" s="639"/>
      <c r="CO47" s="639"/>
      <c r="CP47" s="639"/>
      <c r="CQ47" s="640"/>
      <c r="CR47" s="641">
        <v>14293</v>
      </c>
      <c r="CS47" s="642"/>
      <c r="CT47" s="642"/>
      <c r="CU47" s="642"/>
      <c r="CV47" s="642"/>
      <c r="CW47" s="642"/>
      <c r="CX47" s="642"/>
      <c r="CY47" s="643"/>
      <c r="CZ47" s="646">
        <v>0.1</v>
      </c>
      <c r="DA47" s="675"/>
      <c r="DB47" s="675"/>
      <c r="DC47" s="676"/>
      <c r="DD47" s="649">
        <v>9695</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351</v>
      </c>
      <c r="CG48" s="639"/>
      <c r="CH48" s="639"/>
      <c r="CI48" s="639"/>
      <c r="CJ48" s="639"/>
      <c r="CK48" s="639"/>
      <c r="CL48" s="639"/>
      <c r="CM48" s="639"/>
      <c r="CN48" s="639"/>
      <c r="CO48" s="639"/>
      <c r="CP48" s="639"/>
      <c r="CQ48" s="640"/>
      <c r="CR48" s="641" t="s">
        <v>233</v>
      </c>
      <c r="CS48" s="644"/>
      <c r="CT48" s="644"/>
      <c r="CU48" s="644"/>
      <c r="CV48" s="644"/>
      <c r="CW48" s="644"/>
      <c r="CX48" s="644"/>
      <c r="CY48" s="645"/>
      <c r="CZ48" s="646" t="s">
        <v>120</v>
      </c>
      <c r="DA48" s="647"/>
      <c r="DB48" s="647"/>
      <c r="DC48" s="648"/>
      <c r="DD48" s="649" t="s">
        <v>120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352</v>
      </c>
      <c r="CE49" s="654"/>
      <c r="CF49" s="654"/>
      <c r="CG49" s="654"/>
      <c r="CH49" s="654"/>
      <c r="CI49" s="654"/>
      <c r="CJ49" s="654"/>
      <c r="CK49" s="654"/>
      <c r="CL49" s="654"/>
      <c r="CM49" s="654"/>
      <c r="CN49" s="654"/>
      <c r="CO49" s="654"/>
      <c r="CP49" s="654"/>
      <c r="CQ49" s="655"/>
      <c r="CR49" s="656">
        <v>10490720</v>
      </c>
      <c r="CS49" s="657"/>
      <c r="CT49" s="657"/>
      <c r="CU49" s="657"/>
      <c r="CV49" s="657"/>
      <c r="CW49" s="657"/>
      <c r="CX49" s="657"/>
      <c r="CY49" s="658"/>
      <c r="CZ49" s="659">
        <v>100</v>
      </c>
      <c r="DA49" s="660"/>
      <c r="DB49" s="660"/>
      <c r="DC49" s="661"/>
      <c r="DD49" s="662">
        <v>7815943</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suWHs5D0eZ70Vs8HWaCdxoG3OLFHnCfEgAGMltRQqXm4x6dFDJEgMpRXZB/x38VSAiZIdL/CQTW+GfaJ6PZLQA==" saltValue="OFeMjD7NU7WuHE947Ejp/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3"/>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sqref="A1:A1048576"/>
    </sheetView>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353</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57" t="s">
        <v>354</v>
      </c>
      <c r="DK2" s="1158"/>
      <c r="DL2" s="1158"/>
      <c r="DM2" s="1158"/>
      <c r="DN2" s="1158"/>
      <c r="DO2" s="1159"/>
      <c r="DP2" s="229"/>
      <c r="DQ2" s="1157" t="s">
        <v>355</v>
      </c>
      <c r="DR2" s="1158"/>
      <c r="DS2" s="1158"/>
      <c r="DT2" s="1158"/>
      <c r="DU2" s="1158"/>
      <c r="DV2" s="1158"/>
      <c r="DW2" s="1158"/>
      <c r="DX2" s="1158"/>
      <c r="DY2" s="1158"/>
      <c r="DZ2" s="1159"/>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356</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357</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358</v>
      </c>
      <c r="B5" s="1065"/>
      <c r="C5" s="1065"/>
      <c r="D5" s="1065"/>
      <c r="E5" s="1065"/>
      <c r="F5" s="1065"/>
      <c r="G5" s="1065"/>
      <c r="H5" s="1065"/>
      <c r="I5" s="1065"/>
      <c r="J5" s="1065"/>
      <c r="K5" s="1065"/>
      <c r="L5" s="1065"/>
      <c r="M5" s="1065"/>
      <c r="N5" s="1065"/>
      <c r="O5" s="1065"/>
      <c r="P5" s="1066"/>
      <c r="Q5" s="1070" t="s">
        <v>359</v>
      </c>
      <c r="R5" s="1071"/>
      <c r="S5" s="1071"/>
      <c r="T5" s="1071"/>
      <c r="U5" s="1072"/>
      <c r="V5" s="1070" t="s">
        <v>360</v>
      </c>
      <c r="W5" s="1071"/>
      <c r="X5" s="1071"/>
      <c r="Y5" s="1071"/>
      <c r="Z5" s="1072"/>
      <c r="AA5" s="1070" t="s">
        <v>361</v>
      </c>
      <c r="AB5" s="1071"/>
      <c r="AC5" s="1071"/>
      <c r="AD5" s="1071"/>
      <c r="AE5" s="1071"/>
      <c r="AF5" s="1160" t="s">
        <v>362</v>
      </c>
      <c r="AG5" s="1071"/>
      <c r="AH5" s="1071"/>
      <c r="AI5" s="1071"/>
      <c r="AJ5" s="1086"/>
      <c r="AK5" s="1071" t="s">
        <v>363</v>
      </c>
      <c r="AL5" s="1071"/>
      <c r="AM5" s="1071"/>
      <c r="AN5" s="1071"/>
      <c r="AO5" s="1072"/>
      <c r="AP5" s="1070" t="s">
        <v>364</v>
      </c>
      <c r="AQ5" s="1071"/>
      <c r="AR5" s="1071"/>
      <c r="AS5" s="1071"/>
      <c r="AT5" s="1072"/>
      <c r="AU5" s="1070" t="s">
        <v>365</v>
      </c>
      <c r="AV5" s="1071"/>
      <c r="AW5" s="1071"/>
      <c r="AX5" s="1071"/>
      <c r="AY5" s="1086"/>
      <c r="AZ5" s="236"/>
      <c r="BA5" s="236"/>
      <c r="BB5" s="236"/>
      <c r="BC5" s="236"/>
      <c r="BD5" s="236"/>
      <c r="BE5" s="237"/>
      <c r="BF5" s="237"/>
      <c r="BG5" s="237"/>
      <c r="BH5" s="237"/>
      <c r="BI5" s="237"/>
      <c r="BJ5" s="237"/>
      <c r="BK5" s="237"/>
      <c r="BL5" s="237"/>
      <c r="BM5" s="237"/>
      <c r="BN5" s="237"/>
      <c r="BO5" s="237"/>
      <c r="BP5" s="237"/>
      <c r="BQ5" s="1064" t="s">
        <v>366</v>
      </c>
      <c r="BR5" s="1065"/>
      <c r="BS5" s="1065"/>
      <c r="BT5" s="1065"/>
      <c r="BU5" s="1065"/>
      <c r="BV5" s="1065"/>
      <c r="BW5" s="1065"/>
      <c r="BX5" s="1065"/>
      <c r="BY5" s="1065"/>
      <c r="BZ5" s="1065"/>
      <c r="CA5" s="1065"/>
      <c r="CB5" s="1065"/>
      <c r="CC5" s="1065"/>
      <c r="CD5" s="1065"/>
      <c r="CE5" s="1065"/>
      <c r="CF5" s="1065"/>
      <c r="CG5" s="1066"/>
      <c r="CH5" s="1070" t="s">
        <v>367</v>
      </c>
      <c r="CI5" s="1071"/>
      <c r="CJ5" s="1071"/>
      <c r="CK5" s="1071"/>
      <c r="CL5" s="1072"/>
      <c r="CM5" s="1070" t="s">
        <v>368</v>
      </c>
      <c r="CN5" s="1071"/>
      <c r="CO5" s="1071"/>
      <c r="CP5" s="1071"/>
      <c r="CQ5" s="1072"/>
      <c r="CR5" s="1070" t="s">
        <v>369</v>
      </c>
      <c r="CS5" s="1071"/>
      <c r="CT5" s="1071"/>
      <c r="CU5" s="1071"/>
      <c r="CV5" s="1072"/>
      <c r="CW5" s="1070" t="s">
        <v>370</v>
      </c>
      <c r="CX5" s="1071"/>
      <c r="CY5" s="1071"/>
      <c r="CZ5" s="1071"/>
      <c r="DA5" s="1072"/>
      <c r="DB5" s="1070" t="s">
        <v>371</v>
      </c>
      <c r="DC5" s="1071"/>
      <c r="DD5" s="1071"/>
      <c r="DE5" s="1071"/>
      <c r="DF5" s="1072"/>
      <c r="DG5" s="1175" t="s">
        <v>372</v>
      </c>
      <c r="DH5" s="1176"/>
      <c r="DI5" s="1176"/>
      <c r="DJ5" s="1176"/>
      <c r="DK5" s="1177"/>
      <c r="DL5" s="1175" t="s">
        <v>373</v>
      </c>
      <c r="DM5" s="1176"/>
      <c r="DN5" s="1176"/>
      <c r="DO5" s="1176"/>
      <c r="DP5" s="1177"/>
      <c r="DQ5" s="1070" t="s">
        <v>374</v>
      </c>
      <c r="DR5" s="1071"/>
      <c r="DS5" s="1071"/>
      <c r="DT5" s="1071"/>
      <c r="DU5" s="1072"/>
      <c r="DV5" s="1070" t="s">
        <v>365</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61"/>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8"/>
      <c r="DH6" s="1179"/>
      <c r="DI6" s="1179"/>
      <c r="DJ6" s="1179"/>
      <c r="DK6" s="1180"/>
      <c r="DL6" s="1178"/>
      <c r="DM6" s="1179"/>
      <c r="DN6" s="1179"/>
      <c r="DO6" s="1179"/>
      <c r="DP6" s="1180"/>
      <c r="DQ6" s="1073"/>
      <c r="DR6" s="1074"/>
      <c r="DS6" s="1074"/>
      <c r="DT6" s="1074"/>
      <c r="DU6" s="1075"/>
      <c r="DV6" s="1073"/>
      <c r="DW6" s="1074"/>
      <c r="DX6" s="1074"/>
      <c r="DY6" s="1074"/>
      <c r="DZ6" s="1087"/>
      <c r="EA6" s="234"/>
    </row>
    <row r="7" spans="1:131" s="235" customFormat="1" ht="26.25" customHeight="1" thickTop="1" x14ac:dyDescent="0.15">
      <c r="A7" s="238">
        <v>1</v>
      </c>
      <c r="B7" s="1119" t="s">
        <v>375</v>
      </c>
      <c r="C7" s="1120"/>
      <c r="D7" s="1120"/>
      <c r="E7" s="1120"/>
      <c r="F7" s="1120"/>
      <c r="G7" s="1120"/>
      <c r="H7" s="1120"/>
      <c r="I7" s="1120"/>
      <c r="J7" s="1120"/>
      <c r="K7" s="1120"/>
      <c r="L7" s="1120"/>
      <c r="M7" s="1120"/>
      <c r="N7" s="1120"/>
      <c r="O7" s="1120"/>
      <c r="P7" s="1121"/>
      <c r="Q7" s="1181">
        <v>10661</v>
      </c>
      <c r="R7" s="1182"/>
      <c r="S7" s="1182"/>
      <c r="T7" s="1182"/>
      <c r="U7" s="1182"/>
      <c r="V7" s="1182">
        <v>10461</v>
      </c>
      <c r="W7" s="1182"/>
      <c r="X7" s="1182"/>
      <c r="Y7" s="1182"/>
      <c r="Z7" s="1182"/>
      <c r="AA7" s="1182">
        <v>200</v>
      </c>
      <c r="AB7" s="1182"/>
      <c r="AC7" s="1182"/>
      <c r="AD7" s="1182"/>
      <c r="AE7" s="1183"/>
      <c r="AF7" s="1184">
        <v>163</v>
      </c>
      <c r="AG7" s="1185"/>
      <c r="AH7" s="1185"/>
      <c r="AI7" s="1185"/>
      <c r="AJ7" s="1186"/>
      <c r="AK7" s="1168">
        <v>5</v>
      </c>
      <c r="AL7" s="1169"/>
      <c r="AM7" s="1169"/>
      <c r="AN7" s="1169"/>
      <c r="AO7" s="1169"/>
      <c r="AP7" s="1169">
        <v>12483</v>
      </c>
      <c r="AQ7" s="1169"/>
      <c r="AR7" s="1169"/>
      <c r="AS7" s="1169"/>
      <c r="AT7" s="1169"/>
      <c r="AU7" s="1170"/>
      <c r="AV7" s="1170"/>
      <c r="AW7" s="1170"/>
      <c r="AX7" s="1170"/>
      <c r="AY7" s="1171"/>
      <c r="AZ7" s="232"/>
      <c r="BA7" s="232"/>
      <c r="BB7" s="232"/>
      <c r="BC7" s="232"/>
      <c r="BD7" s="232"/>
      <c r="BE7" s="233"/>
      <c r="BF7" s="233"/>
      <c r="BG7" s="233"/>
      <c r="BH7" s="233"/>
      <c r="BI7" s="233"/>
      <c r="BJ7" s="233"/>
      <c r="BK7" s="233"/>
      <c r="BL7" s="233"/>
      <c r="BM7" s="233"/>
      <c r="BN7" s="233"/>
      <c r="BO7" s="233"/>
      <c r="BP7" s="233"/>
      <c r="BQ7" s="239">
        <v>1</v>
      </c>
      <c r="BR7" s="240"/>
      <c r="BS7" s="1172" t="s">
        <v>571</v>
      </c>
      <c r="BT7" s="1173"/>
      <c r="BU7" s="1173"/>
      <c r="BV7" s="1173"/>
      <c r="BW7" s="1173"/>
      <c r="BX7" s="1173"/>
      <c r="BY7" s="1173"/>
      <c r="BZ7" s="1173"/>
      <c r="CA7" s="1173"/>
      <c r="CB7" s="1173"/>
      <c r="CC7" s="1173"/>
      <c r="CD7" s="1173"/>
      <c r="CE7" s="1173"/>
      <c r="CF7" s="1173"/>
      <c r="CG7" s="1174"/>
      <c r="CH7" s="1165">
        <v>0</v>
      </c>
      <c r="CI7" s="1166"/>
      <c r="CJ7" s="1166"/>
      <c r="CK7" s="1166"/>
      <c r="CL7" s="1167"/>
      <c r="CM7" s="1165">
        <v>6</v>
      </c>
      <c r="CN7" s="1166"/>
      <c r="CO7" s="1166"/>
      <c r="CP7" s="1166"/>
      <c r="CQ7" s="1167"/>
      <c r="CR7" s="1165">
        <v>6</v>
      </c>
      <c r="CS7" s="1166"/>
      <c r="CT7" s="1166"/>
      <c r="CU7" s="1166"/>
      <c r="CV7" s="1167"/>
      <c r="CW7" s="1165">
        <v>0</v>
      </c>
      <c r="CX7" s="1166"/>
      <c r="CY7" s="1166"/>
      <c r="CZ7" s="1166"/>
      <c r="DA7" s="1167"/>
      <c r="DB7" s="1165" t="s">
        <v>570</v>
      </c>
      <c r="DC7" s="1166"/>
      <c r="DD7" s="1166"/>
      <c r="DE7" s="1166"/>
      <c r="DF7" s="1167"/>
      <c r="DG7" s="1165" t="s">
        <v>570</v>
      </c>
      <c r="DH7" s="1166"/>
      <c r="DI7" s="1166"/>
      <c r="DJ7" s="1166"/>
      <c r="DK7" s="1167"/>
      <c r="DL7" s="1165" t="s">
        <v>570</v>
      </c>
      <c r="DM7" s="1166"/>
      <c r="DN7" s="1166"/>
      <c r="DO7" s="1166"/>
      <c r="DP7" s="1167"/>
      <c r="DQ7" s="1165" t="s">
        <v>570</v>
      </c>
      <c r="DR7" s="1166"/>
      <c r="DS7" s="1166"/>
      <c r="DT7" s="1166"/>
      <c r="DU7" s="1167"/>
      <c r="DV7" s="1162"/>
      <c r="DW7" s="1163"/>
      <c r="DX7" s="1163"/>
      <c r="DY7" s="1163"/>
      <c r="DZ7" s="1164"/>
      <c r="EA7" s="234"/>
    </row>
    <row r="8" spans="1:131" s="235" customFormat="1" ht="26.25" customHeight="1" x14ac:dyDescent="0.15">
      <c r="A8" s="241">
        <v>2</v>
      </c>
      <c r="B8" s="1106" t="s">
        <v>376</v>
      </c>
      <c r="C8" s="1107"/>
      <c r="D8" s="1107"/>
      <c r="E8" s="1107"/>
      <c r="F8" s="1107"/>
      <c r="G8" s="1107"/>
      <c r="H8" s="1107"/>
      <c r="I8" s="1107"/>
      <c r="J8" s="1107"/>
      <c r="K8" s="1107"/>
      <c r="L8" s="1107"/>
      <c r="M8" s="1107"/>
      <c r="N8" s="1107"/>
      <c r="O8" s="1107"/>
      <c r="P8" s="1108"/>
      <c r="Q8" s="1112">
        <v>29</v>
      </c>
      <c r="R8" s="1113"/>
      <c r="S8" s="1113"/>
      <c r="T8" s="1113"/>
      <c r="U8" s="1113"/>
      <c r="V8" s="1113">
        <v>29</v>
      </c>
      <c r="W8" s="1113"/>
      <c r="X8" s="1113"/>
      <c r="Y8" s="1113"/>
      <c r="Z8" s="1113"/>
      <c r="AA8" s="1113">
        <v>0</v>
      </c>
      <c r="AB8" s="1113"/>
      <c r="AC8" s="1113"/>
      <c r="AD8" s="1113"/>
      <c r="AE8" s="1114"/>
      <c r="AF8" s="1088" t="s">
        <v>120</v>
      </c>
      <c r="AG8" s="1089"/>
      <c r="AH8" s="1089"/>
      <c r="AI8" s="1089"/>
      <c r="AJ8" s="1090"/>
      <c r="AK8" s="1155">
        <v>0</v>
      </c>
      <c r="AL8" s="1156"/>
      <c r="AM8" s="1156"/>
      <c r="AN8" s="1156"/>
      <c r="AO8" s="1156"/>
      <c r="AP8" s="1156" t="s">
        <v>570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572</v>
      </c>
      <c r="BT8" s="1084"/>
      <c r="BU8" s="1084"/>
      <c r="BV8" s="1084"/>
      <c r="BW8" s="1084"/>
      <c r="BX8" s="1084"/>
      <c r="BY8" s="1084"/>
      <c r="BZ8" s="1084"/>
      <c r="CA8" s="1084"/>
      <c r="CB8" s="1084"/>
      <c r="CC8" s="1084"/>
      <c r="CD8" s="1084"/>
      <c r="CE8" s="1084"/>
      <c r="CF8" s="1084"/>
      <c r="CG8" s="1085"/>
      <c r="CH8" s="1058">
        <v>-7</v>
      </c>
      <c r="CI8" s="1059"/>
      <c r="CJ8" s="1059"/>
      <c r="CK8" s="1059"/>
      <c r="CL8" s="1060"/>
      <c r="CM8" s="1058">
        <v>-37</v>
      </c>
      <c r="CN8" s="1059"/>
      <c r="CO8" s="1059"/>
      <c r="CP8" s="1059"/>
      <c r="CQ8" s="1060"/>
      <c r="CR8" s="1058">
        <v>40</v>
      </c>
      <c r="CS8" s="1059"/>
      <c r="CT8" s="1059"/>
      <c r="CU8" s="1059"/>
      <c r="CV8" s="1060"/>
      <c r="CW8" s="1058">
        <v>16</v>
      </c>
      <c r="CX8" s="1059"/>
      <c r="CY8" s="1059"/>
      <c r="CZ8" s="1059"/>
      <c r="DA8" s="1060"/>
      <c r="DB8" s="1058">
        <v>60</v>
      </c>
      <c r="DC8" s="1059"/>
      <c r="DD8" s="1059"/>
      <c r="DE8" s="1059"/>
      <c r="DF8" s="1060"/>
      <c r="DG8" s="1058" t="s">
        <v>570</v>
      </c>
      <c r="DH8" s="1059"/>
      <c r="DI8" s="1059"/>
      <c r="DJ8" s="1059"/>
      <c r="DK8" s="1060"/>
      <c r="DL8" s="1058" t="s">
        <v>570</v>
      </c>
      <c r="DM8" s="1059"/>
      <c r="DN8" s="1059"/>
      <c r="DO8" s="1059"/>
      <c r="DP8" s="1060"/>
      <c r="DQ8" s="1058" t="s">
        <v>570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573</v>
      </c>
      <c r="BT9" s="1084"/>
      <c r="BU9" s="1084"/>
      <c r="BV9" s="1084"/>
      <c r="BW9" s="1084"/>
      <c r="BX9" s="1084"/>
      <c r="BY9" s="1084"/>
      <c r="BZ9" s="1084"/>
      <c r="CA9" s="1084"/>
      <c r="CB9" s="1084"/>
      <c r="CC9" s="1084"/>
      <c r="CD9" s="1084"/>
      <c r="CE9" s="1084"/>
      <c r="CF9" s="1084"/>
      <c r="CG9" s="1085"/>
      <c r="CH9" s="1058">
        <v>0</v>
      </c>
      <c r="CI9" s="1059"/>
      <c r="CJ9" s="1059"/>
      <c r="CK9" s="1059"/>
      <c r="CL9" s="1060"/>
      <c r="CM9" s="1058">
        <v>9</v>
      </c>
      <c r="CN9" s="1059"/>
      <c r="CO9" s="1059"/>
      <c r="CP9" s="1059"/>
      <c r="CQ9" s="1060"/>
      <c r="CR9" s="1058">
        <v>5</v>
      </c>
      <c r="CS9" s="1059"/>
      <c r="CT9" s="1059"/>
      <c r="CU9" s="1059"/>
      <c r="CV9" s="1060"/>
      <c r="CW9" s="1058">
        <v>0</v>
      </c>
      <c r="CX9" s="1059"/>
      <c r="CY9" s="1059"/>
      <c r="CZ9" s="1059"/>
      <c r="DA9" s="1060"/>
      <c r="DB9" s="1058" t="s">
        <v>570</v>
      </c>
      <c r="DC9" s="1059"/>
      <c r="DD9" s="1059"/>
      <c r="DE9" s="1059"/>
      <c r="DF9" s="1060"/>
      <c r="DG9" s="1058" t="s">
        <v>570</v>
      </c>
      <c r="DH9" s="1059"/>
      <c r="DI9" s="1059"/>
      <c r="DJ9" s="1059"/>
      <c r="DK9" s="1060"/>
      <c r="DL9" s="1058" t="s">
        <v>570</v>
      </c>
      <c r="DM9" s="1059"/>
      <c r="DN9" s="1059"/>
      <c r="DO9" s="1059"/>
      <c r="DP9" s="1060"/>
      <c r="DQ9" s="1058" t="s">
        <v>570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377</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378</v>
      </c>
      <c r="B23" s="1013" t="s">
        <v>379</v>
      </c>
      <c r="C23" s="1014"/>
      <c r="D23" s="1014"/>
      <c r="E23" s="1014"/>
      <c r="F23" s="1014"/>
      <c r="G23" s="1014"/>
      <c r="H23" s="1014"/>
      <c r="I23" s="1014"/>
      <c r="J23" s="1014"/>
      <c r="K23" s="1014"/>
      <c r="L23" s="1014"/>
      <c r="M23" s="1014"/>
      <c r="N23" s="1014"/>
      <c r="O23" s="1014"/>
      <c r="P23" s="1015"/>
      <c r="Q23" s="1137">
        <v>10690</v>
      </c>
      <c r="R23" s="1138"/>
      <c r="S23" s="1138"/>
      <c r="T23" s="1138"/>
      <c r="U23" s="1138"/>
      <c r="V23" s="1138">
        <v>10490</v>
      </c>
      <c r="W23" s="1138"/>
      <c r="X23" s="1138"/>
      <c r="Y23" s="1138"/>
      <c r="Z23" s="1138"/>
      <c r="AA23" s="1138">
        <v>200</v>
      </c>
      <c r="AB23" s="1138"/>
      <c r="AC23" s="1138"/>
      <c r="AD23" s="1138"/>
      <c r="AE23" s="1139"/>
      <c r="AF23" s="1140">
        <v>163</v>
      </c>
      <c r="AG23" s="1138"/>
      <c r="AH23" s="1138"/>
      <c r="AI23" s="1138"/>
      <c r="AJ23" s="1141"/>
      <c r="AK23" s="1142"/>
      <c r="AL23" s="1143"/>
      <c r="AM23" s="1143"/>
      <c r="AN23" s="1143"/>
      <c r="AO23" s="1143"/>
      <c r="AP23" s="1138">
        <v>12483</v>
      </c>
      <c r="AQ23" s="1138"/>
      <c r="AR23" s="1138"/>
      <c r="AS23" s="1138"/>
      <c r="AT23" s="1138"/>
      <c r="AU23" s="1144"/>
      <c r="AV23" s="1144"/>
      <c r="AW23" s="1144"/>
      <c r="AX23" s="1144"/>
      <c r="AY23" s="1145"/>
      <c r="AZ23" s="1134" t="s">
        <v>120</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380</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381</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358</v>
      </c>
      <c r="B26" s="1065"/>
      <c r="C26" s="1065"/>
      <c r="D26" s="1065"/>
      <c r="E26" s="1065"/>
      <c r="F26" s="1065"/>
      <c r="G26" s="1065"/>
      <c r="H26" s="1065"/>
      <c r="I26" s="1065"/>
      <c r="J26" s="1065"/>
      <c r="K26" s="1065"/>
      <c r="L26" s="1065"/>
      <c r="M26" s="1065"/>
      <c r="N26" s="1065"/>
      <c r="O26" s="1065"/>
      <c r="P26" s="1066"/>
      <c r="Q26" s="1070" t="s">
        <v>382</v>
      </c>
      <c r="R26" s="1071"/>
      <c r="S26" s="1071"/>
      <c r="T26" s="1071"/>
      <c r="U26" s="1072"/>
      <c r="V26" s="1070" t="s">
        <v>383</v>
      </c>
      <c r="W26" s="1071"/>
      <c r="X26" s="1071"/>
      <c r="Y26" s="1071"/>
      <c r="Z26" s="1072"/>
      <c r="AA26" s="1070" t="s">
        <v>384</v>
      </c>
      <c r="AB26" s="1071"/>
      <c r="AC26" s="1071"/>
      <c r="AD26" s="1071"/>
      <c r="AE26" s="1071"/>
      <c r="AF26" s="1128" t="s">
        <v>385</v>
      </c>
      <c r="AG26" s="1077"/>
      <c r="AH26" s="1077"/>
      <c r="AI26" s="1077"/>
      <c r="AJ26" s="1129"/>
      <c r="AK26" s="1071" t="s">
        <v>386</v>
      </c>
      <c r="AL26" s="1071"/>
      <c r="AM26" s="1071"/>
      <c r="AN26" s="1071"/>
      <c r="AO26" s="1072"/>
      <c r="AP26" s="1070" t="s">
        <v>387</v>
      </c>
      <c r="AQ26" s="1071"/>
      <c r="AR26" s="1071"/>
      <c r="AS26" s="1071"/>
      <c r="AT26" s="1072"/>
      <c r="AU26" s="1070" t="s">
        <v>388</v>
      </c>
      <c r="AV26" s="1071"/>
      <c r="AW26" s="1071"/>
      <c r="AX26" s="1071"/>
      <c r="AY26" s="1072"/>
      <c r="AZ26" s="1070" t="s">
        <v>389</v>
      </c>
      <c r="BA26" s="1071"/>
      <c r="BB26" s="1071"/>
      <c r="BC26" s="1071"/>
      <c r="BD26" s="1072"/>
      <c r="BE26" s="1070" t="s">
        <v>365</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390</v>
      </c>
      <c r="C28" s="1120"/>
      <c r="D28" s="1120"/>
      <c r="E28" s="1120"/>
      <c r="F28" s="1120"/>
      <c r="G28" s="1120"/>
      <c r="H28" s="1120"/>
      <c r="I28" s="1120"/>
      <c r="J28" s="1120"/>
      <c r="K28" s="1120"/>
      <c r="L28" s="1120"/>
      <c r="M28" s="1120"/>
      <c r="N28" s="1120"/>
      <c r="O28" s="1120"/>
      <c r="P28" s="1121"/>
      <c r="Q28" s="1122">
        <v>2172</v>
      </c>
      <c r="R28" s="1123"/>
      <c r="S28" s="1123"/>
      <c r="T28" s="1123"/>
      <c r="U28" s="1123"/>
      <c r="V28" s="1123">
        <v>2172</v>
      </c>
      <c r="W28" s="1123"/>
      <c r="X28" s="1123"/>
      <c r="Y28" s="1123"/>
      <c r="Z28" s="1123"/>
      <c r="AA28" s="1123">
        <v>0</v>
      </c>
      <c r="AB28" s="1123"/>
      <c r="AC28" s="1123"/>
      <c r="AD28" s="1123"/>
      <c r="AE28" s="1124"/>
      <c r="AF28" s="1125" t="s">
        <v>120</v>
      </c>
      <c r="AG28" s="1123"/>
      <c r="AH28" s="1123"/>
      <c r="AI28" s="1123"/>
      <c r="AJ28" s="1126"/>
      <c r="AK28" s="1127">
        <v>167</v>
      </c>
      <c r="AL28" s="1115"/>
      <c r="AM28" s="1115"/>
      <c r="AN28" s="1115"/>
      <c r="AO28" s="1115"/>
      <c r="AP28" s="1115" t="s">
        <v>570</v>
      </c>
      <c r="AQ28" s="1115"/>
      <c r="AR28" s="1115"/>
      <c r="AS28" s="1115"/>
      <c r="AT28" s="1115"/>
      <c r="AU28" s="1115" t="s">
        <v>570</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574</v>
      </c>
      <c r="C29" s="1107"/>
      <c r="D29" s="1107"/>
      <c r="E29" s="1107"/>
      <c r="F29" s="1107"/>
      <c r="G29" s="1107"/>
      <c r="H29" s="1107"/>
      <c r="I29" s="1107"/>
      <c r="J29" s="1107"/>
      <c r="K29" s="1107"/>
      <c r="L29" s="1107"/>
      <c r="M29" s="1107"/>
      <c r="N29" s="1107"/>
      <c r="O29" s="1107"/>
      <c r="P29" s="1108"/>
      <c r="Q29" s="1112">
        <v>2706</v>
      </c>
      <c r="R29" s="1113"/>
      <c r="S29" s="1113"/>
      <c r="T29" s="1113"/>
      <c r="U29" s="1113"/>
      <c r="V29" s="1113">
        <v>2673</v>
      </c>
      <c r="W29" s="1113"/>
      <c r="X29" s="1113"/>
      <c r="Y29" s="1113"/>
      <c r="Z29" s="1113"/>
      <c r="AA29" s="1113">
        <v>33</v>
      </c>
      <c r="AB29" s="1113"/>
      <c r="AC29" s="1113"/>
      <c r="AD29" s="1113"/>
      <c r="AE29" s="1114"/>
      <c r="AF29" s="1088">
        <v>33</v>
      </c>
      <c r="AG29" s="1089"/>
      <c r="AH29" s="1089"/>
      <c r="AI29" s="1089"/>
      <c r="AJ29" s="1090"/>
      <c r="AK29" s="1049">
        <v>386</v>
      </c>
      <c r="AL29" s="1040"/>
      <c r="AM29" s="1040"/>
      <c r="AN29" s="1040"/>
      <c r="AO29" s="1040"/>
      <c r="AP29" s="1040" t="s">
        <v>575</v>
      </c>
      <c r="AQ29" s="1040"/>
      <c r="AR29" s="1040"/>
      <c r="AS29" s="1040"/>
      <c r="AT29" s="1040"/>
      <c r="AU29" s="1040" t="s">
        <v>570</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392</v>
      </c>
      <c r="C30" s="1107"/>
      <c r="D30" s="1107"/>
      <c r="E30" s="1107"/>
      <c r="F30" s="1107"/>
      <c r="G30" s="1107"/>
      <c r="H30" s="1107"/>
      <c r="I30" s="1107"/>
      <c r="J30" s="1107"/>
      <c r="K30" s="1107"/>
      <c r="L30" s="1107"/>
      <c r="M30" s="1107"/>
      <c r="N30" s="1107"/>
      <c r="O30" s="1107"/>
      <c r="P30" s="1108"/>
      <c r="Q30" s="1112">
        <v>279</v>
      </c>
      <c r="R30" s="1113"/>
      <c r="S30" s="1113"/>
      <c r="T30" s="1113"/>
      <c r="U30" s="1113"/>
      <c r="V30" s="1113">
        <v>279</v>
      </c>
      <c r="W30" s="1113"/>
      <c r="X30" s="1113"/>
      <c r="Y30" s="1113"/>
      <c r="Z30" s="1113"/>
      <c r="AA30" s="1113">
        <v>0</v>
      </c>
      <c r="AB30" s="1113"/>
      <c r="AC30" s="1113"/>
      <c r="AD30" s="1113"/>
      <c r="AE30" s="1114"/>
      <c r="AF30" s="1088" t="s">
        <v>120</v>
      </c>
      <c r="AG30" s="1089"/>
      <c r="AH30" s="1089"/>
      <c r="AI30" s="1089"/>
      <c r="AJ30" s="1090"/>
      <c r="AK30" s="1049">
        <v>110</v>
      </c>
      <c r="AL30" s="1040"/>
      <c r="AM30" s="1040"/>
      <c r="AN30" s="1040"/>
      <c r="AO30" s="1040"/>
      <c r="AP30" s="1040" t="s">
        <v>575</v>
      </c>
      <c r="AQ30" s="1040"/>
      <c r="AR30" s="1040"/>
      <c r="AS30" s="1040"/>
      <c r="AT30" s="1040"/>
      <c r="AU30" s="1040" t="s">
        <v>570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393</v>
      </c>
      <c r="C31" s="1107"/>
      <c r="D31" s="1107"/>
      <c r="E31" s="1107"/>
      <c r="F31" s="1107"/>
      <c r="G31" s="1107"/>
      <c r="H31" s="1107"/>
      <c r="I31" s="1107"/>
      <c r="J31" s="1107"/>
      <c r="K31" s="1107"/>
      <c r="L31" s="1107"/>
      <c r="M31" s="1107"/>
      <c r="N31" s="1107"/>
      <c r="O31" s="1107"/>
      <c r="P31" s="1108"/>
      <c r="Q31" s="1112">
        <v>3964</v>
      </c>
      <c r="R31" s="1113"/>
      <c r="S31" s="1113"/>
      <c r="T31" s="1113"/>
      <c r="U31" s="1113"/>
      <c r="V31" s="1113">
        <v>3917</v>
      </c>
      <c r="W31" s="1113"/>
      <c r="X31" s="1113"/>
      <c r="Y31" s="1113"/>
      <c r="Z31" s="1113"/>
      <c r="AA31" s="1113">
        <v>47</v>
      </c>
      <c r="AB31" s="1113"/>
      <c r="AC31" s="1113"/>
      <c r="AD31" s="1113"/>
      <c r="AE31" s="1114"/>
      <c r="AF31" s="1088">
        <v>1824</v>
      </c>
      <c r="AG31" s="1089"/>
      <c r="AH31" s="1089"/>
      <c r="AI31" s="1089"/>
      <c r="AJ31" s="1090"/>
      <c r="AK31" s="1049">
        <v>501</v>
      </c>
      <c r="AL31" s="1040"/>
      <c r="AM31" s="1040"/>
      <c r="AN31" s="1040"/>
      <c r="AO31" s="1040"/>
      <c r="AP31" s="1040">
        <v>3558</v>
      </c>
      <c r="AQ31" s="1040"/>
      <c r="AR31" s="1040"/>
      <c r="AS31" s="1040"/>
      <c r="AT31" s="1040"/>
      <c r="AU31" s="1040">
        <v>2355</v>
      </c>
      <c r="AV31" s="1040"/>
      <c r="AW31" s="1040"/>
      <c r="AX31" s="1040"/>
      <c r="AY31" s="1040"/>
      <c r="AZ31" s="1111"/>
      <c r="BA31" s="1111"/>
      <c r="BB31" s="1111"/>
      <c r="BC31" s="1111"/>
      <c r="BD31" s="1111"/>
      <c r="BE31" s="1101" t="s">
        <v>394</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395</v>
      </c>
      <c r="C32" s="1107"/>
      <c r="D32" s="1107"/>
      <c r="E32" s="1107"/>
      <c r="F32" s="1107"/>
      <c r="G32" s="1107"/>
      <c r="H32" s="1107"/>
      <c r="I32" s="1107"/>
      <c r="J32" s="1107"/>
      <c r="K32" s="1107"/>
      <c r="L32" s="1107"/>
      <c r="M32" s="1107"/>
      <c r="N32" s="1107"/>
      <c r="O32" s="1107"/>
      <c r="P32" s="1108"/>
      <c r="Q32" s="1112">
        <v>664</v>
      </c>
      <c r="R32" s="1113"/>
      <c r="S32" s="1113"/>
      <c r="T32" s="1113"/>
      <c r="U32" s="1113"/>
      <c r="V32" s="1113">
        <v>575</v>
      </c>
      <c r="W32" s="1113"/>
      <c r="X32" s="1113"/>
      <c r="Y32" s="1113"/>
      <c r="Z32" s="1113"/>
      <c r="AA32" s="1113">
        <v>89</v>
      </c>
      <c r="AB32" s="1113"/>
      <c r="AC32" s="1113"/>
      <c r="AD32" s="1113"/>
      <c r="AE32" s="1114"/>
      <c r="AF32" s="1088">
        <v>1615</v>
      </c>
      <c r="AG32" s="1089"/>
      <c r="AH32" s="1089"/>
      <c r="AI32" s="1089"/>
      <c r="AJ32" s="1090"/>
      <c r="AK32" s="1049">
        <v>220</v>
      </c>
      <c r="AL32" s="1040"/>
      <c r="AM32" s="1040"/>
      <c r="AN32" s="1040"/>
      <c r="AO32" s="1040"/>
      <c r="AP32" s="1040">
        <v>3016</v>
      </c>
      <c r="AQ32" s="1040"/>
      <c r="AR32" s="1040"/>
      <c r="AS32" s="1040"/>
      <c r="AT32" s="1040"/>
      <c r="AU32" s="1040">
        <v>2030</v>
      </c>
      <c r="AV32" s="1040"/>
      <c r="AW32" s="1040"/>
      <c r="AX32" s="1040"/>
      <c r="AY32" s="1040"/>
      <c r="AZ32" s="1111"/>
      <c r="BA32" s="1111"/>
      <c r="BB32" s="1111"/>
      <c r="BC32" s="1111"/>
      <c r="BD32" s="1111"/>
      <c r="BE32" s="1101" t="s">
        <v>394</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396</v>
      </c>
      <c r="C33" s="1107"/>
      <c r="D33" s="1107"/>
      <c r="E33" s="1107"/>
      <c r="F33" s="1107"/>
      <c r="G33" s="1107"/>
      <c r="H33" s="1107"/>
      <c r="I33" s="1107"/>
      <c r="J33" s="1107"/>
      <c r="K33" s="1107"/>
      <c r="L33" s="1107"/>
      <c r="M33" s="1107"/>
      <c r="N33" s="1107"/>
      <c r="O33" s="1107"/>
      <c r="P33" s="1108"/>
      <c r="Q33" s="1112">
        <v>1147</v>
      </c>
      <c r="R33" s="1113"/>
      <c r="S33" s="1113"/>
      <c r="T33" s="1113"/>
      <c r="U33" s="1113"/>
      <c r="V33" s="1113">
        <v>1147</v>
      </c>
      <c r="W33" s="1113"/>
      <c r="X33" s="1113"/>
      <c r="Y33" s="1113"/>
      <c r="Z33" s="1113"/>
      <c r="AA33" s="1113">
        <v>0</v>
      </c>
      <c r="AB33" s="1113"/>
      <c r="AC33" s="1113"/>
      <c r="AD33" s="1113"/>
      <c r="AE33" s="1114"/>
      <c r="AF33" s="1088" t="s">
        <v>120</v>
      </c>
      <c r="AG33" s="1089"/>
      <c r="AH33" s="1089"/>
      <c r="AI33" s="1089"/>
      <c r="AJ33" s="1090"/>
      <c r="AK33" s="1049">
        <v>458</v>
      </c>
      <c r="AL33" s="1040"/>
      <c r="AM33" s="1040"/>
      <c r="AN33" s="1040"/>
      <c r="AO33" s="1040"/>
      <c r="AP33" s="1040">
        <v>6594</v>
      </c>
      <c r="AQ33" s="1040"/>
      <c r="AR33" s="1040"/>
      <c r="AS33" s="1040"/>
      <c r="AT33" s="1040"/>
      <c r="AU33" s="1040">
        <v>6284</v>
      </c>
      <c r="AV33" s="1040"/>
      <c r="AW33" s="1040"/>
      <c r="AX33" s="1040"/>
      <c r="AY33" s="1040"/>
      <c r="AZ33" s="1111"/>
      <c r="BA33" s="1111"/>
      <c r="BB33" s="1111"/>
      <c r="BC33" s="1111"/>
      <c r="BD33" s="1111"/>
      <c r="BE33" s="1101" t="s">
        <v>397</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c r="C34" s="1107"/>
      <c r="D34" s="1107"/>
      <c r="E34" s="1107"/>
      <c r="F34" s="1107"/>
      <c r="G34" s="1107"/>
      <c r="H34" s="1107"/>
      <c r="I34" s="1107"/>
      <c r="J34" s="1107"/>
      <c r="K34" s="1107"/>
      <c r="L34" s="1107"/>
      <c r="M34" s="1107"/>
      <c r="N34" s="1107"/>
      <c r="O34" s="1107"/>
      <c r="P34" s="1108"/>
      <c r="Q34" s="1112"/>
      <c r="R34" s="1113"/>
      <c r="S34" s="1113"/>
      <c r="T34" s="1113"/>
      <c r="U34" s="1113"/>
      <c r="V34" s="1113"/>
      <c r="W34" s="1113"/>
      <c r="X34" s="1113"/>
      <c r="Y34" s="1113"/>
      <c r="Z34" s="1113"/>
      <c r="AA34" s="1113"/>
      <c r="AB34" s="1113"/>
      <c r="AC34" s="1113"/>
      <c r="AD34" s="1113"/>
      <c r="AE34" s="1114"/>
      <c r="AF34" s="1088"/>
      <c r="AG34" s="1089"/>
      <c r="AH34" s="1089"/>
      <c r="AI34" s="1089"/>
      <c r="AJ34" s="1090"/>
      <c r="AK34" s="1049"/>
      <c r="AL34" s="1040"/>
      <c r="AM34" s="1040"/>
      <c r="AN34" s="1040"/>
      <c r="AO34" s="1040"/>
      <c r="AP34" s="1040"/>
      <c r="AQ34" s="1040"/>
      <c r="AR34" s="1040"/>
      <c r="AS34" s="1040"/>
      <c r="AT34" s="1040"/>
      <c r="AU34" s="1040"/>
      <c r="AV34" s="1040"/>
      <c r="AW34" s="1040"/>
      <c r="AX34" s="1040"/>
      <c r="AY34" s="1040"/>
      <c r="AZ34" s="1111"/>
      <c r="BA34" s="1111"/>
      <c r="BB34" s="1111"/>
      <c r="BC34" s="1111"/>
      <c r="BD34" s="1111"/>
      <c r="BE34" s="1101"/>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398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378</v>
      </c>
      <c r="B63" s="1013" t="s">
        <v>399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3472</v>
      </c>
      <c r="AG63" s="1028"/>
      <c r="AH63" s="1028"/>
      <c r="AI63" s="1028"/>
      <c r="AJ63" s="1099"/>
      <c r="AK63" s="1100"/>
      <c r="AL63" s="1032"/>
      <c r="AM63" s="1032"/>
      <c r="AN63" s="1032"/>
      <c r="AO63" s="1032"/>
      <c r="AP63" s="1028">
        <v>13168</v>
      </c>
      <c r="AQ63" s="1028"/>
      <c r="AR63" s="1028"/>
      <c r="AS63" s="1028"/>
      <c r="AT63" s="1028"/>
      <c r="AU63" s="1028">
        <v>10669</v>
      </c>
      <c r="AV63" s="1028"/>
      <c r="AW63" s="1028"/>
      <c r="AX63" s="1028"/>
      <c r="AY63" s="1028"/>
      <c r="AZ63" s="1094"/>
      <c r="BA63" s="1094"/>
      <c r="BB63" s="1094"/>
      <c r="BC63" s="1094"/>
      <c r="BD63" s="1094"/>
      <c r="BE63" s="1029"/>
      <c r="BF63" s="1029"/>
      <c r="BG63" s="1029"/>
      <c r="BH63" s="1029"/>
      <c r="BI63" s="1030"/>
      <c r="BJ63" s="1095" t="s">
        <v>400</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402</v>
      </c>
      <c r="B66" s="1065"/>
      <c r="C66" s="1065"/>
      <c r="D66" s="1065"/>
      <c r="E66" s="1065"/>
      <c r="F66" s="1065"/>
      <c r="G66" s="1065"/>
      <c r="H66" s="1065"/>
      <c r="I66" s="1065"/>
      <c r="J66" s="1065"/>
      <c r="K66" s="1065"/>
      <c r="L66" s="1065"/>
      <c r="M66" s="1065"/>
      <c r="N66" s="1065"/>
      <c r="O66" s="1065"/>
      <c r="P66" s="1066"/>
      <c r="Q66" s="1070" t="s">
        <v>382</v>
      </c>
      <c r="R66" s="1071"/>
      <c r="S66" s="1071"/>
      <c r="T66" s="1071"/>
      <c r="U66" s="1072"/>
      <c r="V66" s="1070" t="s">
        <v>403</v>
      </c>
      <c r="W66" s="1071"/>
      <c r="X66" s="1071"/>
      <c r="Y66" s="1071"/>
      <c r="Z66" s="1072"/>
      <c r="AA66" s="1070" t="s">
        <v>384</v>
      </c>
      <c r="AB66" s="1071"/>
      <c r="AC66" s="1071"/>
      <c r="AD66" s="1071"/>
      <c r="AE66" s="1072"/>
      <c r="AF66" s="1076" t="s">
        <v>404</v>
      </c>
      <c r="AG66" s="1077"/>
      <c r="AH66" s="1077"/>
      <c r="AI66" s="1077"/>
      <c r="AJ66" s="1078"/>
      <c r="AK66" s="1070" t="s">
        <v>405</v>
      </c>
      <c r="AL66" s="1065"/>
      <c r="AM66" s="1065"/>
      <c r="AN66" s="1065"/>
      <c r="AO66" s="1066"/>
      <c r="AP66" s="1070" t="s">
        <v>406</v>
      </c>
      <c r="AQ66" s="1071"/>
      <c r="AR66" s="1071"/>
      <c r="AS66" s="1071"/>
      <c r="AT66" s="1072"/>
      <c r="AU66" s="1070" t="s">
        <v>407</v>
      </c>
      <c r="AV66" s="1071"/>
      <c r="AW66" s="1071"/>
      <c r="AX66" s="1071"/>
      <c r="AY66" s="1072"/>
      <c r="AZ66" s="1070" t="s">
        <v>365</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557</v>
      </c>
      <c r="C68" s="1055"/>
      <c r="D68" s="1055"/>
      <c r="E68" s="1055"/>
      <c r="F68" s="1055"/>
      <c r="G68" s="1055"/>
      <c r="H68" s="1055"/>
      <c r="I68" s="1055"/>
      <c r="J68" s="1055"/>
      <c r="K68" s="1055"/>
      <c r="L68" s="1055"/>
      <c r="M68" s="1055"/>
      <c r="N68" s="1055"/>
      <c r="O68" s="1055"/>
      <c r="P68" s="1056"/>
      <c r="Q68" s="1057">
        <v>949</v>
      </c>
      <c r="R68" s="1051"/>
      <c r="S68" s="1051"/>
      <c r="T68" s="1051"/>
      <c r="U68" s="1051"/>
      <c r="V68" s="1051">
        <v>921</v>
      </c>
      <c r="W68" s="1051"/>
      <c r="X68" s="1051"/>
      <c r="Y68" s="1051"/>
      <c r="Z68" s="1051"/>
      <c r="AA68" s="1051">
        <v>28</v>
      </c>
      <c r="AB68" s="1051"/>
      <c r="AC68" s="1051"/>
      <c r="AD68" s="1051"/>
      <c r="AE68" s="1051"/>
      <c r="AF68" s="1051">
        <v>28</v>
      </c>
      <c r="AG68" s="1051"/>
      <c r="AH68" s="1051"/>
      <c r="AI68" s="1051"/>
      <c r="AJ68" s="1051"/>
      <c r="AK68" s="1051" t="s">
        <v>570</v>
      </c>
      <c r="AL68" s="1051"/>
      <c r="AM68" s="1051"/>
      <c r="AN68" s="1051"/>
      <c r="AO68" s="1051"/>
      <c r="AP68" s="1051">
        <v>15</v>
      </c>
      <c r="AQ68" s="1051"/>
      <c r="AR68" s="1051"/>
      <c r="AS68" s="1051"/>
      <c r="AT68" s="1051"/>
      <c r="AU68" s="1051">
        <v>6</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558</v>
      </c>
      <c r="C69" s="1044"/>
      <c r="D69" s="1044"/>
      <c r="E69" s="1044"/>
      <c r="F69" s="1044"/>
      <c r="G69" s="1044"/>
      <c r="H69" s="1044"/>
      <c r="I69" s="1044"/>
      <c r="J69" s="1044"/>
      <c r="K69" s="1044"/>
      <c r="L69" s="1044"/>
      <c r="M69" s="1044"/>
      <c r="N69" s="1044"/>
      <c r="O69" s="1044"/>
      <c r="P69" s="1045"/>
      <c r="Q69" s="1046">
        <v>2014</v>
      </c>
      <c r="R69" s="1040"/>
      <c r="S69" s="1040"/>
      <c r="T69" s="1040"/>
      <c r="U69" s="1040"/>
      <c r="V69" s="1040">
        <v>1888</v>
      </c>
      <c r="W69" s="1040"/>
      <c r="X69" s="1040"/>
      <c r="Y69" s="1040"/>
      <c r="Z69" s="1040"/>
      <c r="AA69" s="1040">
        <v>126</v>
      </c>
      <c r="AB69" s="1040"/>
      <c r="AC69" s="1040"/>
      <c r="AD69" s="1040"/>
      <c r="AE69" s="1040"/>
      <c r="AF69" s="1040">
        <v>126</v>
      </c>
      <c r="AG69" s="1040"/>
      <c r="AH69" s="1040"/>
      <c r="AI69" s="1040"/>
      <c r="AJ69" s="1040"/>
      <c r="AK69" s="1040" t="s">
        <v>576</v>
      </c>
      <c r="AL69" s="1040"/>
      <c r="AM69" s="1040"/>
      <c r="AN69" s="1040"/>
      <c r="AO69" s="1040"/>
      <c r="AP69" s="1040">
        <v>1530</v>
      </c>
      <c r="AQ69" s="1040"/>
      <c r="AR69" s="1040"/>
      <c r="AS69" s="1040"/>
      <c r="AT69" s="1040"/>
      <c r="AU69" s="1040">
        <v>356</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559</v>
      </c>
      <c r="C70" s="1044"/>
      <c r="D70" s="1044"/>
      <c r="E70" s="1044"/>
      <c r="F70" s="1044"/>
      <c r="G70" s="1044"/>
      <c r="H70" s="1044"/>
      <c r="I70" s="1044"/>
      <c r="J70" s="1044"/>
      <c r="K70" s="1044"/>
      <c r="L70" s="1044"/>
      <c r="M70" s="1044"/>
      <c r="N70" s="1044"/>
      <c r="O70" s="1044"/>
      <c r="P70" s="1045"/>
      <c r="Q70" s="1046">
        <v>477</v>
      </c>
      <c r="R70" s="1040"/>
      <c r="S70" s="1040"/>
      <c r="T70" s="1040"/>
      <c r="U70" s="1040"/>
      <c r="V70" s="1040">
        <v>466</v>
      </c>
      <c r="W70" s="1040"/>
      <c r="X70" s="1040"/>
      <c r="Y70" s="1040"/>
      <c r="Z70" s="1040"/>
      <c r="AA70" s="1040">
        <v>11</v>
      </c>
      <c r="AB70" s="1040"/>
      <c r="AC70" s="1040"/>
      <c r="AD70" s="1040"/>
      <c r="AE70" s="1040"/>
      <c r="AF70" s="1040">
        <v>11</v>
      </c>
      <c r="AG70" s="1040"/>
      <c r="AH70" s="1040"/>
      <c r="AI70" s="1040"/>
      <c r="AJ70" s="1040"/>
      <c r="AK70" s="1040" t="s">
        <v>570</v>
      </c>
      <c r="AL70" s="1040"/>
      <c r="AM70" s="1040"/>
      <c r="AN70" s="1040"/>
      <c r="AO70" s="1040"/>
      <c r="AP70" s="1040" t="s">
        <v>570</v>
      </c>
      <c r="AQ70" s="1040"/>
      <c r="AR70" s="1040"/>
      <c r="AS70" s="1040"/>
      <c r="AT70" s="1040"/>
      <c r="AU70" s="1040" t="s">
        <v>570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560</v>
      </c>
      <c r="C71" s="1044"/>
      <c r="D71" s="1044"/>
      <c r="E71" s="1044"/>
      <c r="F71" s="1044"/>
      <c r="G71" s="1044"/>
      <c r="H71" s="1044"/>
      <c r="I71" s="1044"/>
      <c r="J71" s="1044"/>
      <c r="K71" s="1044"/>
      <c r="L71" s="1044"/>
      <c r="M71" s="1044"/>
      <c r="N71" s="1044"/>
      <c r="O71" s="1044"/>
      <c r="P71" s="1045"/>
      <c r="Q71" s="1046">
        <v>155051</v>
      </c>
      <c r="R71" s="1040"/>
      <c r="S71" s="1040"/>
      <c r="T71" s="1040"/>
      <c r="U71" s="1040"/>
      <c r="V71" s="1040">
        <v>151918</v>
      </c>
      <c r="W71" s="1040"/>
      <c r="X71" s="1040"/>
      <c r="Y71" s="1040"/>
      <c r="Z71" s="1040"/>
      <c r="AA71" s="1040">
        <v>3133</v>
      </c>
      <c r="AB71" s="1040"/>
      <c r="AC71" s="1040"/>
      <c r="AD71" s="1040"/>
      <c r="AE71" s="1040"/>
      <c r="AF71" s="1040">
        <v>3133</v>
      </c>
      <c r="AG71" s="1040"/>
      <c r="AH71" s="1040"/>
      <c r="AI71" s="1040"/>
      <c r="AJ71" s="1040"/>
      <c r="AK71" s="1040">
        <v>302</v>
      </c>
      <c r="AL71" s="1040"/>
      <c r="AM71" s="1040"/>
      <c r="AN71" s="1040"/>
      <c r="AO71" s="1040"/>
      <c r="AP71" s="1040" t="s">
        <v>570</v>
      </c>
      <c r="AQ71" s="1040"/>
      <c r="AR71" s="1040"/>
      <c r="AS71" s="1040"/>
      <c r="AT71" s="1040"/>
      <c r="AU71" s="1040" t="s">
        <v>570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561</v>
      </c>
      <c r="C72" s="1044"/>
      <c r="D72" s="1044"/>
      <c r="E72" s="1044"/>
      <c r="F72" s="1044"/>
      <c r="G72" s="1044"/>
      <c r="H72" s="1044"/>
      <c r="I72" s="1044"/>
      <c r="J72" s="1044"/>
      <c r="K72" s="1044"/>
      <c r="L72" s="1044"/>
      <c r="M72" s="1044"/>
      <c r="N72" s="1044"/>
      <c r="O72" s="1044"/>
      <c r="P72" s="1045"/>
      <c r="Q72" s="1046">
        <v>175</v>
      </c>
      <c r="R72" s="1040"/>
      <c r="S72" s="1040"/>
      <c r="T72" s="1040"/>
      <c r="U72" s="1040"/>
      <c r="V72" s="1040">
        <v>172</v>
      </c>
      <c r="W72" s="1040"/>
      <c r="X72" s="1040"/>
      <c r="Y72" s="1040"/>
      <c r="Z72" s="1040"/>
      <c r="AA72" s="1040">
        <v>3</v>
      </c>
      <c r="AB72" s="1040"/>
      <c r="AC72" s="1040"/>
      <c r="AD72" s="1040"/>
      <c r="AE72" s="1040"/>
      <c r="AF72" s="1040">
        <v>3</v>
      </c>
      <c r="AG72" s="1040"/>
      <c r="AH72" s="1040"/>
      <c r="AI72" s="1040"/>
      <c r="AJ72" s="1040"/>
      <c r="AK72" s="1040" t="s">
        <v>570</v>
      </c>
      <c r="AL72" s="1040"/>
      <c r="AM72" s="1040"/>
      <c r="AN72" s="1040"/>
      <c r="AO72" s="1040"/>
      <c r="AP72" s="1040" t="s">
        <v>570</v>
      </c>
      <c r="AQ72" s="1040"/>
      <c r="AR72" s="1040"/>
      <c r="AS72" s="1040"/>
      <c r="AT72" s="1040"/>
      <c r="AU72" s="1040" t="s">
        <v>570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562</v>
      </c>
      <c r="C73" s="1044"/>
      <c r="D73" s="1044"/>
      <c r="E73" s="1044"/>
      <c r="F73" s="1044"/>
      <c r="G73" s="1044"/>
      <c r="H73" s="1044"/>
      <c r="I73" s="1044"/>
      <c r="J73" s="1044"/>
      <c r="K73" s="1044"/>
      <c r="L73" s="1044"/>
      <c r="M73" s="1044"/>
      <c r="N73" s="1044"/>
      <c r="O73" s="1044"/>
      <c r="P73" s="1045"/>
      <c r="Q73" s="1046">
        <v>6</v>
      </c>
      <c r="R73" s="1040"/>
      <c r="S73" s="1040"/>
      <c r="T73" s="1040"/>
      <c r="U73" s="1040"/>
      <c r="V73" s="1040">
        <v>2</v>
      </c>
      <c r="W73" s="1040"/>
      <c r="X73" s="1040"/>
      <c r="Y73" s="1040"/>
      <c r="Z73" s="1040"/>
      <c r="AA73" s="1040">
        <v>4</v>
      </c>
      <c r="AB73" s="1040"/>
      <c r="AC73" s="1040"/>
      <c r="AD73" s="1040"/>
      <c r="AE73" s="1040"/>
      <c r="AF73" s="1040">
        <v>4</v>
      </c>
      <c r="AG73" s="1040"/>
      <c r="AH73" s="1040"/>
      <c r="AI73" s="1040"/>
      <c r="AJ73" s="1040"/>
      <c r="AK73" s="1040" t="s">
        <v>570</v>
      </c>
      <c r="AL73" s="1040"/>
      <c r="AM73" s="1040"/>
      <c r="AN73" s="1040"/>
      <c r="AO73" s="1040"/>
      <c r="AP73" s="1040" t="s">
        <v>570</v>
      </c>
      <c r="AQ73" s="1040"/>
      <c r="AR73" s="1040"/>
      <c r="AS73" s="1040"/>
      <c r="AT73" s="1040"/>
      <c r="AU73" s="1040" t="s">
        <v>570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563</v>
      </c>
      <c r="C74" s="1044"/>
      <c r="D74" s="1044"/>
      <c r="E74" s="1044"/>
      <c r="F74" s="1044"/>
      <c r="G74" s="1044"/>
      <c r="H74" s="1044"/>
      <c r="I74" s="1044"/>
      <c r="J74" s="1044"/>
      <c r="K74" s="1044"/>
      <c r="L74" s="1044"/>
      <c r="M74" s="1044"/>
      <c r="N74" s="1044"/>
      <c r="O74" s="1044"/>
      <c r="P74" s="1045"/>
      <c r="Q74" s="1046">
        <v>102</v>
      </c>
      <c r="R74" s="1040"/>
      <c r="S74" s="1040"/>
      <c r="T74" s="1040"/>
      <c r="U74" s="1040"/>
      <c r="V74" s="1040">
        <v>102</v>
      </c>
      <c r="W74" s="1040"/>
      <c r="X74" s="1040"/>
      <c r="Y74" s="1040"/>
      <c r="Z74" s="1040"/>
      <c r="AA74" s="1040">
        <v>0</v>
      </c>
      <c r="AB74" s="1040"/>
      <c r="AC74" s="1040"/>
      <c r="AD74" s="1040"/>
      <c r="AE74" s="1040"/>
      <c r="AF74" s="1040">
        <v>0</v>
      </c>
      <c r="AG74" s="1040"/>
      <c r="AH74" s="1040"/>
      <c r="AI74" s="1040"/>
      <c r="AJ74" s="1040"/>
      <c r="AK74" s="1040">
        <v>76</v>
      </c>
      <c r="AL74" s="1040"/>
      <c r="AM74" s="1040"/>
      <c r="AN74" s="1040"/>
      <c r="AO74" s="1040"/>
      <c r="AP74" s="1040" t="s">
        <v>564</v>
      </c>
      <c r="AQ74" s="1040"/>
      <c r="AR74" s="1040"/>
      <c r="AS74" s="1040"/>
      <c r="AT74" s="1040"/>
      <c r="AU74" s="1040" t="s">
        <v>564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378</v>
      </c>
      <c r="B88" s="1013" t="s">
        <v>408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3305</v>
      </c>
      <c r="AG88" s="1028"/>
      <c r="AH88" s="1028"/>
      <c r="AI88" s="1028"/>
      <c r="AJ88" s="1028"/>
      <c r="AK88" s="1032"/>
      <c r="AL88" s="1032"/>
      <c r="AM88" s="1032"/>
      <c r="AN88" s="1032"/>
      <c r="AO88" s="1032"/>
      <c r="AP88" s="1028">
        <v>1545</v>
      </c>
      <c r="AQ88" s="1028"/>
      <c r="AR88" s="1028"/>
      <c r="AS88" s="1028"/>
      <c r="AT88" s="1028"/>
      <c r="AU88" s="1028">
        <v>362</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378</v>
      </c>
      <c r="BR102" s="1013" t="s">
        <v>409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51</v>
      </c>
      <c r="CS102" s="1020"/>
      <c r="CT102" s="1020"/>
      <c r="CU102" s="1020"/>
      <c r="CV102" s="1021"/>
      <c r="CW102" s="1019">
        <v>16</v>
      </c>
      <c r="CX102" s="1020"/>
      <c r="CY102" s="1020"/>
      <c r="CZ102" s="1020"/>
      <c r="DA102" s="1021"/>
      <c r="DB102" s="1019">
        <v>60</v>
      </c>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416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417</v>
      </c>
      <c r="AB109" s="963"/>
      <c r="AC109" s="963"/>
      <c r="AD109" s="963"/>
      <c r="AE109" s="964"/>
      <c r="AF109" s="965" t="s">
        <v>296</v>
      </c>
      <c r="AG109" s="963"/>
      <c r="AH109" s="963"/>
      <c r="AI109" s="963"/>
      <c r="AJ109" s="964"/>
      <c r="AK109" s="965" t="s">
        <v>295</v>
      </c>
      <c r="AL109" s="963"/>
      <c r="AM109" s="963"/>
      <c r="AN109" s="963"/>
      <c r="AO109" s="964"/>
      <c r="AP109" s="965" t="s">
        <v>418</v>
      </c>
      <c r="AQ109" s="963"/>
      <c r="AR109" s="963"/>
      <c r="AS109" s="963"/>
      <c r="AT109" s="994"/>
      <c r="AU109" s="962" t="s">
        <v>416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417</v>
      </c>
      <c r="BR109" s="963"/>
      <c r="BS109" s="963"/>
      <c r="BT109" s="963"/>
      <c r="BU109" s="964"/>
      <c r="BV109" s="965" t="s">
        <v>296</v>
      </c>
      <c r="BW109" s="963"/>
      <c r="BX109" s="963"/>
      <c r="BY109" s="963"/>
      <c r="BZ109" s="964"/>
      <c r="CA109" s="965" t="s">
        <v>295</v>
      </c>
      <c r="CB109" s="963"/>
      <c r="CC109" s="963"/>
      <c r="CD109" s="963"/>
      <c r="CE109" s="964"/>
      <c r="CF109" s="1001" t="s">
        <v>418</v>
      </c>
      <c r="CG109" s="1001"/>
      <c r="CH109" s="1001"/>
      <c r="CI109" s="1001"/>
      <c r="CJ109" s="1001"/>
      <c r="CK109" s="965" t="s">
        <v>419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417</v>
      </c>
      <c r="DH109" s="963"/>
      <c r="DI109" s="963"/>
      <c r="DJ109" s="963"/>
      <c r="DK109" s="964"/>
      <c r="DL109" s="965" t="s">
        <v>296</v>
      </c>
      <c r="DM109" s="963"/>
      <c r="DN109" s="963"/>
      <c r="DO109" s="963"/>
      <c r="DP109" s="964"/>
      <c r="DQ109" s="965" t="s">
        <v>295</v>
      </c>
      <c r="DR109" s="963"/>
      <c r="DS109" s="963"/>
      <c r="DT109" s="963"/>
      <c r="DU109" s="964"/>
      <c r="DV109" s="965" t="s">
        <v>418</v>
      </c>
      <c r="DW109" s="963"/>
      <c r="DX109" s="963"/>
      <c r="DY109" s="963"/>
      <c r="DZ109" s="994"/>
    </row>
    <row r="110" spans="1:131" s="226" customFormat="1" ht="26.25" customHeight="1" x14ac:dyDescent="0.15">
      <c r="A110" s="865" t="s">
        <v>420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1483970</v>
      </c>
      <c r="AB110" s="956"/>
      <c r="AC110" s="956"/>
      <c r="AD110" s="956"/>
      <c r="AE110" s="957"/>
      <c r="AF110" s="958">
        <v>1466451</v>
      </c>
      <c r="AG110" s="956"/>
      <c r="AH110" s="956"/>
      <c r="AI110" s="956"/>
      <c r="AJ110" s="957"/>
      <c r="AK110" s="958">
        <v>1439339</v>
      </c>
      <c r="AL110" s="956"/>
      <c r="AM110" s="956"/>
      <c r="AN110" s="956"/>
      <c r="AO110" s="957"/>
      <c r="AP110" s="959">
        <v>27.9</v>
      </c>
      <c r="AQ110" s="960"/>
      <c r="AR110" s="960"/>
      <c r="AS110" s="960"/>
      <c r="AT110" s="961"/>
      <c r="AU110" s="995" t="s">
        <v>66</v>
      </c>
      <c r="AV110" s="996"/>
      <c r="AW110" s="996"/>
      <c r="AX110" s="996"/>
      <c r="AY110" s="996"/>
      <c r="AZ110" s="921" t="s">
        <v>421</v>
      </c>
      <c r="BA110" s="866"/>
      <c r="BB110" s="866"/>
      <c r="BC110" s="866"/>
      <c r="BD110" s="866"/>
      <c r="BE110" s="866"/>
      <c r="BF110" s="866"/>
      <c r="BG110" s="866"/>
      <c r="BH110" s="866"/>
      <c r="BI110" s="866"/>
      <c r="BJ110" s="866"/>
      <c r="BK110" s="866"/>
      <c r="BL110" s="866"/>
      <c r="BM110" s="866"/>
      <c r="BN110" s="866"/>
      <c r="BO110" s="866"/>
      <c r="BP110" s="867"/>
      <c r="BQ110" s="922">
        <v>12835366</v>
      </c>
      <c r="BR110" s="903"/>
      <c r="BS110" s="903"/>
      <c r="BT110" s="903"/>
      <c r="BU110" s="903"/>
      <c r="BV110" s="903">
        <v>12816392</v>
      </c>
      <c r="BW110" s="903"/>
      <c r="BX110" s="903"/>
      <c r="BY110" s="903"/>
      <c r="BZ110" s="903"/>
      <c r="CA110" s="903">
        <v>12483184</v>
      </c>
      <c r="CB110" s="903"/>
      <c r="CC110" s="903"/>
      <c r="CD110" s="903"/>
      <c r="CE110" s="903"/>
      <c r="CF110" s="927">
        <v>241.7</v>
      </c>
      <c r="CG110" s="928"/>
      <c r="CH110" s="928"/>
      <c r="CI110" s="928"/>
      <c r="CJ110" s="928"/>
      <c r="CK110" s="991" t="s">
        <v>422</v>
      </c>
      <c r="CL110" s="877"/>
      <c r="CM110" s="952" t="s">
        <v>423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120</v>
      </c>
      <c r="DH110" s="903"/>
      <c r="DI110" s="903"/>
      <c r="DJ110" s="903"/>
      <c r="DK110" s="903"/>
      <c r="DL110" s="903" t="s">
        <v>120</v>
      </c>
      <c r="DM110" s="903"/>
      <c r="DN110" s="903"/>
      <c r="DO110" s="903"/>
      <c r="DP110" s="903"/>
      <c r="DQ110" s="903" t="s">
        <v>120</v>
      </c>
      <c r="DR110" s="903"/>
      <c r="DS110" s="903"/>
      <c r="DT110" s="903"/>
      <c r="DU110" s="903"/>
      <c r="DV110" s="904" t="s">
        <v>424</v>
      </c>
      <c r="DW110" s="904"/>
      <c r="DX110" s="904"/>
      <c r="DY110" s="904"/>
      <c r="DZ110" s="905"/>
    </row>
    <row r="111" spans="1:131" s="226" customFormat="1" ht="26.25" customHeight="1" x14ac:dyDescent="0.15">
      <c r="A111" s="832" t="s">
        <v>425</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120</v>
      </c>
      <c r="AB111" s="984"/>
      <c r="AC111" s="984"/>
      <c r="AD111" s="984"/>
      <c r="AE111" s="985"/>
      <c r="AF111" s="986" t="s">
        <v>120</v>
      </c>
      <c r="AG111" s="984"/>
      <c r="AH111" s="984"/>
      <c r="AI111" s="984"/>
      <c r="AJ111" s="985"/>
      <c r="AK111" s="986" t="s">
        <v>424</v>
      </c>
      <c r="AL111" s="984"/>
      <c r="AM111" s="984"/>
      <c r="AN111" s="984"/>
      <c r="AO111" s="985"/>
      <c r="AP111" s="987" t="s">
        <v>120</v>
      </c>
      <c r="AQ111" s="988"/>
      <c r="AR111" s="988"/>
      <c r="AS111" s="988"/>
      <c r="AT111" s="989"/>
      <c r="AU111" s="997"/>
      <c r="AV111" s="998"/>
      <c r="AW111" s="998"/>
      <c r="AX111" s="998"/>
      <c r="AY111" s="998"/>
      <c r="AZ111" s="873" t="s">
        <v>426</v>
      </c>
      <c r="BA111" s="808"/>
      <c r="BB111" s="808"/>
      <c r="BC111" s="808"/>
      <c r="BD111" s="808"/>
      <c r="BE111" s="808"/>
      <c r="BF111" s="808"/>
      <c r="BG111" s="808"/>
      <c r="BH111" s="808"/>
      <c r="BI111" s="808"/>
      <c r="BJ111" s="808"/>
      <c r="BK111" s="808"/>
      <c r="BL111" s="808"/>
      <c r="BM111" s="808"/>
      <c r="BN111" s="808"/>
      <c r="BO111" s="808"/>
      <c r="BP111" s="809"/>
      <c r="BQ111" s="874" t="s">
        <v>120</v>
      </c>
      <c r="BR111" s="875"/>
      <c r="BS111" s="875"/>
      <c r="BT111" s="875"/>
      <c r="BU111" s="875"/>
      <c r="BV111" s="875" t="s">
        <v>120</v>
      </c>
      <c r="BW111" s="875"/>
      <c r="BX111" s="875"/>
      <c r="BY111" s="875"/>
      <c r="BZ111" s="875"/>
      <c r="CA111" s="875" t="s">
        <v>120</v>
      </c>
      <c r="CB111" s="875"/>
      <c r="CC111" s="875"/>
      <c r="CD111" s="875"/>
      <c r="CE111" s="875"/>
      <c r="CF111" s="936" t="s">
        <v>120</v>
      </c>
      <c r="CG111" s="937"/>
      <c r="CH111" s="937"/>
      <c r="CI111" s="937"/>
      <c r="CJ111" s="937"/>
      <c r="CK111" s="992"/>
      <c r="CL111" s="879"/>
      <c r="CM111" s="882" t="s">
        <v>427</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120</v>
      </c>
      <c r="DH111" s="875"/>
      <c r="DI111" s="875"/>
      <c r="DJ111" s="875"/>
      <c r="DK111" s="875"/>
      <c r="DL111" s="875" t="s">
        <v>120</v>
      </c>
      <c r="DM111" s="875"/>
      <c r="DN111" s="875"/>
      <c r="DO111" s="875"/>
      <c r="DP111" s="875"/>
      <c r="DQ111" s="875" t="s">
        <v>120</v>
      </c>
      <c r="DR111" s="875"/>
      <c r="DS111" s="875"/>
      <c r="DT111" s="875"/>
      <c r="DU111" s="875"/>
      <c r="DV111" s="852" t="s">
        <v>120</v>
      </c>
      <c r="DW111" s="852"/>
      <c r="DX111" s="852"/>
      <c r="DY111" s="852"/>
      <c r="DZ111" s="853"/>
    </row>
    <row r="112" spans="1:131" s="226" customFormat="1" ht="26.25" customHeight="1" x14ac:dyDescent="0.15">
      <c r="A112" s="977" t="s">
        <v>428</v>
      </c>
      <c r="B112" s="978"/>
      <c r="C112" s="808" t="s">
        <v>429</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v>3667</v>
      </c>
      <c r="AB112" s="838"/>
      <c r="AC112" s="838"/>
      <c r="AD112" s="838"/>
      <c r="AE112" s="839"/>
      <c r="AF112" s="840">
        <v>3667</v>
      </c>
      <c r="AG112" s="838"/>
      <c r="AH112" s="838"/>
      <c r="AI112" s="838"/>
      <c r="AJ112" s="839"/>
      <c r="AK112" s="840">
        <v>5167</v>
      </c>
      <c r="AL112" s="838"/>
      <c r="AM112" s="838"/>
      <c r="AN112" s="838"/>
      <c r="AO112" s="839"/>
      <c r="AP112" s="885">
        <v>0.1</v>
      </c>
      <c r="AQ112" s="886"/>
      <c r="AR112" s="886"/>
      <c r="AS112" s="886"/>
      <c r="AT112" s="887"/>
      <c r="AU112" s="997"/>
      <c r="AV112" s="998"/>
      <c r="AW112" s="998"/>
      <c r="AX112" s="998"/>
      <c r="AY112" s="998"/>
      <c r="AZ112" s="873" t="s">
        <v>430</v>
      </c>
      <c r="BA112" s="808"/>
      <c r="BB112" s="808"/>
      <c r="BC112" s="808"/>
      <c r="BD112" s="808"/>
      <c r="BE112" s="808"/>
      <c r="BF112" s="808"/>
      <c r="BG112" s="808"/>
      <c r="BH112" s="808"/>
      <c r="BI112" s="808"/>
      <c r="BJ112" s="808"/>
      <c r="BK112" s="808"/>
      <c r="BL112" s="808"/>
      <c r="BM112" s="808"/>
      <c r="BN112" s="808"/>
      <c r="BO112" s="808"/>
      <c r="BP112" s="809"/>
      <c r="BQ112" s="874">
        <v>11228209</v>
      </c>
      <c r="BR112" s="875"/>
      <c r="BS112" s="875"/>
      <c r="BT112" s="875"/>
      <c r="BU112" s="875"/>
      <c r="BV112" s="875">
        <v>10966285</v>
      </c>
      <c r="BW112" s="875"/>
      <c r="BX112" s="875"/>
      <c r="BY112" s="875"/>
      <c r="BZ112" s="875"/>
      <c r="CA112" s="875">
        <v>10669246</v>
      </c>
      <c r="CB112" s="875"/>
      <c r="CC112" s="875"/>
      <c r="CD112" s="875"/>
      <c r="CE112" s="875"/>
      <c r="CF112" s="936">
        <v>206.6</v>
      </c>
      <c r="CG112" s="937"/>
      <c r="CH112" s="937"/>
      <c r="CI112" s="937"/>
      <c r="CJ112" s="937"/>
      <c r="CK112" s="992"/>
      <c r="CL112" s="879"/>
      <c r="CM112" s="882" t="s">
        <v>431</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120</v>
      </c>
      <c r="DH112" s="875"/>
      <c r="DI112" s="875"/>
      <c r="DJ112" s="875"/>
      <c r="DK112" s="875"/>
      <c r="DL112" s="875" t="s">
        <v>120</v>
      </c>
      <c r="DM112" s="875"/>
      <c r="DN112" s="875"/>
      <c r="DO112" s="875"/>
      <c r="DP112" s="875"/>
      <c r="DQ112" s="875" t="s">
        <v>120</v>
      </c>
      <c r="DR112" s="875"/>
      <c r="DS112" s="875"/>
      <c r="DT112" s="875"/>
      <c r="DU112" s="875"/>
      <c r="DV112" s="852" t="s">
        <v>120</v>
      </c>
      <c r="DW112" s="852"/>
      <c r="DX112" s="852"/>
      <c r="DY112" s="852"/>
      <c r="DZ112" s="853"/>
    </row>
    <row r="113" spans="1:130" s="226" customFormat="1" ht="26.25" customHeight="1" x14ac:dyDescent="0.15">
      <c r="A113" s="979"/>
      <c r="B113" s="980"/>
      <c r="C113" s="808" t="s">
        <v>432</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860381</v>
      </c>
      <c r="AB113" s="984"/>
      <c r="AC113" s="984"/>
      <c r="AD113" s="984"/>
      <c r="AE113" s="985"/>
      <c r="AF113" s="986">
        <v>895399</v>
      </c>
      <c r="AG113" s="984"/>
      <c r="AH113" s="984"/>
      <c r="AI113" s="984"/>
      <c r="AJ113" s="985"/>
      <c r="AK113" s="986">
        <v>899283</v>
      </c>
      <c r="AL113" s="984"/>
      <c r="AM113" s="984"/>
      <c r="AN113" s="984"/>
      <c r="AO113" s="985"/>
      <c r="AP113" s="987">
        <v>17.399999999999999</v>
      </c>
      <c r="AQ113" s="988"/>
      <c r="AR113" s="988"/>
      <c r="AS113" s="988"/>
      <c r="AT113" s="989"/>
      <c r="AU113" s="997"/>
      <c r="AV113" s="998"/>
      <c r="AW113" s="998"/>
      <c r="AX113" s="998"/>
      <c r="AY113" s="998"/>
      <c r="AZ113" s="873" t="s">
        <v>433</v>
      </c>
      <c r="BA113" s="808"/>
      <c r="BB113" s="808"/>
      <c r="BC113" s="808"/>
      <c r="BD113" s="808"/>
      <c r="BE113" s="808"/>
      <c r="BF113" s="808"/>
      <c r="BG113" s="808"/>
      <c r="BH113" s="808"/>
      <c r="BI113" s="808"/>
      <c r="BJ113" s="808"/>
      <c r="BK113" s="808"/>
      <c r="BL113" s="808"/>
      <c r="BM113" s="808"/>
      <c r="BN113" s="808"/>
      <c r="BO113" s="808"/>
      <c r="BP113" s="809"/>
      <c r="BQ113" s="874">
        <v>734330</v>
      </c>
      <c r="BR113" s="875"/>
      <c r="BS113" s="875"/>
      <c r="BT113" s="875"/>
      <c r="BU113" s="875"/>
      <c r="BV113" s="875">
        <v>527945</v>
      </c>
      <c r="BW113" s="875"/>
      <c r="BX113" s="875"/>
      <c r="BY113" s="875"/>
      <c r="BZ113" s="875"/>
      <c r="CA113" s="875">
        <v>362217</v>
      </c>
      <c r="CB113" s="875"/>
      <c r="CC113" s="875"/>
      <c r="CD113" s="875"/>
      <c r="CE113" s="875"/>
      <c r="CF113" s="936">
        <v>7</v>
      </c>
      <c r="CG113" s="937"/>
      <c r="CH113" s="937"/>
      <c r="CI113" s="937"/>
      <c r="CJ113" s="937"/>
      <c r="CK113" s="992"/>
      <c r="CL113" s="879"/>
      <c r="CM113" s="882" t="s">
        <v>434</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120</v>
      </c>
      <c r="DH113" s="838"/>
      <c r="DI113" s="838"/>
      <c r="DJ113" s="838"/>
      <c r="DK113" s="839"/>
      <c r="DL113" s="840" t="s">
        <v>120</v>
      </c>
      <c r="DM113" s="838"/>
      <c r="DN113" s="838"/>
      <c r="DO113" s="838"/>
      <c r="DP113" s="839"/>
      <c r="DQ113" s="840" t="s">
        <v>120</v>
      </c>
      <c r="DR113" s="838"/>
      <c r="DS113" s="838"/>
      <c r="DT113" s="838"/>
      <c r="DU113" s="839"/>
      <c r="DV113" s="885" t="s">
        <v>120</v>
      </c>
      <c r="DW113" s="886"/>
      <c r="DX113" s="886"/>
      <c r="DY113" s="886"/>
      <c r="DZ113" s="887"/>
    </row>
    <row r="114" spans="1:130" s="226" customFormat="1" ht="26.25" customHeight="1" x14ac:dyDescent="0.15">
      <c r="A114" s="979"/>
      <c r="B114" s="980"/>
      <c r="C114" s="808" t="s">
        <v>435</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207308</v>
      </c>
      <c r="AB114" s="838"/>
      <c r="AC114" s="838"/>
      <c r="AD114" s="838"/>
      <c r="AE114" s="839"/>
      <c r="AF114" s="840">
        <v>206531</v>
      </c>
      <c r="AG114" s="838"/>
      <c r="AH114" s="838"/>
      <c r="AI114" s="838"/>
      <c r="AJ114" s="839"/>
      <c r="AK114" s="840">
        <v>168081</v>
      </c>
      <c r="AL114" s="838"/>
      <c r="AM114" s="838"/>
      <c r="AN114" s="838"/>
      <c r="AO114" s="839"/>
      <c r="AP114" s="885">
        <v>3.3</v>
      </c>
      <c r="AQ114" s="886"/>
      <c r="AR114" s="886"/>
      <c r="AS114" s="886"/>
      <c r="AT114" s="887"/>
      <c r="AU114" s="997"/>
      <c r="AV114" s="998"/>
      <c r="AW114" s="998"/>
      <c r="AX114" s="998"/>
      <c r="AY114" s="998"/>
      <c r="AZ114" s="873" t="s">
        <v>436</v>
      </c>
      <c r="BA114" s="808"/>
      <c r="BB114" s="808"/>
      <c r="BC114" s="808"/>
      <c r="BD114" s="808"/>
      <c r="BE114" s="808"/>
      <c r="BF114" s="808"/>
      <c r="BG114" s="808"/>
      <c r="BH114" s="808"/>
      <c r="BI114" s="808"/>
      <c r="BJ114" s="808"/>
      <c r="BK114" s="808"/>
      <c r="BL114" s="808"/>
      <c r="BM114" s="808"/>
      <c r="BN114" s="808"/>
      <c r="BO114" s="808"/>
      <c r="BP114" s="809"/>
      <c r="BQ114" s="874">
        <v>1412438</v>
      </c>
      <c r="BR114" s="875"/>
      <c r="BS114" s="875"/>
      <c r="BT114" s="875"/>
      <c r="BU114" s="875"/>
      <c r="BV114" s="875">
        <v>1406532</v>
      </c>
      <c r="BW114" s="875"/>
      <c r="BX114" s="875"/>
      <c r="BY114" s="875"/>
      <c r="BZ114" s="875"/>
      <c r="CA114" s="875">
        <v>1408595</v>
      </c>
      <c r="CB114" s="875"/>
      <c r="CC114" s="875"/>
      <c r="CD114" s="875"/>
      <c r="CE114" s="875"/>
      <c r="CF114" s="936">
        <v>27.3</v>
      </c>
      <c r="CG114" s="937"/>
      <c r="CH114" s="937"/>
      <c r="CI114" s="937"/>
      <c r="CJ114" s="937"/>
      <c r="CK114" s="992"/>
      <c r="CL114" s="879"/>
      <c r="CM114" s="882" t="s">
        <v>437</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120</v>
      </c>
      <c r="DH114" s="838"/>
      <c r="DI114" s="838"/>
      <c r="DJ114" s="838"/>
      <c r="DK114" s="839"/>
      <c r="DL114" s="840" t="s">
        <v>120</v>
      </c>
      <c r="DM114" s="838"/>
      <c r="DN114" s="838"/>
      <c r="DO114" s="838"/>
      <c r="DP114" s="839"/>
      <c r="DQ114" s="840" t="s">
        <v>120</v>
      </c>
      <c r="DR114" s="838"/>
      <c r="DS114" s="838"/>
      <c r="DT114" s="838"/>
      <c r="DU114" s="839"/>
      <c r="DV114" s="885" t="s">
        <v>120</v>
      </c>
      <c r="DW114" s="886"/>
      <c r="DX114" s="886"/>
      <c r="DY114" s="886"/>
      <c r="DZ114" s="887"/>
    </row>
    <row r="115" spans="1:130" s="226" customFormat="1" ht="26.25" customHeight="1" x14ac:dyDescent="0.15">
      <c r="A115" s="979"/>
      <c r="B115" s="980"/>
      <c r="C115" s="808" t="s">
        <v>438</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120</v>
      </c>
      <c r="AB115" s="984"/>
      <c r="AC115" s="984"/>
      <c r="AD115" s="984"/>
      <c r="AE115" s="985"/>
      <c r="AF115" s="986" t="s">
        <v>120</v>
      </c>
      <c r="AG115" s="984"/>
      <c r="AH115" s="984"/>
      <c r="AI115" s="984"/>
      <c r="AJ115" s="985"/>
      <c r="AK115" s="986" t="s">
        <v>120</v>
      </c>
      <c r="AL115" s="984"/>
      <c r="AM115" s="984"/>
      <c r="AN115" s="984"/>
      <c r="AO115" s="985"/>
      <c r="AP115" s="987" t="s">
        <v>120</v>
      </c>
      <c r="AQ115" s="988"/>
      <c r="AR115" s="988"/>
      <c r="AS115" s="988"/>
      <c r="AT115" s="989"/>
      <c r="AU115" s="997"/>
      <c r="AV115" s="998"/>
      <c r="AW115" s="998"/>
      <c r="AX115" s="998"/>
      <c r="AY115" s="998"/>
      <c r="AZ115" s="873" t="s">
        <v>439</v>
      </c>
      <c r="BA115" s="808"/>
      <c r="BB115" s="808"/>
      <c r="BC115" s="808"/>
      <c r="BD115" s="808"/>
      <c r="BE115" s="808"/>
      <c r="BF115" s="808"/>
      <c r="BG115" s="808"/>
      <c r="BH115" s="808"/>
      <c r="BI115" s="808"/>
      <c r="BJ115" s="808"/>
      <c r="BK115" s="808"/>
      <c r="BL115" s="808"/>
      <c r="BM115" s="808"/>
      <c r="BN115" s="808"/>
      <c r="BO115" s="808"/>
      <c r="BP115" s="809"/>
      <c r="BQ115" s="874" t="s">
        <v>120</v>
      </c>
      <c r="BR115" s="875"/>
      <c r="BS115" s="875"/>
      <c r="BT115" s="875"/>
      <c r="BU115" s="875"/>
      <c r="BV115" s="875" t="s">
        <v>120</v>
      </c>
      <c r="BW115" s="875"/>
      <c r="BX115" s="875"/>
      <c r="BY115" s="875"/>
      <c r="BZ115" s="875"/>
      <c r="CA115" s="875" t="s">
        <v>120</v>
      </c>
      <c r="CB115" s="875"/>
      <c r="CC115" s="875"/>
      <c r="CD115" s="875"/>
      <c r="CE115" s="875"/>
      <c r="CF115" s="936" t="s">
        <v>120</v>
      </c>
      <c r="CG115" s="937"/>
      <c r="CH115" s="937"/>
      <c r="CI115" s="937"/>
      <c r="CJ115" s="937"/>
      <c r="CK115" s="992"/>
      <c r="CL115" s="879"/>
      <c r="CM115" s="873" t="s">
        <v>440</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120</v>
      </c>
      <c r="DH115" s="838"/>
      <c r="DI115" s="838"/>
      <c r="DJ115" s="838"/>
      <c r="DK115" s="839"/>
      <c r="DL115" s="840" t="s">
        <v>120</v>
      </c>
      <c r="DM115" s="838"/>
      <c r="DN115" s="838"/>
      <c r="DO115" s="838"/>
      <c r="DP115" s="839"/>
      <c r="DQ115" s="840" t="s">
        <v>120</v>
      </c>
      <c r="DR115" s="838"/>
      <c r="DS115" s="838"/>
      <c r="DT115" s="838"/>
      <c r="DU115" s="839"/>
      <c r="DV115" s="885" t="s">
        <v>120</v>
      </c>
      <c r="DW115" s="886"/>
      <c r="DX115" s="886"/>
      <c r="DY115" s="886"/>
      <c r="DZ115" s="887"/>
    </row>
    <row r="116" spans="1:130" s="226" customFormat="1" ht="26.25" customHeight="1" x14ac:dyDescent="0.15">
      <c r="A116" s="981"/>
      <c r="B116" s="982"/>
      <c r="C116" s="941" t="s">
        <v>441</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532</v>
      </c>
      <c r="AB116" s="838"/>
      <c r="AC116" s="838"/>
      <c r="AD116" s="838"/>
      <c r="AE116" s="839"/>
      <c r="AF116" s="840">
        <v>308</v>
      </c>
      <c r="AG116" s="838"/>
      <c r="AH116" s="838"/>
      <c r="AI116" s="838"/>
      <c r="AJ116" s="839"/>
      <c r="AK116" s="840">
        <v>77</v>
      </c>
      <c r="AL116" s="838"/>
      <c r="AM116" s="838"/>
      <c r="AN116" s="838"/>
      <c r="AO116" s="839"/>
      <c r="AP116" s="885">
        <v>0</v>
      </c>
      <c r="AQ116" s="886"/>
      <c r="AR116" s="886"/>
      <c r="AS116" s="886"/>
      <c r="AT116" s="887"/>
      <c r="AU116" s="997"/>
      <c r="AV116" s="998"/>
      <c r="AW116" s="998"/>
      <c r="AX116" s="998"/>
      <c r="AY116" s="998"/>
      <c r="AZ116" s="924" t="s">
        <v>442</v>
      </c>
      <c r="BA116" s="925"/>
      <c r="BB116" s="925"/>
      <c r="BC116" s="925"/>
      <c r="BD116" s="925"/>
      <c r="BE116" s="925"/>
      <c r="BF116" s="925"/>
      <c r="BG116" s="925"/>
      <c r="BH116" s="925"/>
      <c r="BI116" s="925"/>
      <c r="BJ116" s="925"/>
      <c r="BK116" s="925"/>
      <c r="BL116" s="925"/>
      <c r="BM116" s="925"/>
      <c r="BN116" s="925"/>
      <c r="BO116" s="925"/>
      <c r="BP116" s="926"/>
      <c r="BQ116" s="874" t="s">
        <v>120</v>
      </c>
      <c r="BR116" s="875"/>
      <c r="BS116" s="875"/>
      <c r="BT116" s="875"/>
      <c r="BU116" s="875"/>
      <c r="BV116" s="875" t="s">
        <v>120</v>
      </c>
      <c r="BW116" s="875"/>
      <c r="BX116" s="875"/>
      <c r="BY116" s="875"/>
      <c r="BZ116" s="875"/>
      <c r="CA116" s="875" t="s">
        <v>120</v>
      </c>
      <c r="CB116" s="875"/>
      <c r="CC116" s="875"/>
      <c r="CD116" s="875"/>
      <c r="CE116" s="875"/>
      <c r="CF116" s="936" t="s">
        <v>120</v>
      </c>
      <c r="CG116" s="937"/>
      <c r="CH116" s="937"/>
      <c r="CI116" s="937"/>
      <c r="CJ116" s="937"/>
      <c r="CK116" s="992"/>
      <c r="CL116" s="879"/>
      <c r="CM116" s="882" t="s">
        <v>443</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120</v>
      </c>
      <c r="DH116" s="838"/>
      <c r="DI116" s="838"/>
      <c r="DJ116" s="838"/>
      <c r="DK116" s="839"/>
      <c r="DL116" s="840" t="s">
        <v>120</v>
      </c>
      <c r="DM116" s="838"/>
      <c r="DN116" s="838"/>
      <c r="DO116" s="838"/>
      <c r="DP116" s="839"/>
      <c r="DQ116" s="840" t="s">
        <v>120</v>
      </c>
      <c r="DR116" s="838"/>
      <c r="DS116" s="838"/>
      <c r="DT116" s="838"/>
      <c r="DU116" s="839"/>
      <c r="DV116" s="885" t="s">
        <v>120</v>
      </c>
      <c r="DW116" s="886"/>
      <c r="DX116" s="886"/>
      <c r="DY116" s="886"/>
      <c r="DZ116" s="887"/>
    </row>
    <row r="117" spans="1:130" s="226" customFormat="1" ht="26.25" customHeight="1" x14ac:dyDescent="0.15">
      <c r="A117" s="962" t="s">
        <v>178</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444</v>
      </c>
      <c r="Z117" s="964"/>
      <c r="AA117" s="969">
        <v>2555978</v>
      </c>
      <c r="AB117" s="970"/>
      <c r="AC117" s="970"/>
      <c r="AD117" s="970"/>
      <c r="AE117" s="971"/>
      <c r="AF117" s="972">
        <v>2572356</v>
      </c>
      <c r="AG117" s="970"/>
      <c r="AH117" s="970"/>
      <c r="AI117" s="970"/>
      <c r="AJ117" s="971"/>
      <c r="AK117" s="972">
        <v>2511947</v>
      </c>
      <c r="AL117" s="970"/>
      <c r="AM117" s="970"/>
      <c r="AN117" s="970"/>
      <c r="AO117" s="971"/>
      <c r="AP117" s="973"/>
      <c r="AQ117" s="974"/>
      <c r="AR117" s="974"/>
      <c r="AS117" s="974"/>
      <c r="AT117" s="975"/>
      <c r="AU117" s="997"/>
      <c r="AV117" s="998"/>
      <c r="AW117" s="998"/>
      <c r="AX117" s="998"/>
      <c r="AY117" s="998"/>
      <c r="AZ117" s="924" t="s">
        <v>445</v>
      </c>
      <c r="BA117" s="925"/>
      <c r="BB117" s="925"/>
      <c r="BC117" s="925"/>
      <c r="BD117" s="925"/>
      <c r="BE117" s="925"/>
      <c r="BF117" s="925"/>
      <c r="BG117" s="925"/>
      <c r="BH117" s="925"/>
      <c r="BI117" s="925"/>
      <c r="BJ117" s="925"/>
      <c r="BK117" s="925"/>
      <c r="BL117" s="925"/>
      <c r="BM117" s="925"/>
      <c r="BN117" s="925"/>
      <c r="BO117" s="925"/>
      <c r="BP117" s="926"/>
      <c r="BQ117" s="874" t="s">
        <v>120</v>
      </c>
      <c r="BR117" s="875"/>
      <c r="BS117" s="875"/>
      <c r="BT117" s="875"/>
      <c r="BU117" s="875"/>
      <c r="BV117" s="875" t="s">
        <v>120</v>
      </c>
      <c r="BW117" s="875"/>
      <c r="BX117" s="875"/>
      <c r="BY117" s="875"/>
      <c r="BZ117" s="875"/>
      <c r="CA117" s="875" t="s">
        <v>120</v>
      </c>
      <c r="CB117" s="875"/>
      <c r="CC117" s="875"/>
      <c r="CD117" s="875"/>
      <c r="CE117" s="875"/>
      <c r="CF117" s="936" t="s">
        <v>120</v>
      </c>
      <c r="CG117" s="937"/>
      <c r="CH117" s="937"/>
      <c r="CI117" s="937"/>
      <c r="CJ117" s="937"/>
      <c r="CK117" s="992"/>
      <c r="CL117" s="879"/>
      <c r="CM117" s="882" t="s">
        <v>446</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120</v>
      </c>
      <c r="DH117" s="838"/>
      <c r="DI117" s="838"/>
      <c r="DJ117" s="838"/>
      <c r="DK117" s="839"/>
      <c r="DL117" s="840" t="s">
        <v>120</v>
      </c>
      <c r="DM117" s="838"/>
      <c r="DN117" s="838"/>
      <c r="DO117" s="838"/>
      <c r="DP117" s="839"/>
      <c r="DQ117" s="840" t="s">
        <v>120</v>
      </c>
      <c r="DR117" s="838"/>
      <c r="DS117" s="838"/>
      <c r="DT117" s="838"/>
      <c r="DU117" s="839"/>
      <c r="DV117" s="885" t="s">
        <v>120</v>
      </c>
      <c r="DW117" s="886"/>
      <c r="DX117" s="886"/>
      <c r="DY117" s="886"/>
      <c r="DZ117" s="887"/>
    </row>
    <row r="118" spans="1:130" s="226" customFormat="1" ht="26.25" customHeight="1" x14ac:dyDescent="0.15">
      <c r="A118" s="962" t="s">
        <v>419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417</v>
      </c>
      <c r="AB118" s="963"/>
      <c r="AC118" s="963"/>
      <c r="AD118" s="963"/>
      <c r="AE118" s="964"/>
      <c r="AF118" s="965" t="s">
        <v>296</v>
      </c>
      <c r="AG118" s="963"/>
      <c r="AH118" s="963"/>
      <c r="AI118" s="963"/>
      <c r="AJ118" s="964"/>
      <c r="AK118" s="965" t="s">
        <v>295</v>
      </c>
      <c r="AL118" s="963"/>
      <c r="AM118" s="963"/>
      <c r="AN118" s="963"/>
      <c r="AO118" s="964"/>
      <c r="AP118" s="966" t="s">
        <v>418</v>
      </c>
      <c r="AQ118" s="967"/>
      <c r="AR118" s="967"/>
      <c r="AS118" s="967"/>
      <c r="AT118" s="968"/>
      <c r="AU118" s="997"/>
      <c r="AV118" s="998"/>
      <c r="AW118" s="998"/>
      <c r="AX118" s="998"/>
      <c r="AY118" s="998"/>
      <c r="AZ118" s="940" t="s">
        <v>447</v>
      </c>
      <c r="BA118" s="941"/>
      <c r="BB118" s="941"/>
      <c r="BC118" s="941"/>
      <c r="BD118" s="941"/>
      <c r="BE118" s="941"/>
      <c r="BF118" s="941"/>
      <c r="BG118" s="941"/>
      <c r="BH118" s="941"/>
      <c r="BI118" s="941"/>
      <c r="BJ118" s="941"/>
      <c r="BK118" s="941"/>
      <c r="BL118" s="941"/>
      <c r="BM118" s="941"/>
      <c r="BN118" s="941"/>
      <c r="BO118" s="941"/>
      <c r="BP118" s="942"/>
      <c r="BQ118" s="943" t="s">
        <v>120</v>
      </c>
      <c r="BR118" s="906"/>
      <c r="BS118" s="906"/>
      <c r="BT118" s="906"/>
      <c r="BU118" s="906"/>
      <c r="BV118" s="906" t="s">
        <v>120</v>
      </c>
      <c r="BW118" s="906"/>
      <c r="BX118" s="906"/>
      <c r="BY118" s="906"/>
      <c r="BZ118" s="906"/>
      <c r="CA118" s="906" t="s">
        <v>120</v>
      </c>
      <c r="CB118" s="906"/>
      <c r="CC118" s="906"/>
      <c r="CD118" s="906"/>
      <c r="CE118" s="906"/>
      <c r="CF118" s="936" t="s">
        <v>120</v>
      </c>
      <c r="CG118" s="937"/>
      <c r="CH118" s="937"/>
      <c r="CI118" s="937"/>
      <c r="CJ118" s="937"/>
      <c r="CK118" s="992"/>
      <c r="CL118" s="879"/>
      <c r="CM118" s="882" t="s">
        <v>448</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120</v>
      </c>
      <c r="DH118" s="838"/>
      <c r="DI118" s="838"/>
      <c r="DJ118" s="838"/>
      <c r="DK118" s="839"/>
      <c r="DL118" s="840" t="s">
        <v>120</v>
      </c>
      <c r="DM118" s="838"/>
      <c r="DN118" s="838"/>
      <c r="DO118" s="838"/>
      <c r="DP118" s="839"/>
      <c r="DQ118" s="840" t="s">
        <v>120</v>
      </c>
      <c r="DR118" s="838"/>
      <c r="DS118" s="838"/>
      <c r="DT118" s="838"/>
      <c r="DU118" s="839"/>
      <c r="DV118" s="885" t="s">
        <v>120</v>
      </c>
      <c r="DW118" s="886"/>
      <c r="DX118" s="886"/>
      <c r="DY118" s="886"/>
      <c r="DZ118" s="887"/>
    </row>
    <row r="119" spans="1:130" s="226" customFormat="1" ht="26.25" customHeight="1" x14ac:dyDescent="0.15">
      <c r="A119" s="876" t="s">
        <v>422</v>
      </c>
      <c r="B119" s="877"/>
      <c r="C119" s="952" t="s">
        <v>423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120</v>
      </c>
      <c r="AB119" s="956"/>
      <c r="AC119" s="956"/>
      <c r="AD119" s="956"/>
      <c r="AE119" s="957"/>
      <c r="AF119" s="958" t="s">
        <v>120</v>
      </c>
      <c r="AG119" s="956"/>
      <c r="AH119" s="956"/>
      <c r="AI119" s="956"/>
      <c r="AJ119" s="957"/>
      <c r="AK119" s="958" t="s">
        <v>120</v>
      </c>
      <c r="AL119" s="956"/>
      <c r="AM119" s="956"/>
      <c r="AN119" s="956"/>
      <c r="AO119" s="957"/>
      <c r="AP119" s="959" t="s">
        <v>120</v>
      </c>
      <c r="AQ119" s="960"/>
      <c r="AR119" s="960"/>
      <c r="AS119" s="960"/>
      <c r="AT119" s="961"/>
      <c r="AU119" s="999"/>
      <c r="AV119" s="1000"/>
      <c r="AW119" s="1000"/>
      <c r="AX119" s="1000"/>
      <c r="AY119" s="1000"/>
      <c r="AZ119" s="257" t="s">
        <v>178</v>
      </c>
      <c r="BA119" s="257"/>
      <c r="BB119" s="257"/>
      <c r="BC119" s="257"/>
      <c r="BD119" s="257"/>
      <c r="BE119" s="257"/>
      <c r="BF119" s="257"/>
      <c r="BG119" s="257"/>
      <c r="BH119" s="257"/>
      <c r="BI119" s="257"/>
      <c r="BJ119" s="257"/>
      <c r="BK119" s="257"/>
      <c r="BL119" s="257"/>
      <c r="BM119" s="257"/>
      <c r="BN119" s="257"/>
      <c r="BO119" s="938" t="s">
        <v>449</v>
      </c>
      <c r="BP119" s="939"/>
      <c r="BQ119" s="943">
        <v>26210343</v>
      </c>
      <c r="BR119" s="906"/>
      <c r="BS119" s="906"/>
      <c r="BT119" s="906"/>
      <c r="BU119" s="906"/>
      <c r="BV119" s="906">
        <v>25717154</v>
      </c>
      <c r="BW119" s="906"/>
      <c r="BX119" s="906"/>
      <c r="BY119" s="906"/>
      <c r="BZ119" s="906"/>
      <c r="CA119" s="906">
        <v>24923242</v>
      </c>
      <c r="CB119" s="906"/>
      <c r="CC119" s="906"/>
      <c r="CD119" s="906"/>
      <c r="CE119" s="906"/>
      <c r="CF119" s="804"/>
      <c r="CG119" s="805"/>
      <c r="CH119" s="805"/>
      <c r="CI119" s="805"/>
      <c r="CJ119" s="895"/>
      <c r="CK119" s="993"/>
      <c r="CL119" s="881"/>
      <c r="CM119" s="899" t="s">
        <v>450</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120</v>
      </c>
      <c r="DH119" s="821"/>
      <c r="DI119" s="821"/>
      <c r="DJ119" s="821"/>
      <c r="DK119" s="822"/>
      <c r="DL119" s="823" t="s">
        <v>120</v>
      </c>
      <c r="DM119" s="821"/>
      <c r="DN119" s="821"/>
      <c r="DO119" s="821"/>
      <c r="DP119" s="822"/>
      <c r="DQ119" s="823" t="s">
        <v>120</v>
      </c>
      <c r="DR119" s="821"/>
      <c r="DS119" s="821"/>
      <c r="DT119" s="821"/>
      <c r="DU119" s="822"/>
      <c r="DV119" s="909" t="s">
        <v>120</v>
      </c>
      <c r="DW119" s="910"/>
      <c r="DX119" s="910"/>
      <c r="DY119" s="910"/>
      <c r="DZ119" s="911"/>
    </row>
    <row r="120" spans="1:130" s="226" customFormat="1" ht="26.25" customHeight="1" x14ac:dyDescent="0.15">
      <c r="A120" s="878"/>
      <c r="B120" s="879"/>
      <c r="C120" s="882" t="s">
        <v>427</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120</v>
      </c>
      <c r="AB120" s="838"/>
      <c r="AC120" s="838"/>
      <c r="AD120" s="838"/>
      <c r="AE120" s="839"/>
      <c r="AF120" s="840" t="s">
        <v>120</v>
      </c>
      <c r="AG120" s="838"/>
      <c r="AH120" s="838"/>
      <c r="AI120" s="838"/>
      <c r="AJ120" s="839"/>
      <c r="AK120" s="840" t="s">
        <v>120</v>
      </c>
      <c r="AL120" s="838"/>
      <c r="AM120" s="838"/>
      <c r="AN120" s="838"/>
      <c r="AO120" s="839"/>
      <c r="AP120" s="885" t="s">
        <v>120</v>
      </c>
      <c r="AQ120" s="886"/>
      <c r="AR120" s="886"/>
      <c r="AS120" s="886"/>
      <c r="AT120" s="887"/>
      <c r="AU120" s="944" t="s">
        <v>451</v>
      </c>
      <c r="AV120" s="945"/>
      <c r="AW120" s="945"/>
      <c r="AX120" s="945"/>
      <c r="AY120" s="946"/>
      <c r="AZ120" s="921" t="s">
        <v>452</v>
      </c>
      <c r="BA120" s="866"/>
      <c r="BB120" s="866"/>
      <c r="BC120" s="866"/>
      <c r="BD120" s="866"/>
      <c r="BE120" s="866"/>
      <c r="BF120" s="866"/>
      <c r="BG120" s="866"/>
      <c r="BH120" s="866"/>
      <c r="BI120" s="866"/>
      <c r="BJ120" s="866"/>
      <c r="BK120" s="866"/>
      <c r="BL120" s="866"/>
      <c r="BM120" s="866"/>
      <c r="BN120" s="866"/>
      <c r="BO120" s="866"/>
      <c r="BP120" s="867"/>
      <c r="BQ120" s="922">
        <v>5798919</v>
      </c>
      <c r="BR120" s="903"/>
      <c r="BS120" s="903"/>
      <c r="BT120" s="903"/>
      <c r="BU120" s="903"/>
      <c r="BV120" s="903">
        <v>6152289</v>
      </c>
      <c r="BW120" s="903"/>
      <c r="BX120" s="903"/>
      <c r="BY120" s="903"/>
      <c r="BZ120" s="903"/>
      <c r="CA120" s="903">
        <v>6110609</v>
      </c>
      <c r="CB120" s="903"/>
      <c r="CC120" s="903"/>
      <c r="CD120" s="903"/>
      <c r="CE120" s="903"/>
      <c r="CF120" s="927">
        <v>118.3</v>
      </c>
      <c r="CG120" s="928"/>
      <c r="CH120" s="928"/>
      <c r="CI120" s="928"/>
      <c r="CJ120" s="928"/>
      <c r="CK120" s="929" t="s">
        <v>453</v>
      </c>
      <c r="CL120" s="913"/>
      <c r="CM120" s="913"/>
      <c r="CN120" s="913"/>
      <c r="CO120" s="914"/>
      <c r="CP120" s="933" t="s">
        <v>396</v>
      </c>
      <c r="CQ120" s="934"/>
      <c r="CR120" s="934"/>
      <c r="CS120" s="934"/>
      <c r="CT120" s="934"/>
      <c r="CU120" s="934"/>
      <c r="CV120" s="934"/>
      <c r="CW120" s="934"/>
      <c r="CX120" s="934"/>
      <c r="CY120" s="934"/>
      <c r="CZ120" s="934"/>
      <c r="DA120" s="934"/>
      <c r="DB120" s="934"/>
      <c r="DC120" s="934"/>
      <c r="DD120" s="934"/>
      <c r="DE120" s="934"/>
      <c r="DF120" s="935"/>
      <c r="DG120" s="922">
        <v>5555712</v>
      </c>
      <c r="DH120" s="903"/>
      <c r="DI120" s="903"/>
      <c r="DJ120" s="903"/>
      <c r="DK120" s="903"/>
      <c r="DL120" s="903">
        <v>6337985</v>
      </c>
      <c r="DM120" s="903"/>
      <c r="DN120" s="903"/>
      <c r="DO120" s="903"/>
      <c r="DP120" s="903"/>
      <c r="DQ120" s="903">
        <v>6284026</v>
      </c>
      <c r="DR120" s="903"/>
      <c r="DS120" s="903"/>
      <c r="DT120" s="903"/>
      <c r="DU120" s="903"/>
      <c r="DV120" s="904">
        <v>121.7</v>
      </c>
      <c r="DW120" s="904"/>
      <c r="DX120" s="904"/>
      <c r="DY120" s="904"/>
      <c r="DZ120" s="905"/>
    </row>
    <row r="121" spans="1:130" s="226" customFormat="1" ht="26.25" customHeight="1" x14ac:dyDescent="0.15">
      <c r="A121" s="878"/>
      <c r="B121" s="879"/>
      <c r="C121" s="924" t="s">
        <v>454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120</v>
      </c>
      <c r="AB121" s="838"/>
      <c r="AC121" s="838"/>
      <c r="AD121" s="838"/>
      <c r="AE121" s="839"/>
      <c r="AF121" s="840" t="s">
        <v>120</v>
      </c>
      <c r="AG121" s="838"/>
      <c r="AH121" s="838"/>
      <c r="AI121" s="838"/>
      <c r="AJ121" s="839"/>
      <c r="AK121" s="840" t="s">
        <v>120</v>
      </c>
      <c r="AL121" s="838"/>
      <c r="AM121" s="838"/>
      <c r="AN121" s="838"/>
      <c r="AO121" s="839"/>
      <c r="AP121" s="885" t="s">
        <v>120</v>
      </c>
      <c r="AQ121" s="886"/>
      <c r="AR121" s="886"/>
      <c r="AS121" s="886"/>
      <c r="AT121" s="887"/>
      <c r="AU121" s="947"/>
      <c r="AV121" s="948"/>
      <c r="AW121" s="948"/>
      <c r="AX121" s="948"/>
      <c r="AY121" s="949"/>
      <c r="AZ121" s="873" t="s">
        <v>455</v>
      </c>
      <c r="BA121" s="808"/>
      <c r="BB121" s="808"/>
      <c r="BC121" s="808"/>
      <c r="BD121" s="808"/>
      <c r="BE121" s="808"/>
      <c r="BF121" s="808"/>
      <c r="BG121" s="808"/>
      <c r="BH121" s="808"/>
      <c r="BI121" s="808"/>
      <c r="BJ121" s="808"/>
      <c r="BK121" s="808"/>
      <c r="BL121" s="808"/>
      <c r="BM121" s="808"/>
      <c r="BN121" s="808"/>
      <c r="BO121" s="808"/>
      <c r="BP121" s="809"/>
      <c r="BQ121" s="874">
        <v>1430963</v>
      </c>
      <c r="BR121" s="875"/>
      <c r="BS121" s="875"/>
      <c r="BT121" s="875"/>
      <c r="BU121" s="875"/>
      <c r="BV121" s="875">
        <v>1358504</v>
      </c>
      <c r="BW121" s="875"/>
      <c r="BX121" s="875"/>
      <c r="BY121" s="875"/>
      <c r="BZ121" s="875"/>
      <c r="CA121" s="875">
        <v>1303583</v>
      </c>
      <c r="CB121" s="875"/>
      <c r="CC121" s="875"/>
      <c r="CD121" s="875"/>
      <c r="CE121" s="875"/>
      <c r="CF121" s="936">
        <v>25.2</v>
      </c>
      <c r="CG121" s="937"/>
      <c r="CH121" s="937"/>
      <c r="CI121" s="937"/>
      <c r="CJ121" s="937"/>
      <c r="CK121" s="930"/>
      <c r="CL121" s="916"/>
      <c r="CM121" s="916"/>
      <c r="CN121" s="916"/>
      <c r="CO121" s="917"/>
      <c r="CP121" s="896" t="s">
        <v>456</v>
      </c>
      <c r="CQ121" s="897"/>
      <c r="CR121" s="897"/>
      <c r="CS121" s="897"/>
      <c r="CT121" s="897"/>
      <c r="CU121" s="897"/>
      <c r="CV121" s="897"/>
      <c r="CW121" s="897"/>
      <c r="CX121" s="897"/>
      <c r="CY121" s="897"/>
      <c r="CZ121" s="897"/>
      <c r="DA121" s="897"/>
      <c r="DB121" s="897"/>
      <c r="DC121" s="897"/>
      <c r="DD121" s="897"/>
      <c r="DE121" s="897"/>
      <c r="DF121" s="898"/>
      <c r="DG121" s="874">
        <v>2784706</v>
      </c>
      <c r="DH121" s="875"/>
      <c r="DI121" s="875"/>
      <c r="DJ121" s="875"/>
      <c r="DK121" s="875"/>
      <c r="DL121" s="875">
        <v>2555595</v>
      </c>
      <c r="DM121" s="875"/>
      <c r="DN121" s="875"/>
      <c r="DO121" s="875"/>
      <c r="DP121" s="875"/>
      <c r="DQ121" s="875">
        <v>2355439</v>
      </c>
      <c r="DR121" s="875"/>
      <c r="DS121" s="875"/>
      <c r="DT121" s="875"/>
      <c r="DU121" s="875"/>
      <c r="DV121" s="852">
        <v>45.6</v>
      </c>
      <c r="DW121" s="852"/>
      <c r="DX121" s="852"/>
      <c r="DY121" s="852"/>
      <c r="DZ121" s="853"/>
    </row>
    <row r="122" spans="1:130" s="226" customFormat="1" ht="26.25" customHeight="1" x14ac:dyDescent="0.15">
      <c r="A122" s="878"/>
      <c r="B122" s="879"/>
      <c r="C122" s="882" t="s">
        <v>437</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120</v>
      </c>
      <c r="AB122" s="838"/>
      <c r="AC122" s="838"/>
      <c r="AD122" s="838"/>
      <c r="AE122" s="839"/>
      <c r="AF122" s="840" t="s">
        <v>120</v>
      </c>
      <c r="AG122" s="838"/>
      <c r="AH122" s="838"/>
      <c r="AI122" s="838"/>
      <c r="AJ122" s="839"/>
      <c r="AK122" s="840" t="s">
        <v>120</v>
      </c>
      <c r="AL122" s="838"/>
      <c r="AM122" s="838"/>
      <c r="AN122" s="838"/>
      <c r="AO122" s="839"/>
      <c r="AP122" s="885" t="s">
        <v>120</v>
      </c>
      <c r="AQ122" s="886"/>
      <c r="AR122" s="886"/>
      <c r="AS122" s="886"/>
      <c r="AT122" s="887"/>
      <c r="AU122" s="947"/>
      <c r="AV122" s="948"/>
      <c r="AW122" s="948"/>
      <c r="AX122" s="948"/>
      <c r="AY122" s="949"/>
      <c r="AZ122" s="940" t="s">
        <v>457</v>
      </c>
      <c r="BA122" s="941"/>
      <c r="BB122" s="941"/>
      <c r="BC122" s="941"/>
      <c r="BD122" s="941"/>
      <c r="BE122" s="941"/>
      <c r="BF122" s="941"/>
      <c r="BG122" s="941"/>
      <c r="BH122" s="941"/>
      <c r="BI122" s="941"/>
      <c r="BJ122" s="941"/>
      <c r="BK122" s="941"/>
      <c r="BL122" s="941"/>
      <c r="BM122" s="941"/>
      <c r="BN122" s="941"/>
      <c r="BO122" s="941"/>
      <c r="BP122" s="942"/>
      <c r="BQ122" s="943">
        <v>15571205</v>
      </c>
      <c r="BR122" s="906"/>
      <c r="BS122" s="906"/>
      <c r="BT122" s="906"/>
      <c r="BU122" s="906"/>
      <c r="BV122" s="906">
        <v>15537098</v>
      </c>
      <c r="BW122" s="906"/>
      <c r="BX122" s="906"/>
      <c r="BY122" s="906"/>
      <c r="BZ122" s="906"/>
      <c r="CA122" s="906">
        <v>14821735</v>
      </c>
      <c r="CB122" s="906"/>
      <c r="CC122" s="906"/>
      <c r="CD122" s="906"/>
      <c r="CE122" s="906"/>
      <c r="CF122" s="907">
        <v>287</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v>2060585</v>
      </c>
      <c r="DH122" s="875"/>
      <c r="DI122" s="875"/>
      <c r="DJ122" s="875"/>
      <c r="DK122" s="875"/>
      <c r="DL122" s="875">
        <v>2072705</v>
      </c>
      <c r="DM122" s="875"/>
      <c r="DN122" s="875"/>
      <c r="DO122" s="875"/>
      <c r="DP122" s="875"/>
      <c r="DQ122" s="875">
        <v>2029781</v>
      </c>
      <c r="DR122" s="875"/>
      <c r="DS122" s="875"/>
      <c r="DT122" s="875"/>
      <c r="DU122" s="875"/>
      <c r="DV122" s="852">
        <v>39.299999999999997</v>
      </c>
      <c r="DW122" s="852"/>
      <c r="DX122" s="852"/>
      <c r="DY122" s="852"/>
      <c r="DZ122" s="853"/>
    </row>
    <row r="123" spans="1:130" s="226" customFormat="1" ht="26.25" customHeight="1" x14ac:dyDescent="0.15">
      <c r="A123" s="878"/>
      <c r="B123" s="879"/>
      <c r="C123" s="882" t="s">
        <v>443</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120</v>
      </c>
      <c r="AB123" s="838"/>
      <c r="AC123" s="838"/>
      <c r="AD123" s="838"/>
      <c r="AE123" s="839"/>
      <c r="AF123" s="840" t="s">
        <v>120</v>
      </c>
      <c r="AG123" s="838"/>
      <c r="AH123" s="838"/>
      <c r="AI123" s="838"/>
      <c r="AJ123" s="839"/>
      <c r="AK123" s="840" t="s">
        <v>120</v>
      </c>
      <c r="AL123" s="838"/>
      <c r="AM123" s="838"/>
      <c r="AN123" s="838"/>
      <c r="AO123" s="839"/>
      <c r="AP123" s="885" t="s">
        <v>120</v>
      </c>
      <c r="AQ123" s="886"/>
      <c r="AR123" s="886"/>
      <c r="AS123" s="886"/>
      <c r="AT123" s="887"/>
      <c r="AU123" s="950"/>
      <c r="AV123" s="951"/>
      <c r="AW123" s="951"/>
      <c r="AX123" s="951"/>
      <c r="AY123" s="951"/>
      <c r="AZ123" s="257" t="s">
        <v>178</v>
      </c>
      <c r="BA123" s="257"/>
      <c r="BB123" s="257"/>
      <c r="BC123" s="257"/>
      <c r="BD123" s="257"/>
      <c r="BE123" s="257"/>
      <c r="BF123" s="257"/>
      <c r="BG123" s="257"/>
      <c r="BH123" s="257"/>
      <c r="BI123" s="257"/>
      <c r="BJ123" s="257"/>
      <c r="BK123" s="257"/>
      <c r="BL123" s="257"/>
      <c r="BM123" s="257"/>
      <c r="BN123" s="257"/>
      <c r="BO123" s="938" t="s">
        <v>458</v>
      </c>
      <c r="BP123" s="939"/>
      <c r="BQ123" s="893">
        <v>22801087</v>
      </c>
      <c r="BR123" s="894"/>
      <c r="BS123" s="894"/>
      <c r="BT123" s="894"/>
      <c r="BU123" s="894"/>
      <c r="BV123" s="894">
        <v>23047891</v>
      </c>
      <c r="BW123" s="894"/>
      <c r="BX123" s="894"/>
      <c r="BY123" s="894"/>
      <c r="BZ123" s="894"/>
      <c r="CA123" s="894">
        <v>22235927</v>
      </c>
      <c r="CB123" s="894"/>
      <c r="CC123" s="894"/>
      <c r="CD123" s="894"/>
      <c r="CE123" s="894"/>
      <c r="CF123" s="804"/>
      <c r="CG123" s="805"/>
      <c r="CH123" s="805"/>
      <c r="CI123" s="805"/>
      <c r="CJ123" s="895"/>
      <c r="CK123" s="930"/>
      <c r="CL123" s="916"/>
      <c r="CM123" s="916"/>
      <c r="CN123" s="916"/>
      <c r="CO123" s="917"/>
      <c r="CP123" s="896" t="s">
        <v>391</v>
      </c>
      <c r="CQ123" s="897"/>
      <c r="CR123" s="897"/>
      <c r="CS123" s="897"/>
      <c r="CT123" s="897"/>
      <c r="CU123" s="897"/>
      <c r="CV123" s="897"/>
      <c r="CW123" s="897"/>
      <c r="CX123" s="897"/>
      <c r="CY123" s="897"/>
      <c r="CZ123" s="897"/>
      <c r="DA123" s="897"/>
      <c r="DB123" s="897"/>
      <c r="DC123" s="897"/>
      <c r="DD123" s="897"/>
      <c r="DE123" s="897"/>
      <c r="DF123" s="898"/>
      <c r="DG123" s="837" t="s">
        <v>120</v>
      </c>
      <c r="DH123" s="838"/>
      <c r="DI123" s="838"/>
      <c r="DJ123" s="838"/>
      <c r="DK123" s="839"/>
      <c r="DL123" s="840" t="s">
        <v>120</v>
      </c>
      <c r="DM123" s="838"/>
      <c r="DN123" s="838"/>
      <c r="DO123" s="838"/>
      <c r="DP123" s="839"/>
      <c r="DQ123" s="840" t="s">
        <v>120</v>
      </c>
      <c r="DR123" s="838"/>
      <c r="DS123" s="838"/>
      <c r="DT123" s="838"/>
      <c r="DU123" s="839"/>
      <c r="DV123" s="885" t="s">
        <v>120</v>
      </c>
      <c r="DW123" s="886"/>
      <c r="DX123" s="886"/>
      <c r="DY123" s="886"/>
      <c r="DZ123" s="887"/>
    </row>
    <row r="124" spans="1:130" s="226" customFormat="1" ht="26.25" customHeight="1" thickBot="1" x14ac:dyDescent="0.2">
      <c r="A124" s="878"/>
      <c r="B124" s="879"/>
      <c r="C124" s="882" t="s">
        <v>446</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120</v>
      </c>
      <c r="AB124" s="838"/>
      <c r="AC124" s="838"/>
      <c r="AD124" s="838"/>
      <c r="AE124" s="839"/>
      <c r="AF124" s="840" t="s">
        <v>120</v>
      </c>
      <c r="AG124" s="838"/>
      <c r="AH124" s="838"/>
      <c r="AI124" s="838"/>
      <c r="AJ124" s="839"/>
      <c r="AK124" s="840" t="s">
        <v>120</v>
      </c>
      <c r="AL124" s="838"/>
      <c r="AM124" s="838"/>
      <c r="AN124" s="838"/>
      <c r="AO124" s="839"/>
      <c r="AP124" s="885" t="s">
        <v>120</v>
      </c>
      <c r="AQ124" s="886"/>
      <c r="AR124" s="886"/>
      <c r="AS124" s="886"/>
      <c r="AT124" s="887"/>
      <c r="AU124" s="888" t="s">
        <v>459</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63.7</v>
      </c>
      <c r="BR124" s="892"/>
      <c r="BS124" s="892"/>
      <c r="BT124" s="892"/>
      <c r="BU124" s="892"/>
      <c r="BV124" s="892">
        <v>50.8</v>
      </c>
      <c r="BW124" s="892"/>
      <c r="BX124" s="892"/>
      <c r="BY124" s="892"/>
      <c r="BZ124" s="892"/>
      <c r="CA124" s="892">
        <v>52</v>
      </c>
      <c r="CB124" s="892"/>
      <c r="CC124" s="892"/>
      <c r="CD124" s="892"/>
      <c r="CE124" s="892"/>
      <c r="CF124" s="782"/>
      <c r="CG124" s="783"/>
      <c r="CH124" s="783"/>
      <c r="CI124" s="783"/>
      <c r="CJ124" s="923"/>
      <c r="CK124" s="931"/>
      <c r="CL124" s="931"/>
      <c r="CM124" s="931"/>
      <c r="CN124" s="931"/>
      <c r="CO124" s="932"/>
      <c r="CP124" s="896" t="s">
        <v>460</v>
      </c>
      <c r="CQ124" s="897"/>
      <c r="CR124" s="897"/>
      <c r="CS124" s="897"/>
      <c r="CT124" s="897"/>
      <c r="CU124" s="897"/>
      <c r="CV124" s="897"/>
      <c r="CW124" s="897"/>
      <c r="CX124" s="897"/>
      <c r="CY124" s="897"/>
      <c r="CZ124" s="897"/>
      <c r="DA124" s="897"/>
      <c r="DB124" s="897"/>
      <c r="DC124" s="897"/>
      <c r="DD124" s="897"/>
      <c r="DE124" s="897"/>
      <c r="DF124" s="898"/>
      <c r="DG124" s="820">
        <v>827206</v>
      </c>
      <c r="DH124" s="821"/>
      <c r="DI124" s="821"/>
      <c r="DJ124" s="821"/>
      <c r="DK124" s="822"/>
      <c r="DL124" s="823" t="s">
        <v>120</v>
      </c>
      <c r="DM124" s="821"/>
      <c r="DN124" s="821"/>
      <c r="DO124" s="821"/>
      <c r="DP124" s="822"/>
      <c r="DQ124" s="823" t="s">
        <v>120</v>
      </c>
      <c r="DR124" s="821"/>
      <c r="DS124" s="821"/>
      <c r="DT124" s="821"/>
      <c r="DU124" s="822"/>
      <c r="DV124" s="909" t="s">
        <v>120</v>
      </c>
      <c r="DW124" s="910"/>
      <c r="DX124" s="910"/>
      <c r="DY124" s="910"/>
      <c r="DZ124" s="911"/>
    </row>
    <row r="125" spans="1:130" s="226" customFormat="1" ht="26.25" customHeight="1" x14ac:dyDescent="0.15">
      <c r="A125" s="878"/>
      <c r="B125" s="879"/>
      <c r="C125" s="882" t="s">
        <v>448</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120</v>
      </c>
      <c r="AB125" s="838"/>
      <c r="AC125" s="838"/>
      <c r="AD125" s="838"/>
      <c r="AE125" s="839"/>
      <c r="AF125" s="840" t="s">
        <v>120</v>
      </c>
      <c r="AG125" s="838"/>
      <c r="AH125" s="838"/>
      <c r="AI125" s="838"/>
      <c r="AJ125" s="839"/>
      <c r="AK125" s="840" t="s">
        <v>120</v>
      </c>
      <c r="AL125" s="838"/>
      <c r="AM125" s="838"/>
      <c r="AN125" s="838"/>
      <c r="AO125" s="839"/>
      <c r="AP125" s="885" t="s">
        <v>120</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461</v>
      </c>
      <c r="CL125" s="913"/>
      <c r="CM125" s="913"/>
      <c r="CN125" s="913"/>
      <c r="CO125" s="914"/>
      <c r="CP125" s="921" t="s">
        <v>462</v>
      </c>
      <c r="CQ125" s="866"/>
      <c r="CR125" s="866"/>
      <c r="CS125" s="866"/>
      <c r="CT125" s="866"/>
      <c r="CU125" s="866"/>
      <c r="CV125" s="866"/>
      <c r="CW125" s="866"/>
      <c r="CX125" s="866"/>
      <c r="CY125" s="866"/>
      <c r="CZ125" s="866"/>
      <c r="DA125" s="866"/>
      <c r="DB125" s="866"/>
      <c r="DC125" s="866"/>
      <c r="DD125" s="866"/>
      <c r="DE125" s="866"/>
      <c r="DF125" s="867"/>
      <c r="DG125" s="922" t="s">
        <v>120</v>
      </c>
      <c r="DH125" s="903"/>
      <c r="DI125" s="903"/>
      <c r="DJ125" s="903"/>
      <c r="DK125" s="903"/>
      <c r="DL125" s="903" t="s">
        <v>120</v>
      </c>
      <c r="DM125" s="903"/>
      <c r="DN125" s="903"/>
      <c r="DO125" s="903"/>
      <c r="DP125" s="903"/>
      <c r="DQ125" s="903" t="s">
        <v>120</v>
      </c>
      <c r="DR125" s="903"/>
      <c r="DS125" s="903"/>
      <c r="DT125" s="903"/>
      <c r="DU125" s="903"/>
      <c r="DV125" s="904" t="s">
        <v>120</v>
      </c>
      <c r="DW125" s="904"/>
      <c r="DX125" s="904"/>
      <c r="DY125" s="904"/>
      <c r="DZ125" s="905"/>
    </row>
    <row r="126" spans="1:130" s="226" customFormat="1" ht="26.25" customHeight="1" thickBot="1" x14ac:dyDescent="0.2">
      <c r="A126" s="878"/>
      <c r="B126" s="879"/>
      <c r="C126" s="882" t="s">
        <v>450</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120</v>
      </c>
      <c r="AB126" s="838"/>
      <c r="AC126" s="838"/>
      <c r="AD126" s="838"/>
      <c r="AE126" s="839"/>
      <c r="AF126" s="840" t="s">
        <v>120</v>
      </c>
      <c r="AG126" s="838"/>
      <c r="AH126" s="838"/>
      <c r="AI126" s="838"/>
      <c r="AJ126" s="839"/>
      <c r="AK126" s="840" t="s">
        <v>120</v>
      </c>
      <c r="AL126" s="838"/>
      <c r="AM126" s="838"/>
      <c r="AN126" s="838"/>
      <c r="AO126" s="839"/>
      <c r="AP126" s="885" t="s">
        <v>120</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463</v>
      </c>
      <c r="CQ126" s="808"/>
      <c r="CR126" s="808"/>
      <c r="CS126" s="808"/>
      <c r="CT126" s="808"/>
      <c r="CU126" s="808"/>
      <c r="CV126" s="808"/>
      <c r="CW126" s="808"/>
      <c r="CX126" s="808"/>
      <c r="CY126" s="808"/>
      <c r="CZ126" s="808"/>
      <c r="DA126" s="808"/>
      <c r="DB126" s="808"/>
      <c r="DC126" s="808"/>
      <c r="DD126" s="808"/>
      <c r="DE126" s="808"/>
      <c r="DF126" s="809"/>
      <c r="DG126" s="874" t="s">
        <v>120</v>
      </c>
      <c r="DH126" s="875"/>
      <c r="DI126" s="875"/>
      <c r="DJ126" s="875"/>
      <c r="DK126" s="875"/>
      <c r="DL126" s="875" t="s">
        <v>120</v>
      </c>
      <c r="DM126" s="875"/>
      <c r="DN126" s="875"/>
      <c r="DO126" s="875"/>
      <c r="DP126" s="875"/>
      <c r="DQ126" s="875" t="s">
        <v>120</v>
      </c>
      <c r="DR126" s="875"/>
      <c r="DS126" s="875"/>
      <c r="DT126" s="875"/>
      <c r="DU126" s="875"/>
      <c r="DV126" s="852" t="s">
        <v>120</v>
      </c>
      <c r="DW126" s="852"/>
      <c r="DX126" s="852"/>
      <c r="DY126" s="852"/>
      <c r="DZ126" s="853"/>
    </row>
    <row r="127" spans="1:130" s="226" customFormat="1" ht="26.25" customHeight="1" x14ac:dyDescent="0.15">
      <c r="A127" s="880"/>
      <c r="B127" s="881"/>
      <c r="C127" s="899" t="s">
        <v>464</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v>120</v>
      </c>
      <c r="AB127" s="838"/>
      <c r="AC127" s="838"/>
      <c r="AD127" s="838"/>
      <c r="AE127" s="839"/>
      <c r="AF127" s="840" t="s">
        <v>120</v>
      </c>
      <c r="AG127" s="838"/>
      <c r="AH127" s="838"/>
      <c r="AI127" s="838"/>
      <c r="AJ127" s="839"/>
      <c r="AK127" s="840" t="s">
        <v>120</v>
      </c>
      <c r="AL127" s="838"/>
      <c r="AM127" s="838"/>
      <c r="AN127" s="838"/>
      <c r="AO127" s="839"/>
      <c r="AP127" s="885" t="s">
        <v>120</v>
      </c>
      <c r="AQ127" s="886"/>
      <c r="AR127" s="886"/>
      <c r="AS127" s="886"/>
      <c r="AT127" s="887"/>
      <c r="AU127" s="262"/>
      <c r="AV127" s="262"/>
      <c r="AW127" s="262"/>
      <c r="AX127" s="902" t="s">
        <v>465</v>
      </c>
      <c r="AY127" s="870"/>
      <c r="AZ127" s="870"/>
      <c r="BA127" s="870"/>
      <c r="BB127" s="870"/>
      <c r="BC127" s="870"/>
      <c r="BD127" s="870"/>
      <c r="BE127" s="871"/>
      <c r="BF127" s="869" t="s">
        <v>466</v>
      </c>
      <c r="BG127" s="870"/>
      <c r="BH127" s="870"/>
      <c r="BI127" s="870"/>
      <c r="BJ127" s="870"/>
      <c r="BK127" s="870"/>
      <c r="BL127" s="871"/>
      <c r="BM127" s="869" t="s">
        <v>467</v>
      </c>
      <c r="BN127" s="870"/>
      <c r="BO127" s="870"/>
      <c r="BP127" s="870"/>
      <c r="BQ127" s="870"/>
      <c r="BR127" s="870"/>
      <c r="BS127" s="871"/>
      <c r="BT127" s="869" t="s">
        <v>468</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469</v>
      </c>
      <c r="CQ127" s="808"/>
      <c r="CR127" s="808"/>
      <c r="CS127" s="808"/>
      <c r="CT127" s="808"/>
      <c r="CU127" s="808"/>
      <c r="CV127" s="808"/>
      <c r="CW127" s="808"/>
      <c r="CX127" s="808"/>
      <c r="CY127" s="808"/>
      <c r="CZ127" s="808"/>
      <c r="DA127" s="808"/>
      <c r="DB127" s="808"/>
      <c r="DC127" s="808"/>
      <c r="DD127" s="808"/>
      <c r="DE127" s="808"/>
      <c r="DF127" s="809"/>
      <c r="DG127" s="874" t="s">
        <v>120</v>
      </c>
      <c r="DH127" s="875"/>
      <c r="DI127" s="875"/>
      <c r="DJ127" s="875"/>
      <c r="DK127" s="875"/>
      <c r="DL127" s="875" t="s">
        <v>120</v>
      </c>
      <c r="DM127" s="875"/>
      <c r="DN127" s="875"/>
      <c r="DO127" s="875"/>
      <c r="DP127" s="875"/>
      <c r="DQ127" s="875" t="s">
        <v>120</v>
      </c>
      <c r="DR127" s="875"/>
      <c r="DS127" s="875"/>
      <c r="DT127" s="875"/>
      <c r="DU127" s="875"/>
      <c r="DV127" s="852" t="s">
        <v>120</v>
      </c>
      <c r="DW127" s="852"/>
      <c r="DX127" s="852"/>
      <c r="DY127" s="852"/>
      <c r="DZ127" s="853"/>
    </row>
    <row r="128" spans="1:130" s="226" customFormat="1" ht="26.25" customHeight="1" thickBot="1" x14ac:dyDescent="0.2">
      <c r="A128" s="854" t="s">
        <v>470</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471</v>
      </c>
      <c r="X128" s="856"/>
      <c r="Y128" s="856"/>
      <c r="Z128" s="857"/>
      <c r="AA128" s="858">
        <v>123803</v>
      </c>
      <c r="AB128" s="859"/>
      <c r="AC128" s="859"/>
      <c r="AD128" s="859"/>
      <c r="AE128" s="860"/>
      <c r="AF128" s="861">
        <v>233011</v>
      </c>
      <c r="AG128" s="859"/>
      <c r="AH128" s="859"/>
      <c r="AI128" s="859"/>
      <c r="AJ128" s="860"/>
      <c r="AK128" s="861">
        <v>115236</v>
      </c>
      <c r="AL128" s="859"/>
      <c r="AM128" s="859"/>
      <c r="AN128" s="859"/>
      <c r="AO128" s="860"/>
      <c r="AP128" s="862"/>
      <c r="AQ128" s="863"/>
      <c r="AR128" s="863"/>
      <c r="AS128" s="863"/>
      <c r="AT128" s="864"/>
      <c r="AU128" s="262"/>
      <c r="AV128" s="262"/>
      <c r="AW128" s="262"/>
      <c r="AX128" s="865" t="s">
        <v>472</v>
      </c>
      <c r="AY128" s="866"/>
      <c r="AZ128" s="866"/>
      <c r="BA128" s="866"/>
      <c r="BB128" s="866"/>
      <c r="BC128" s="866"/>
      <c r="BD128" s="866"/>
      <c r="BE128" s="867"/>
      <c r="BF128" s="844" t="s">
        <v>120</v>
      </c>
      <c r="BG128" s="845"/>
      <c r="BH128" s="845"/>
      <c r="BI128" s="845"/>
      <c r="BJ128" s="845"/>
      <c r="BK128" s="845"/>
      <c r="BL128" s="868"/>
      <c r="BM128" s="844">
        <v>14.12</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473</v>
      </c>
      <c r="CQ128" s="786"/>
      <c r="CR128" s="786"/>
      <c r="CS128" s="786"/>
      <c r="CT128" s="786"/>
      <c r="CU128" s="786"/>
      <c r="CV128" s="786"/>
      <c r="CW128" s="786"/>
      <c r="CX128" s="786"/>
      <c r="CY128" s="786"/>
      <c r="CZ128" s="786"/>
      <c r="DA128" s="786"/>
      <c r="DB128" s="786"/>
      <c r="DC128" s="786"/>
      <c r="DD128" s="786"/>
      <c r="DE128" s="786"/>
      <c r="DF128" s="787"/>
      <c r="DG128" s="848" t="s">
        <v>120</v>
      </c>
      <c r="DH128" s="849"/>
      <c r="DI128" s="849"/>
      <c r="DJ128" s="849"/>
      <c r="DK128" s="849"/>
      <c r="DL128" s="849" t="s">
        <v>120</v>
      </c>
      <c r="DM128" s="849"/>
      <c r="DN128" s="849"/>
      <c r="DO128" s="849"/>
      <c r="DP128" s="849"/>
      <c r="DQ128" s="849" t="s">
        <v>120</v>
      </c>
      <c r="DR128" s="849"/>
      <c r="DS128" s="849"/>
      <c r="DT128" s="849"/>
      <c r="DU128" s="849"/>
      <c r="DV128" s="850" t="s">
        <v>120</v>
      </c>
      <c r="DW128" s="850"/>
      <c r="DX128" s="850"/>
      <c r="DY128" s="850"/>
      <c r="DZ128" s="851"/>
    </row>
    <row r="129" spans="1:131" s="226" customFormat="1" ht="26.25" customHeight="1" x14ac:dyDescent="0.15">
      <c r="A129" s="832" t="s">
        <v>99</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474</v>
      </c>
      <c r="X129" s="835"/>
      <c r="Y129" s="835"/>
      <c r="Z129" s="836"/>
      <c r="AA129" s="837">
        <v>7080455</v>
      </c>
      <c r="AB129" s="838"/>
      <c r="AC129" s="838"/>
      <c r="AD129" s="838"/>
      <c r="AE129" s="839"/>
      <c r="AF129" s="840">
        <v>6927044</v>
      </c>
      <c r="AG129" s="838"/>
      <c r="AH129" s="838"/>
      <c r="AI129" s="838"/>
      <c r="AJ129" s="839"/>
      <c r="AK129" s="840">
        <v>6803862</v>
      </c>
      <c r="AL129" s="838"/>
      <c r="AM129" s="838"/>
      <c r="AN129" s="838"/>
      <c r="AO129" s="839"/>
      <c r="AP129" s="841"/>
      <c r="AQ129" s="842"/>
      <c r="AR129" s="842"/>
      <c r="AS129" s="842"/>
      <c r="AT129" s="843"/>
      <c r="AU129" s="264"/>
      <c r="AV129" s="264"/>
      <c r="AW129" s="264"/>
      <c r="AX129" s="807" t="s">
        <v>475</v>
      </c>
      <c r="AY129" s="808"/>
      <c r="AZ129" s="808"/>
      <c r="BA129" s="808"/>
      <c r="BB129" s="808"/>
      <c r="BC129" s="808"/>
      <c r="BD129" s="808"/>
      <c r="BE129" s="809"/>
      <c r="BF129" s="827" t="s">
        <v>120</v>
      </c>
      <c r="BG129" s="828"/>
      <c r="BH129" s="828"/>
      <c r="BI129" s="828"/>
      <c r="BJ129" s="828"/>
      <c r="BK129" s="828"/>
      <c r="BL129" s="829"/>
      <c r="BM129" s="827">
        <v>19.12</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476</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477</v>
      </c>
      <c r="X130" s="835"/>
      <c r="Y130" s="835"/>
      <c r="Z130" s="836"/>
      <c r="AA130" s="837">
        <v>1731285</v>
      </c>
      <c r="AB130" s="838"/>
      <c r="AC130" s="838"/>
      <c r="AD130" s="838"/>
      <c r="AE130" s="839"/>
      <c r="AF130" s="840">
        <v>1676416</v>
      </c>
      <c r="AG130" s="838"/>
      <c r="AH130" s="838"/>
      <c r="AI130" s="838"/>
      <c r="AJ130" s="839"/>
      <c r="AK130" s="840">
        <v>1639845</v>
      </c>
      <c r="AL130" s="838"/>
      <c r="AM130" s="838"/>
      <c r="AN130" s="838"/>
      <c r="AO130" s="839"/>
      <c r="AP130" s="841"/>
      <c r="AQ130" s="842"/>
      <c r="AR130" s="842"/>
      <c r="AS130" s="842"/>
      <c r="AT130" s="843"/>
      <c r="AU130" s="264"/>
      <c r="AV130" s="264"/>
      <c r="AW130" s="264"/>
      <c r="AX130" s="807" t="s">
        <v>478</v>
      </c>
      <c r="AY130" s="808"/>
      <c r="AZ130" s="808"/>
      <c r="BA130" s="808"/>
      <c r="BB130" s="808"/>
      <c r="BC130" s="808"/>
      <c r="BD130" s="808"/>
      <c r="BE130" s="809"/>
      <c r="BF130" s="810">
        <v>13.4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479</v>
      </c>
      <c r="X131" s="818"/>
      <c r="Y131" s="818"/>
      <c r="Z131" s="819"/>
      <c r="AA131" s="820">
        <v>5349170</v>
      </c>
      <c r="AB131" s="821"/>
      <c r="AC131" s="821"/>
      <c r="AD131" s="821"/>
      <c r="AE131" s="822"/>
      <c r="AF131" s="823">
        <v>5250628</v>
      </c>
      <c r="AG131" s="821"/>
      <c r="AH131" s="821"/>
      <c r="AI131" s="821"/>
      <c r="AJ131" s="822"/>
      <c r="AK131" s="823">
        <v>5164017</v>
      </c>
      <c r="AL131" s="821"/>
      <c r="AM131" s="821"/>
      <c r="AN131" s="821"/>
      <c r="AO131" s="822"/>
      <c r="AP131" s="824"/>
      <c r="AQ131" s="825"/>
      <c r="AR131" s="825"/>
      <c r="AS131" s="825"/>
      <c r="AT131" s="826"/>
      <c r="AU131" s="264"/>
      <c r="AV131" s="264"/>
      <c r="AW131" s="264"/>
      <c r="AX131" s="785" t="s">
        <v>480</v>
      </c>
      <c r="AY131" s="786"/>
      <c r="AZ131" s="786"/>
      <c r="BA131" s="786"/>
      <c r="BB131" s="786"/>
      <c r="BC131" s="786"/>
      <c r="BD131" s="786"/>
      <c r="BE131" s="787"/>
      <c r="BF131" s="788">
        <v>52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481</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482</v>
      </c>
      <c r="W132" s="798"/>
      <c r="X132" s="798"/>
      <c r="Y132" s="798"/>
      <c r="Z132" s="799"/>
      <c r="AA132" s="800">
        <v>13.102780429999999</v>
      </c>
      <c r="AB132" s="801"/>
      <c r="AC132" s="801"/>
      <c r="AD132" s="801"/>
      <c r="AE132" s="802"/>
      <c r="AF132" s="803">
        <v>12.625708769999999</v>
      </c>
      <c r="AG132" s="801"/>
      <c r="AH132" s="801"/>
      <c r="AI132" s="801"/>
      <c r="AJ132" s="802"/>
      <c r="AK132" s="803">
        <v>14.65653579</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483</v>
      </c>
      <c r="W133" s="777"/>
      <c r="X133" s="777"/>
      <c r="Y133" s="777"/>
      <c r="Z133" s="778"/>
      <c r="AA133" s="779">
        <v>13.2</v>
      </c>
      <c r="AB133" s="780"/>
      <c r="AC133" s="780"/>
      <c r="AD133" s="780"/>
      <c r="AE133" s="781"/>
      <c r="AF133" s="779">
        <v>12.9</v>
      </c>
      <c r="AG133" s="780"/>
      <c r="AH133" s="780"/>
      <c r="AI133" s="780"/>
      <c r="AJ133" s="781"/>
      <c r="AK133" s="779">
        <v>13.4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KedYMBZ2t7pTiUXuQaMdq6BjBwnJ/eV8yF4uRmipIaZHJL75uPWjf+fMNjXkEEKvujD3ysBzBUbMSYO77y9oEA==" saltValue="ByQ5WFiTznu2rBKBoiLL0g==" spinCount="100000" sheet="1" objects="1" scenarios="1" formatRows="0"/>
  <mergeCells count="2033">
    <mergeCell ref="BS7:CG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R7:CV7"/>
    <mergeCell ref="CW7:DA7"/>
    <mergeCell ref="DB7:DF7"/>
    <mergeCell ref="DG7:DK7"/>
    <mergeCell ref="DL7:DP7"/>
    <mergeCell ref="DQ7:DU7"/>
    <mergeCell ref="AK7:AO7"/>
    <mergeCell ref="AP7:AT7"/>
    <mergeCell ref="AU7:AY7"/>
    <mergeCell ref="CH7:CL7"/>
    <mergeCell ref="CM7:CQ7"/>
    <mergeCell ref="BS9:CG9"/>
    <mergeCell ref="AU9:AY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S8:CG8"/>
    <mergeCell ref="DB9:DF9"/>
    <mergeCell ref="DG9:DK9"/>
    <mergeCell ref="DL9:DP9"/>
    <mergeCell ref="DQ9:DU9"/>
    <mergeCell ref="DV9:DZ9"/>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3"/>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election sqref="A1:A1048576"/>
    </sheetView>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syRaAdwbiNOBWm6DWVZRnuYdBAYVPQPo6Q1T7Zp+Du9FOf+1WNQ69kRFhjXN4Xbo3DlY8Czgo58cS8HqVgF6Aw==" saltValue="1sgCLuepOZTnPrTzsM8dPA==" spinCount="100000" sheet="1" objects="1" scenarios="1"/>
  <dataConsolidate/>
  <phoneticPr fontId="3"/>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election sqref="A1:A1048576"/>
    </sheetView>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mMXs2axC5YKxSHahALOXntiBNwMDLtiMa4GqIHHJUkY7OjOHo6QPN/UjprUFMTQZhYJyAP+Q3sUr+0gtj8vA6g==" saltValue="qke+mnfQ7066EajqOcHT0A==" spinCount="100000" sheet="1" objects="1" scenarios="1"/>
  <dataConsolidate/>
  <phoneticPr fontId="3"/>
  <printOptions horizontalCentered="1" verticalCentered="1"/>
  <pageMargins left="0" right="0" top="0" bottom="0" header="0" footer="0"/>
  <pageSetup paperSize="9" scale="50"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A1048576"/>
    </sheetView>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486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487</v>
      </c>
      <c r="AP7" s="283"/>
      <c r="AQ7" s="284" t="s">
        <v>488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489</v>
      </c>
      <c r="AQ8" s="290" t="s">
        <v>490</v>
      </c>
      <c r="AR8" s="291" t="s">
        <v>491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492</v>
      </c>
      <c r="AL9" s="1207"/>
      <c r="AM9" s="1207"/>
      <c r="AN9" s="1208"/>
      <c r="AO9" s="292">
        <v>1490708</v>
      </c>
      <c r="AP9" s="292">
        <v>101051</v>
      </c>
      <c r="AQ9" s="293">
        <v>89546</v>
      </c>
      <c r="AR9" s="294">
        <v>12.8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493</v>
      </c>
      <c r="AL10" s="1207"/>
      <c r="AM10" s="1207"/>
      <c r="AN10" s="1208"/>
      <c r="AO10" s="295">
        <v>257574</v>
      </c>
      <c r="AP10" s="295">
        <v>17460</v>
      </c>
      <c r="AQ10" s="296">
        <v>7518</v>
      </c>
      <c r="AR10" s="297">
        <v>132.19999999999999</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494</v>
      </c>
      <c r="AL11" s="1207"/>
      <c r="AM11" s="1207"/>
      <c r="AN11" s="1208"/>
      <c r="AO11" s="295">
        <v>349975</v>
      </c>
      <c r="AP11" s="295">
        <v>23724</v>
      </c>
      <c r="AQ11" s="296">
        <v>9181</v>
      </c>
      <c r="AR11" s="297">
        <v>158.4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495</v>
      </c>
      <c r="AL12" s="1207"/>
      <c r="AM12" s="1207"/>
      <c r="AN12" s="1208"/>
      <c r="AO12" s="295">
        <v>43811</v>
      </c>
      <c r="AP12" s="295">
        <v>2970</v>
      </c>
      <c r="AQ12" s="296">
        <v>1021</v>
      </c>
      <c r="AR12" s="297">
        <v>190.9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496</v>
      </c>
      <c r="AL13" s="1207"/>
      <c r="AM13" s="1207"/>
      <c r="AN13" s="1208"/>
      <c r="AO13" s="295" t="s">
        <v>497</v>
      </c>
      <c r="AP13" s="295" t="s">
        <v>497</v>
      </c>
      <c r="AQ13" s="296">
        <v>11</v>
      </c>
      <c r="AR13" s="297" t="s">
        <v>497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498</v>
      </c>
      <c r="AL14" s="1207"/>
      <c r="AM14" s="1207"/>
      <c r="AN14" s="1208"/>
      <c r="AO14" s="295">
        <v>54174</v>
      </c>
      <c r="AP14" s="295">
        <v>3672</v>
      </c>
      <c r="AQ14" s="296">
        <v>4082</v>
      </c>
      <c r="AR14" s="297">
        <v>-10</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499</v>
      </c>
      <c r="AL15" s="1207"/>
      <c r="AM15" s="1207"/>
      <c r="AN15" s="1208"/>
      <c r="AO15" s="295" t="s">
        <v>497</v>
      </c>
      <c r="AP15" s="295" t="s">
        <v>497</v>
      </c>
      <c r="AQ15" s="296">
        <v>2228</v>
      </c>
      <c r="AR15" s="297" t="s">
        <v>497</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500</v>
      </c>
      <c r="AL16" s="1210"/>
      <c r="AM16" s="1210"/>
      <c r="AN16" s="1211"/>
      <c r="AO16" s="295">
        <v>-79134</v>
      </c>
      <c r="AP16" s="295">
        <v>-5364</v>
      </c>
      <c r="AQ16" s="296">
        <v>-8980</v>
      </c>
      <c r="AR16" s="297">
        <v>-40.299999999999997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178</v>
      </c>
      <c r="AL17" s="1210"/>
      <c r="AM17" s="1210"/>
      <c r="AN17" s="1211"/>
      <c r="AO17" s="295">
        <v>2117108</v>
      </c>
      <c r="AP17" s="295">
        <v>143513</v>
      </c>
      <c r="AQ17" s="296">
        <v>104606</v>
      </c>
      <c r="AR17" s="297">
        <v>37.200000000000003</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502</v>
      </c>
      <c r="AP20" s="303" t="s">
        <v>503</v>
      </c>
      <c r="AQ20" s="304" t="s">
        <v>504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505</v>
      </c>
      <c r="AL21" s="1204"/>
      <c r="AM21" s="1204"/>
      <c r="AN21" s="1205"/>
      <c r="AO21" s="307">
        <v>13.76</v>
      </c>
      <c r="AP21" s="308">
        <v>10.09</v>
      </c>
      <c r="AQ21" s="309">
        <v>3.67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506</v>
      </c>
      <c r="AL22" s="1204"/>
      <c r="AM22" s="1204"/>
      <c r="AN22" s="1205"/>
      <c r="AO22" s="312">
        <v>95.7</v>
      </c>
      <c r="AP22" s="313">
        <v>97.8</v>
      </c>
      <c r="AQ22" s="314">
        <v>-2.1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507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508</v>
      </c>
      <c r="AO27" s="273"/>
      <c r="AP27" s="273"/>
      <c r="AQ27" s="273"/>
      <c r="AR27" s="273"/>
      <c r="AS27" s="273"/>
      <c r="AT27" s="273"/>
    </row>
    <row r="28" spans="1:46" ht="17.25" x14ac:dyDescent="0.15">
      <c r="A28" s="274" t="s">
        <v>509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487</v>
      </c>
      <c r="AP30" s="283"/>
      <c r="AQ30" s="284" t="s">
        <v>488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489</v>
      </c>
      <c r="AQ31" s="290" t="s">
        <v>490</v>
      </c>
      <c r="AR31" s="291" t="s">
        <v>491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511</v>
      </c>
      <c r="AL32" s="1195"/>
      <c r="AM32" s="1195"/>
      <c r="AN32" s="1196"/>
      <c r="AO32" s="322">
        <v>1439339</v>
      </c>
      <c r="AP32" s="322">
        <v>97569</v>
      </c>
      <c r="AQ32" s="323">
        <v>67805</v>
      </c>
      <c r="AR32" s="324">
        <v>43.9</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512</v>
      </c>
      <c r="AL33" s="1195"/>
      <c r="AM33" s="1195"/>
      <c r="AN33" s="1196"/>
      <c r="AO33" s="322" t="s">
        <v>497</v>
      </c>
      <c r="AP33" s="322" t="s">
        <v>497</v>
      </c>
      <c r="AQ33" s="323" t="s">
        <v>497</v>
      </c>
      <c r="AR33" s="324" t="s">
        <v>497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513</v>
      </c>
      <c r="AL34" s="1195"/>
      <c r="AM34" s="1195"/>
      <c r="AN34" s="1196"/>
      <c r="AO34" s="322">
        <v>5167</v>
      </c>
      <c r="AP34" s="322">
        <v>350</v>
      </c>
      <c r="AQ34" s="323">
        <v>11</v>
      </c>
      <c r="AR34" s="324">
        <v>3081.8</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514</v>
      </c>
      <c r="AL35" s="1195"/>
      <c r="AM35" s="1195"/>
      <c r="AN35" s="1196"/>
      <c r="AO35" s="322">
        <v>899283</v>
      </c>
      <c r="AP35" s="322">
        <v>60960</v>
      </c>
      <c r="AQ35" s="323">
        <v>18110</v>
      </c>
      <c r="AR35" s="324">
        <v>236.6</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515</v>
      </c>
      <c r="AL36" s="1195"/>
      <c r="AM36" s="1195"/>
      <c r="AN36" s="1196"/>
      <c r="AO36" s="322">
        <v>168081</v>
      </c>
      <c r="AP36" s="322">
        <v>11394</v>
      </c>
      <c r="AQ36" s="323">
        <v>2781</v>
      </c>
      <c r="AR36" s="324">
        <v>309.7</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516</v>
      </c>
      <c r="AL37" s="1195"/>
      <c r="AM37" s="1195"/>
      <c r="AN37" s="1196"/>
      <c r="AO37" s="322" t="s">
        <v>497</v>
      </c>
      <c r="AP37" s="322" t="s">
        <v>497</v>
      </c>
      <c r="AQ37" s="323">
        <v>1073</v>
      </c>
      <c r="AR37" s="324" t="s">
        <v>497</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517</v>
      </c>
      <c r="AL38" s="1198"/>
      <c r="AM38" s="1198"/>
      <c r="AN38" s="1199"/>
      <c r="AO38" s="325">
        <v>77</v>
      </c>
      <c r="AP38" s="325">
        <v>5</v>
      </c>
      <c r="AQ38" s="326">
        <v>5</v>
      </c>
      <c r="AR38" s="314">
        <v>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518</v>
      </c>
      <c r="AL39" s="1198"/>
      <c r="AM39" s="1198"/>
      <c r="AN39" s="1199"/>
      <c r="AO39" s="322">
        <v>-115236</v>
      </c>
      <c r="AP39" s="322">
        <v>-7812</v>
      </c>
      <c r="AQ39" s="323">
        <v>-3858</v>
      </c>
      <c r="AR39" s="324">
        <v>102.5</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519</v>
      </c>
      <c r="AL40" s="1195"/>
      <c r="AM40" s="1195"/>
      <c r="AN40" s="1196"/>
      <c r="AO40" s="322">
        <v>-1639845</v>
      </c>
      <c r="AP40" s="322">
        <v>-111161</v>
      </c>
      <c r="AQ40" s="323">
        <v>-59194</v>
      </c>
      <c r="AR40" s="324">
        <v>87.8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290</v>
      </c>
      <c r="AL41" s="1201"/>
      <c r="AM41" s="1201"/>
      <c r="AN41" s="1202"/>
      <c r="AO41" s="322">
        <v>756866</v>
      </c>
      <c r="AP41" s="322">
        <v>51306</v>
      </c>
      <c r="AQ41" s="323">
        <v>26732</v>
      </c>
      <c r="AR41" s="324">
        <v>91.9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487</v>
      </c>
      <c r="AN49" s="1189" t="s">
        <v>523</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524</v>
      </c>
      <c r="AO50" s="339" t="s">
        <v>525</v>
      </c>
      <c r="AP50" s="340" t="s">
        <v>526</v>
      </c>
      <c r="AQ50" s="341" t="s">
        <v>527</v>
      </c>
      <c r="AR50" s="342" t="s">
        <v>528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529</v>
      </c>
      <c r="AL51" s="335"/>
      <c r="AM51" s="343">
        <v>2021078</v>
      </c>
      <c r="AN51" s="344">
        <v>124122</v>
      </c>
      <c r="AO51" s="345">
        <v>34.200000000000003</v>
      </c>
      <c r="AP51" s="346">
        <v>90961</v>
      </c>
      <c r="AQ51" s="347">
        <v>20.100000000000001</v>
      </c>
      <c r="AR51" s="348">
        <v>14.1</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530</v>
      </c>
      <c r="AM52" s="351">
        <v>968436</v>
      </c>
      <c r="AN52" s="352">
        <v>59475</v>
      </c>
      <c r="AO52" s="353">
        <v>87.7</v>
      </c>
      <c r="AP52" s="354">
        <v>37720</v>
      </c>
      <c r="AQ52" s="355">
        <v>7.1</v>
      </c>
      <c r="AR52" s="356">
        <v>80.599999999999994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531</v>
      </c>
      <c r="AL53" s="335"/>
      <c r="AM53" s="343">
        <v>2335643</v>
      </c>
      <c r="AN53" s="344">
        <v>146426</v>
      </c>
      <c r="AO53" s="345">
        <v>18</v>
      </c>
      <c r="AP53" s="346">
        <v>106614</v>
      </c>
      <c r="AQ53" s="347">
        <v>17.2</v>
      </c>
      <c r="AR53" s="348">
        <v>0.8</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530</v>
      </c>
      <c r="AM54" s="351">
        <v>1357711</v>
      </c>
      <c r="AN54" s="352">
        <v>85118</v>
      </c>
      <c r="AO54" s="353">
        <v>43.1</v>
      </c>
      <c r="AP54" s="354">
        <v>45545</v>
      </c>
      <c r="AQ54" s="355">
        <v>20.7</v>
      </c>
      <c r="AR54" s="356">
        <v>22.4</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532</v>
      </c>
      <c r="AL55" s="335"/>
      <c r="AM55" s="343">
        <v>3139796</v>
      </c>
      <c r="AN55" s="344">
        <v>202124</v>
      </c>
      <c r="AO55" s="345">
        <v>38</v>
      </c>
      <c r="AP55" s="346">
        <v>85459</v>
      </c>
      <c r="AQ55" s="347">
        <v>-19.8</v>
      </c>
      <c r="AR55" s="348">
        <v>57.8</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530</v>
      </c>
      <c r="AM56" s="351">
        <v>1182537</v>
      </c>
      <c r="AN56" s="352">
        <v>76126</v>
      </c>
      <c r="AO56" s="353">
        <v>-10.6</v>
      </c>
      <c r="AP56" s="354">
        <v>44378</v>
      </c>
      <c r="AQ56" s="355">
        <v>-2.6</v>
      </c>
      <c r="AR56" s="356">
        <v>-8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533</v>
      </c>
      <c r="AL57" s="335"/>
      <c r="AM57" s="343">
        <v>1942796</v>
      </c>
      <c r="AN57" s="344">
        <v>127656</v>
      </c>
      <c r="AO57" s="345">
        <v>-36.799999999999997</v>
      </c>
      <c r="AP57" s="346">
        <v>83280</v>
      </c>
      <c r="AQ57" s="347">
        <v>-2.5</v>
      </c>
      <c r="AR57" s="348">
        <v>-34.299999999999997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530</v>
      </c>
      <c r="AM58" s="351">
        <v>1074349</v>
      </c>
      <c r="AN58" s="352">
        <v>70593</v>
      </c>
      <c r="AO58" s="353">
        <v>-7.3</v>
      </c>
      <c r="AP58" s="354">
        <v>43123</v>
      </c>
      <c r="AQ58" s="355">
        <v>-2.8</v>
      </c>
      <c r="AR58" s="356">
        <v>-4.5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534</v>
      </c>
      <c r="AL59" s="335"/>
      <c r="AM59" s="343">
        <v>1346344</v>
      </c>
      <c r="AN59" s="344">
        <v>91265</v>
      </c>
      <c r="AO59" s="345">
        <v>-28.5</v>
      </c>
      <c r="AP59" s="346">
        <v>88968</v>
      </c>
      <c r="AQ59" s="347">
        <v>6.8</v>
      </c>
      <c r="AR59" s="348">
        <v>-35.299999999999997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530</v>
      </c>
      <c r="AM60" s="351">
        <v>664452</v>
      </c>
      <c r="AN60" s="352">
        <v>45041</v>
      </c>
      <c r="AO60" s="353">
        <v>-36.200000000000003</v>
      </c>
      <c r="AP60" s="354">
        <v>45482</v>
      </c>
      <c r="AQ60" s="355">
        <v>5.5</v>
      </c>
      <c r="AR60" s="356">
        <v>-41.7</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535</v>
      </c>
      <c r="AL61" s="357"/>
      <c r="AM61" s="358">
        <v>2157131</v>
      </c>
      <c r="AN61" s="359">
        <v>138319</v>
      </c>
      <c r="AO61" s="360">
        <v>5</v>
      </c>
      <c r="AP61" s="361">
        <v>91056</v>
      </c>
      <c r="AQ61" s="362">
        <v>4.4000000000000004</v>
      </c>
      <c r="AR61" s="348">
        <v>0.6</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530</v>
      </c>
      <c r="AM62" s="351">
        <v>1049497</v>
      </c>
      <c r="AN62" s="352">
        <v>67271</v>
      </c>
      <c r="AO62" s="353">
        <v>15.3</v>
      </c>
      <c r="AP62" s="354">
        <v>43250</v>
      </c>
      <c r="AQ62" s="355">
        <v>5.6</v>
      </c>
      <c r="AR62" s="356">
        <v>9.6999999999999993</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k/p/33ulDiTvuRpfvA5ZpuXon9sF3cgMWAgJnqmMlN5SkgGXuODcogqY2jGU/NE3XOKO90ETs4r0aWk3UYBlWg==" saltValue="ZzirDIwy+INhuLk/EYoHD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3"/>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0" zoomScaleNormal="70" zoomScaleSheetLayoutView="55" workbookViewId="0">
      <selection sqref="A1:A1048576"/>
    </sheetView>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537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oLwAphQ9pxxF5FJ/JPG3JzcOnCUGzEeJtpbkLWQ9C1qGjWAaP7p/aGZKdaUGAv6EEtbhLTTqmwIa+7ZcMJlMg==" saltValue="amJieMp7jZ4ZPSzj0kRklA=="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election sqref="A1:A1048576"/>
    </sheetView>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538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LNGtL+VJFLBCEQ5o/jxE7XJX4mGpXzjo/TFB/rj9FbJbcOBzQ3LZDcrUCYc+/h9E0Mr9PGtuPrGsK5C4mD9akA==" saltValue="HHKmgTDqfZy+ubzxhhrK9g==" spinCount="100000" sheet="1" objects="1" scenarios="1"/>
  <dataConsolidate/>
  <phoneticPr fontId="3"/>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election sqref="A1:A1048576"/>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539</v>
      </c>
      <c r="G46" s="8" t="s">
        <v>540</v>
      </c>
      <c r="H46" s="8" t="s">
        <v>541</v>
      </c>
      <c r="I46" s="8" t="s">
        <v>542</v>
      </c>
      <c r="J46" s="9" t="s">
        <v>543</v>
      </c>
    </row>
    <row r="47" spans="2:10" ht="57.75" customHeight="1" x14ac:dyDescent="0.15">
      <c r="B47" s="10"/>
      <c r="C47" s="1212" t="s">
        <v>3</v>
      </c>
      <c r="D47" s="1212"/>
      <c r="E47" s="1213"/>
      <c r="F47" s="11">
        <v>30.08</v>
      </c>
      <c r="G47" s="12">
        <v>31.9</v>
      </c>
      <c r="H47" s="12">
        <v>32.630000000000003</v>
      </c>
      <c r="I47" s="12">
        <v>35.729999999999997</v>
      </c>
      <c r="J47" s="13">
        <v>37.340000000000003</v>
      </c>
    </row>
    <row r="48" spans="2:10" ht="57.75" customHeight="1" x14ac:dyDescent="0.15">
      <c r="B48" s="14"/>
      <c r="C48" s="1214" t="s">
        <v>4</v>
      </c>
      <c r="D48" s="1214"/>
      <c r="E48" s="1215"/>
      <c r="F48" s="15">
        <v>3.02</v>
      </c>
      <c r="G48" s="16">
        <v>2.66</v>
      </c>
      <c r="H48" s="16">
        <v>4.47</v>
      </c>
      <c r="I48" s="16">
        <v>1.71</v>
      </c>
      <c r="J48" s="17">
        <v>2.39</v>
      </c>
    </row>
    <row r="49" spans="2:10" ht="57.75" customHeight="1" thickBot="1" x14ac:dyDescent="0.2">
      <c r="B49" s="18"/>
      <c r="C49" s="1216" t="s">
        <v>5</v>
      </c>
      <c r="D49" s="1216"/>
      <c r="E49" s="1217"/>
      <c r="F49" s="19" t="s">
        <v>544</v>
      </c>
      <c r="G49" s="20" t="s">
        <v>545</v>
      </c>
      <c r="H49" s="20">
        <v>1.94</v>
      </c>
      <c r="I49" s="20" t="s">
        <v>546</v>
      </c>
      <c r="J49" s="21">
        <v>0.73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jOmWhCs+DQkx4s2QwpmxTMLC6vTSeQvtUeJBpP8GpqfmGvM0/jXUpRNMMlpLp/Ga4fS4F2/uPUTsg9bZmHq0/Q==" saltValue="wu7VJjJtvrYVX/RoUamGBA==" spinCount="100000" sheet="1" objects="1" scenarios="1"/>
  <mergeCells count="3">
    <mergeCell ref="C47:E47"/>
    <mergeCell ref="C48:E48"/>
    <mergeCell ref="C49:E49"/>
  </mergeCells>
  <phoneticPr fontId="3"/>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election sqref="A1:A1048576"/>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539</v>
      </c>
      <c r="G33" s="29" t="s">
        <v>540</v>
      </c>
      <c r="H33" s="29" t="s">
        <v>541</v>
      </c>
      <c r="I33" s="29" t="s">
        <v>542</v>
      </c>
      <c r="J33" s="30" t="s">
        <v>543</v>
      </c>
      <c r="K33" s="22"/>
      <c r="L33" s="22"/>
      <c r="M33" s="22"/>
      <c r="N33" s="22"/>
      <c r="O33" s="22"/>
      <c r="P33" s="22"/>
    </row>
    <row r="34" spans="1:16" ht="39" customHeight="1" x14ac:dyDescent="0.15">
      <c r="A34" s="22"/>
      <c r="B34" s="31"/>
      <c r="C34" s="1224" t="s">
        <v>547</v>
      </c>
      <c r="D34" s="1224"/>
      <c r="E34" s="1225"/>
      <c r="F34" s="32">
        <v>27.9</v>
      </c>
      <c r="G34" s="33">
        <v>27.95</v>
      </c>
      <c r="H34" s="33">
        <v>26.62</v>
      </c>
      <c r="I34" s="33">
        <v>28.38</v>
      </c>
      <c r="J34" s="34">
        <v>26.81</v>
      </c>
      <c r="K34" s="22"/>
      <c r="L34" s="22"/>
      <c r="M34" s="22"/>
      <c r="N34" s="22"/>
      <c r="O34" s="22"/>
      <c r="P34" s="22"/>
    </row>
    <row r="35" spans="1:16" ht="39" customHeight="1" x14ac:dyDescent="0.15">
      <c r="A35" s="22"/>
      <c r="B35" s="35"/>
      <c r="C35" s="1218" t="s">
        <v>548</v>
      </c>
      <c r="D35" s="1219"/>
      <c r="E35" s="1220"/>
      <c r="F35" s="36">
        <v>17.96</v>
      </c>
      <c r="G35" s="37">
        <v>20.22</v>
      </c>
      <c r="H35" s="37">
        <v>20.5</v>
      </c>
      <c r="I35" s="37">
        <v>22.36</v>
      </c>
      <c r="J35" s="38">
        <v>23.74</v>
      </c>
      <c r="K35" s="22"/>
      <c r="L35" s="22"/>
      <c r="M35" s="22"/>
      <c r="N35" s="22"/>
      <c r="O35" s="22"/>
      <c r="P35" s="22"/>
    </row>
    <row r="36" spans="1:16" ht="39" customHeight="1" x14ac:dyDescent="0.15">
      <c r="A36" s="22"/>
      <c r="B36" s="35"/>
      <c r="C36" s="1218" t="s">
        <v>549</v>
      </c>
      <c r="D36" s="1219"/>
      <c r="E36" s="1220"/>
      <c r="F36" s="36">
        <v>3.09</v>
      </c>
      <c r="G36" s="37">
        <v>2.66</v>
      </c>
      <c r="H36" s="37">
        <v>4.47</v>
      </c>
      <c r="I36" s="37">
        <v>1.71</v>
      </c>
      <c r="J36" s="38">
        <v>2.39</v>
      </c>
      <c r="K36" s="22"/>
      <c r="L36" s="22"/>
      <c r="M36" s="22"/>
      <c r="N36" s="22"/>
      <c r="O36" s="22"/>
      <c r="P36" s="22"/>
    </row>
    <row r="37" spans="1:16" ht="39" customHeight="1" x14ac:dyDescent="0.15">
      <c r="A37" s="22"/>
      <c r="B37" s="35"/>
      <c r="C37" s="1218" t="s">
        <v>550</v>
      </c>
      <c r="D37" s="1219"/>
      <c r="E37" s="1220"/>
      <c r="F37" s="36">
        <v>0.06</v>
      </c>
      <c r="G37" s="37">
        <v>0.09</v>
      </c>
      <c r="H37" s="37">
        <v>0.09</v>
      </c>
      <c r="I37" s="37">
        <v>0.09</v>
      </c>
      <c r="J37" s="38">
        <v>0.47</v>
      </c>
      <c r="K37" s="22"/>
      <c r="L37" s="22"/>
      <c r="M37" s="22"/>
      <c r="N37" s="22"/>
      <c r="O37" s="22"/>
      <c r="P37" s="22"/>
    </row>
    <row r="38" spans="1:16" ht="39" customHeight="1" x14ac:dyDescent="0.15">
      <c r="A38" s="22"/>
      <c r="B38" s="35"/>
      <c r="C38" s="1218" t="s">
        <v>551</v>
      </c>
      <c r="D38" s="1219"/>
      <c r="E38" s="1220"/>
      <c r="F38" s="36">
        <v>0</v>
      </c>
      <c r="G38" s="37">
        <v>0</v>
      </c>
      <c r="H38" s="37">
        <v>0</v>
      </c>
      <c r="I38" s="37">
        <v>0</v>
      </c>
      <c r="J38" s="38">
        <v>0</v>
      </c>
      <c r="K38" s="22"/>
      <c r="L38" s="22"/>
      <c r="M38" s="22"/>
      <c r="N38" s="22"/>
      <c r="O38" s="22"/>
      <c r="P38" s="22"/>
    </row>
    <row r="39" spans="1:16" ht="39" customHeight="1" x14ac:dyDescent="0.15">
      <c r="A39" s="22"/>
      <c r="B39" s="35"/>
      <c r="C39" s="1218" t="s">
        <v>552</v>
      </c>
      <c r="D39" s="1219"/>
      <c r="E39" s="1220"/>
      <c r="F39" s="36">
        <v>0</v>
      </c>
      <c r="G39" s="37">
        <v>0.2</v>
      </c>
      <c r="H39" s="37">
        <v>0.77</v>
      </c>
      <c r="I39" s="37">
        <v>0.84</v>
      </c>
      <c r="J39" s="38">
        <v>0</v>
      </c>
      <c r="K39" s="22"/>
      <c r="L39" s="22"/>
      <c r="M39" s="22"/>
      <c r="N39" s="22"/>
      <c r="O39" s="22"/>
      <c r="P39" s="22"/>
    </row>
    <row r="40" spans="1:16" ht="39" customHeight="1" x14ac:dyDescent="0.15">
      <c r="A40" s="22"/>
      <c r="B40" s="35"/>
      <c r="C40" s="1218" t="s">
        <v>553</v>
      </c>
      <c r="D40" s="1219"/>
      <c r="E40" s="1220"/>
      <c r="F40" s="36">
        <v>0</v>
      </c>
      <c r="G40" s="37">
        <v>0</v>
      </c>
      <c r="H40" s="37">
        <v>0</v>
      </c>
      <c r="I40" s="37">
        <v>0</v>
      </c>
      <c r="J40" s="38">
        <v>0</v>
      </c>
      <c r="K40" s="22"/>
      <c r="L40" s="22"/>
      <c r="M40" s="22"/>
      <c r="N40" s="22"/>
      <c r="O40" s="22"/>
      <c r="P40" s="22"/>
    </row>
    <row r="41" spans="1:16" ht="39" customHeight="1" x14ac:dyDescent="0.15">
      <c r="A41" s="22"/>
      <c r="B41" s="35"/>
      <c r="C41" s="1218" t="s">
        <v>554</v>
      </c>
      <c r="D41" s="1219"/>
      <c r="E41" s="1220"/>
      <c r="F41" s="36">
        <v>0</v>
      </c>
      <c r="G41" s="37">
        <v>0</v>
      </c>
      <c r="H41" s="37">
        <v>0</v>
      </c>
      <c r="I41" s="37">
        <v>0</v>
      </c>
      <c r="J41" s="38">
        <v>0</v>
      </c>
      <c r="K41" s="22"/>
      <c r="L41" s="22"/>
      <c r="M41" s="22"/>
      <c r="N41" s="22"/>
      <c r="O41" s="22"/>
      <c r="P41" s="22"/>
    </row>
    <row r="42" spans="1:16" ht="39" customHeight="1" x14ac:dyDescent="0.15">
      <c r="A42" s="22"/>
      <c r="B42" s="39"/>
      <c r="C42" s="1218" t="s">
        <v>555</v>
      </c>
      <c r="D42" s="1219"/>
      <c r="E42" s="1220"/>
      <c r="F42" s="36" t="s">
        <v>497</v>
      </c>
      <c r="G42" s="37" t="s">
        <v>497</v>
      </c>
      <c r="H42" s="37" t="s">
        <v>497</v>
      </c>
      <c r="I42" s="37" t="s">
        <v>497</v>
      </c>
      <c r="J42" s="38" t="s">
        <v>497</v>
      </c>
      <c r="K42" s="22"/>
      <c r="L42" s="22"/>
      <c r="M42" s="22"/>
      <c r="N42" s="22"/>
      <c r="O42" s="22"/>
      <c r="P42" s="22"/>
    </row>
    <row r="43" spans="1:16" ht="39" customHeight="1" thickBot="1" x14ac:dyDescent="0.2">
      <c r="A43" s="22"/>
      <c r="B43" s="40"/>
      <c r="C43" s="1221" t="s">
        <v>556</v>
      </c>
      <c r="D43" s="1222"/>
      <c r="E43" s="1223"/>
      <c r="F43" s="41">
        <v>0</v>
      </c>
      <c r="G43" s="42">
        <v>0</v>
      </c>
      <c r="H43" s="42">
        <v>0</v>
      </c>
      <c r="I43" s="42" t="s">
        <v>497</v>
      </c>
      <c r="J43" s="43" t="s">
        <v>497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AzHjw5yHkE+B7DY7AOB0/2oSbOnk5P9CsORdisLNSw3l7cbSYCF9qHhQfr+flIC6wU2JlccmzaoHt2qO8ZnXg==" saltValue="fhITeaukHo1G4cfGJLxnp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election sqref="A1:A1048576"/>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539</v>
      </c>
      <c r="L44" s="56" t="s">
        <v>540</v>
      </c>
      <c r="M44" s="56" t="s">
        <v>541</v>
      </c>
      <c r="N44" s="56" t="s">
        <v>542</v>
      </c>
      <c r="O44" s="57" t="s">
        <v>543</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1542</v>
      </c>
      <c r="L45" s="60">
        <v>1498</v>
      </c>
      <c r="M45" s="60">
        <v>1484</v>
      </c>
      <c r="N45" s="60">
        <v>1466</v>
      </c>
      <c r="O45" s="61">
        <v>1439</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497</v>
      </c>
      <c r="L46" s="64" t="s">
        <v>497</v>
      </c>
      <c r="M46" s="64" t="s">
        <v>497</v>
      </c>
      <c r="N46" s="64" t="s">
        <v>497</v>
      </c>
      <c r="O46" s="65" t="s">
        <v>497</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497</v>
      </c>
      <c r="L47" s="64">
        <v>4</v>
      </c>
      <c r="M47" s="64">
        <v>4</v>
      </c>
      <c r="N47" s="64">
        <v>4</v>
      </c>
      <c r="O47" s="65">
        <v>5</v>
      </c>
      <c r="P47" s="48"/>
      <c r="Q47" s="48"/>
      <c r="R47" s="48"/>
      <c r="S47" s="48"/>
      <c r="T47" s="48"/>
      <c r="U47" s="48"/>
    </row>
    <row r="48" spans="1:21" ht="30.75" customHeight="1" x14ac:dyDescent="0.15">
      <c r="A48" s="48"/>
      <c r="B48" s="1236"/>
      <c r="C48" s="1237"/>
      <c r="D48" s="62"/>
      <c r="E48" s="1228" t="s">
        <v>15</v>
      </c>
      <c r="F48" s="1228"/>
      <c r="G48" s="1228"/>
      <c r="H48" s="1228"/>
      <c r="I48" s="1228"/>
      <c r="J48" s="1229"/>
      <c r="K48" s="63">
        <v>818</v>
      </c>
      <c r="L48" s="64">
        <v>848</v>
      </c>
      <c r="M48" s="64">
        <v>860</v>
      </c>
      <c r="N48" s="64">
        <v>895</v>
      </c>
      <c r="O48" s="65">
        <v>899</v>
      </c>
      <c r="P48" s="48"/>
      <c r="Q48" s="48"/>
      <c r="R48" s="48"/>
      <c r="S48" s="48"/>
      <c r="T48" s="48"/>
      <c r="U48" s="48"/>
    </row>
    <row r="49" spans="1:21" ht="30.75" customHeight="1" x14ac:dyDescent="0.15">
      <c r="A49" s="48"/>
      <c r="B49" s="1236"/>
      <c r="C49" s="1237"/>
      <c r="D49" s="62"/>
      <c r="E49" s="1228" t="s">
        <v>16</v>
      </c>
      <c r="F49" s="1228"/>
      <c r="G49" s="1228"/>
      <c r="H49" s="1228"/>
      <c r="I49" s="1228"/>
      <c r="J49" s="1229"/>
      <c r="K49" s="63">
        <v>196</v>
      </c>
      <c r="L49" s="64">
        <v>193</v>
      </c>
      <c r="M49" s="64">
        <v>207</v>
      </c>
      <c r="N49" s="64">
        <v>207</v>
      </c>
      <c r="O49" s="65">
        <v>168</v>
      </c>
      <c r="P49" s="48"/>
      <c r="Q49" s="48"/>
      <c r="R49" s="48"/>
      <c r="S49" s="48"/>
      <c r="T49" s="48"/>
      <c r="U49" s="48"/>
    </row>
    <row r="50" spans="1:21" ht="30.75" customHeight="1" x14ac:dyDescent="0.15">
      <c r="A50" s="48"/>
      <c r="B50" s="1236"/>
      <c r="C50" s="1237"/>
      <c r="D50" s="62"/>
      <c r="E50" s="1228" t="s">
        <v>17</v>
      </c>
      <c r="F50" s="1228"/>
      <c r="G50" s="1228"/>
      <c r="H50" s="1228"/>
      <c r="I50" s="1228"/>
      <c r="J50" s="1229"/>
      <c r="K50" s="63">
        <v>2</v>
      </c>
      <c r="L50" s="64">
        <v>0</v>
      </c>
      <c r="M50" s="64">
        <v>0</v>
      </c>
      <c r="N50" s="64" t="s">
        <v>497</v>
      </c>
      <c r="O50" s="65" t="s">
        <v>497</v>
      </c>
      <c r="P50" s="48"/>
      <c r="Q50" s="48"/>
      <c r="R50" s="48"/>
      <c r="S50" s="48"/>
      <c r="T50" s="48"/>
      <c r="U50" s="48"/>
    </row>
    <row r="51" spans="1:21" ht="30.75" customHeight="1" x14ac:dyDescent="0.15">
      <c r="A51" s="48"/>
      <c r="B51" s="1238"/>
      <c r="C51" s="1239"/>
      <c r="D51" s="66"/>
      <c r="E51" s="1228" t="s">
        <v>18</v>
      </c>
      <c r="F51" s="1228"/>
      <c r="G51" s="1228"/>
      <c r="H51" s="1228"/>
      <c r="I51" s="1228"/>
      <c r="J51" s="1229"/>
      <c r="K51" s="63">
        <v>1</v>
      </c>
      <c r="L51" s="64">
        <v>1</v>
      </c>
      <c r="M51" s="64">
        <v>1</v>
      </c>
      <c r="N51" s="64">
        <v>0</v>
      </c>
      <c r="O51" s="65">
        <v>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1844</v>
      </c>
      <c r="L52" s="64">
        <v>1868</v>
      </c>
      <c r="M52" s="64">
        <v>1856</v>
      </c>
      <c r="N52" s="64">
        <v>1909</v>
      </c>
      <c r="O52" s="65">
        <v>1755</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715</v>
      </c>
      <c r="L53" s="69">
        <v>676</v>
      </c>
      <c r="M53" s="69">
        <v>700</v>
      </c>
      <c r="N53" s="69">
        <v>663</v>
      </c>
      <c r="O53" s="70">
        <v>756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YKu2AhZYLIUBh6fM5Km6qSMYbVCHI0yky7LL8ynXjqVe/qYwe5uo5Dhombdj4nX7usGdOY5Qmk2eJ9t4x0TxYw==" saltValue="BJEE41Vip7l60hHPcMmX4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3"/>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election sqref="A1:A1048576"/>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539</v>
      </c>
      <c r="J40" s="79" t="s">
        <v>540</v>
      </c>
      <c r="K40" s="79" t="s">
        <v>541</v>
      </c>
      <c r="L40" s="79" t="s">
        <v>542</v>
      </c>
      <c r="M40" s="80" t="s">
        <v>543</v>
      </c>
    </row>
    <row r="41" spans="2:13" ht="27.75" customHeight="1" x14ac:dyDescent="0.15">
      <c r="B41" s="1254" t="s">
        <v>24</v>
      </c>
      <c r="C41" s="1255"/>
      <c r="D41" s="81"/>
      <c r="E41" s="1256" t="s">
        <v>25</v>
      </c>
      <c r="F41" s="1256"/>
      <c r="G41" s="1256"/>
      <c r="H41" s="1257"/>
      <c r="I41" s="82">
        <v>12004</v>
      </c>
      <c r="J41" s="83">
        <v>12083</v>
      </c>
      <c r="K41" s="83">
        <v>12835</v>
      </c>
      <c r="L41" s="83">
        <v>12816</v>
      </c>
      <c r="M41" s="84">
        <v>12483</v>
      </c>
    </row>
    <row r="42" spans="2:13" ht="27.75" customHeight="1" x14ac:dyDescent="0.15">
      <c r="B42" s="1244"/>
      <c r="C42" s="1245"/>
      <c r="D42" s="85"/>
      <c r="E42" s="1248" t="s">
        <v>26</v>
      </c>
      <c r="F42" s="1248"/>
      <c r="G42" s="1248"/>
      <c r="H42" s="1249"/>
      <c r="I42" s="86" t="s">
        <v>497</v>
      </c>
      <c r="J42" s="87" t="s">
        <v>497</v>
      </c>
      <c r="K42" s="87" t="s">
        <v>497</v>
      </c>
      <c r="L42" s="87" t="s">
        <v>497</v>
      </c>
      <c r="M42" s="88" t="s">
        <v>497</v>
      </c>
    </row>
    <row r="43" spans="2:13" ht="27.75" customHeight="1" x14ac:dyDescent="0.15">
      <c r="B43" s="1244"/>
      <c r="C43" s="1245"/>
      <c r="D43" s="85"/>
      <c r="E43" s="1248" t="s">
        <v>27</v>
      </c>
      <c r="F43" s="1248"/>
      <c r="G43" s="1248"/>
      <c r="H43" s="1249"/>
      <c r="I43" s="86">
        <v>11874</v>
      </c>
      <c r="J43" s="87">
        <v>11555</v>
      </c>
      <c r="K43" s="87">
        <v>11228</v>
      </c>
      <c r="L43" s="87">
        <v>10966</v>
      </c>
      <c r="M43" s="88">
        <v>10669</v>
      </c>
    </row>
    <row r="44" spans="2:13" ht="27.75" customHeight="1" x14ac:dyDescent="0.15">
      <c r="B44" s="1244"/>
      <c r="C44" s="1245"/>
      <c r="D44" s="85"/>
      <c r="E44" s="1248" t="s">
        <v>28</v>
      </c>
      <c r="F44" s="1248"/>
      <c r="G44" s="1248"/>
      <c r="H44" s="1249"/>
      <c r="I44" s="86">
        <v>848</v>
      </c>
      <c r="J44" s="87">
        <v>807</v>
      </c>
      <c r="K44" s="87">
        <v>734</v>
      </c>
      <c r="L44" s="87">
        <v>528</v>
      </c>
      <c r="M44" s="88">
        <v>362</v>
      </c>
    </row>
    <row r="45" spans="2:13" ht="27.75" customHeight="1" x14ac:dyDescent="0.15">
      <c r="B45" s="1244"/>
      <c r="C45" s="1245"/>
      <c r="D45" s="85"/>
      <c r="E45" s="1248" t="s">
        <v>29</v>
      </c>
      <c r="F45" s="1248"/>
      <c r="G45" s="1248"/>
      <c r="H45" s="1249"/>
      <c r="I45" s="86">
        <v>1680</v>
      </c>
      <c r="J45" s="87">
        <v>1430</v>
      </c>
      <c r="K45" s="87">
        <v>1412</v>
      </c>
      <c r="L45" s="87">
        <v>1407</v>
      </c>
      <c r="M45" s="88">
        <v>1409</v>
      </c>
    </row>
    <row r="46" spans="2:13" ht="27.75" customHeight="1" x14ac:dyDescent="0.15">
      <c r="B46" s="1244"/>
      <c r="C46" s="1245"/>
      <c r="D46" s="89"/>
      <c r="E46" s="1248" t="s">
        <v>30</v>
      </c>
      <c r="F46" s="1248"/>
      <c r="G46" s="1248"/>
      <c r="H46" s="1249"/>
      <c r="I46" s="86" t="s">
        <v>497</v>
      </c>
      <c r="J46" s="87" t="s">
        <v>497</v>
      </c>
      <c r="K46" s="87" t="s">
        <v>497</v>
      </c>
      <c r="L46" s="87" t="s">
        <v>497</v>
      </c>
      <c r="M46" s="88" t="s">
        <v>497</v>
      </c>
    </row>
    <row r="47" spans="2:13" ht="27.75" customHeight="1" x14ac:dyDescent="0.15">
      <c r="B47" s="1244"/>
      <c r="C47" s="1245"/>
      <c r="D47" s="90"/>
      <c r="E47" s="1258" t="s">
        <v>31</v>
      </c>
      <c r="F47" s="1259"/>
      <c r="G47" s="1259"/>
      <c r="H47" s="1260"/>
      <c r="I47" s="86" t="s">
        <v>497</v>
      </c>
      <c r="J47" s="87" t="s">
        <v>497</v>
      </c>
      <c r="K47" s="87" t="s">
        <v>497</v>
      </c>
      <c r="L47" s="87" t="s">
        <v>497</v>
      </c>
      <c r="M47" s="88" t="s">
        <v>497</v>
      </c>
    </row>
    <row r="48" spans="2:13" ht="27.75" customHeight="1" x14ac:dyDescent="0.15">
      <c r="B48" s="1244"/>
      <c r="C48" s="1245"/>
      <c r="D48" s="85"/>
      <c r="E48" s="1248" t="s">
        <v>32</v>
      </c>
      <c r="F48" s="1248"/>
      <c r="G48" s="1248"/>
      <c r="H48" s="1249"/>
      <c r="I48" s="86" t="s">
        <v>497</v>
      </c>
      <c r="J48" s="87" t="s">
        <v>497</v>
      </c>
      <c r="K48" s="87" t="s">
        <v>497</v>
      </c>
      <c r="L48" s="87" t="s">
        <v>497</v>
      </c>
      <c r="M48" s="88" t="s">
        <v>497</v>
      </c>
    </row>
    <row r="49" spans="2:13" ht="27.75" customHeight="1" x14ac:dyDescent="0.15">
      <c r="B49" s="1246"/>
      <c r="C49" s="1247"/>
      <c r="D49" s="85"/>
      <c r="E49" s="1248" t="s">
        <v>33</v>
      </c>
      <c r="F49" s="1248"/>
      <c r="G49" s="1248"/>
      <c r="H49" s="1249"/>
      <c r="I49" s="86" t="s">
        <v>497</v>
      </c>
      <c r="J49" s="87" t="s">
        <v>497</v>
      </c>
      <c r="K49" s="87" t="s">
        <v>497</v>
      </c>
      <c r="L49" s="87" t="s">
        <v>497</v>
      </c>
      <c r="M49" s="88" t="s">
        <v>497</v>
      </c>
    </row>
    <row r="50" spans="2:13" ht="27.75" customHeight="1" x14ac:dyDescent="0.15">
      <c r="B50" s="1242" t="s">
        <v>34</v>
      </c>
      <c r="C50" s="1243"/>
      <c r="D50" s="91"/>
      <c r="E50" s="1248" t="s">
        <v>35</v>
      </c>
      <c r="F50" s="1248"/>
      <c r="G50" s="1248"/>
      <c r="H50" s="1249"/>
      <c r="I50" s="86">
        <v>6448</v>
      </c>
      <c r="J50" s="87">
        <v>5834</v>
      </c>
      <c r="K50" s="87">
        <v>5799</v>
      </c>
      <c r="L50" s="87">
        <v>6152</v>
      </c>
      <c r="M50" s="88">
        <v>6111</v>
      </c>
    </row>
    <row r="51" spans="2:13" ht="27.75" customHeight="1" x14ac:dyDescent="0.15">
      <c r="B51" s="1244"/>
      <c r="C51" s="1245"/>
      <c r="D51" s="85"/>
      <c r="E51" s="1248" t="s">
        <v>36</v>
      </c>
      <c r="F51" s="1248"/>
      <c r="G51" s="1248"/>
      <c r="H51" s="1249"/>
      <c r="I51" s="86">
        <v>1792</v>
      </c>
      <c r="J51" s="87">
        <v>1632</v>
      </c>
      <c r="K51" s="87">
        <v>1431</v>
      </c>
      <c r="L51" s="87">
        <v>1359</v>
      </c>
      <c r="M51" s="88">
        <v>1304</v>
      </c>
    </row>
    <row r="52" spans="2:13" ht="27.75" customHeight="1" x14ac:dyDescent="0.15">
      <c r="B52" s="1246"/>
      <c r="C52" s="1247"/>
      <c r="D52" s="85"/>
      <c r="E52" s="1248" t="s">
        <v>37</v>
      </c>
      <c r="F52" s="1248"/>
      <c r="G52" s="1248"/>
      <c r="H52" s="1249"/>
      <c r="I52" s="86">
        <v>15603</v>
      </c>
      <c r="J52" s="87">
        <v>15528</v>
      </c>
      <c r="K52" s="87">
        <v>15571</v>
      </c>
      <c r="L52" s="87">
        <v>15537</v>
      </c>
      <c r="M52" s="88">
        <v>14822</v>
      </c>
    </row>
    <row r="53" spans="2:13" ht="27.75" customHeight="1" thickBot="1" x14ac:dyDescent="0.2">
      <c r="B53" s="1250" t="s">
        <v>38</v>
      </c>
      <c r="C53" s="1251"/>
      <c r="D53" s="92"/>
      <c r="E53" s="1252" t="s">
        <v>39</v>
      </c>
      <c r="F53" s="1252"/>
      <c r="G53" s="1252"/>
      <c r="H53" s="1253"/>
      <c r="I53" s="93">
        <v>2562</v>
      </c>
      <c r="J53" s="94">
        <v>2881</v>
      </c>
      <c r="K53" s="94">
        <v>3409</v>
      </c>
      <c r="L53" s="94">
        <v>2669</v>
      </c>
      <c r="M53" s="95">
        <v>2687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MiQXgwoID21lKii52vTbdss1EuPQyZBkf1sTiWmA3rxR4h+SIhPbZ04bdij4KE86mjcheJ3nJq0mpu9r1nbOoA==" saltValue="OAtynhquzWSJdRL4cmDYo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3"/>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topLeftCell="A52" zoomScale="55" zoomScaleNormal="55" zoomScaleSheetLayoutView="100" workbookViewId="0">
      <selection sqref="A1:A1048576"/>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541</v>
      </c>
      <c r="G54" s="104" t="s">
        <v>542</v>
      </c>
      <c r="H54" s="105" t="s">
        <v>543</v>
      </c>
    </row>
    <row r="55" spans="2:8" ht="52.5" customHeight="1" x14ac:dyDescent="0.15">
      <c r="B55" s="106"/>
      <c r="C55" s="1269" t="s">
        <v>42</v>
      </c>
      <c r="D55" s="1269"/>
      <c r="E55" s="1270"/>
      <c r="F55" s="107">
        <v>2310</v>
      </c>
      <c r="G55" s="107">
        <v>2475</v>
      </c>
      <c r="H55" s="108">
        <v>2541</v>
      </c>
    </row>
    <row r="56" spans="2:8" ht="52.5" customHeight="1" x14ac:dyDescent="0.15">
      <c r="B56" s="109"/>
      <c r="C56" s="1271" t="s">
        <v>43</v>
      </c>
      <c r="D56" s="1271"/>
      <c r="E56" s="1272"/>
      <c r="F56" s="110">
        <v>67</v>
      </c>
      <c r="G56" s="110">
        <v>49</v>
      </c>
      <c r="H56" s="111">
        <v>49</v>
      </c>
    </row>
    <row r="57" spans="2:8" ht="53.25" customHeight="1" x14ac:dyDescent="0.15">
      <c r="B57" s="109"/>
      <c r="C57" s="1273" t="s">
        <v>44</v>
      </c>
      <c r="D57" s="1273"/>
      <c r="E57" s="1274"/>
      <c r="F57" s="112">
        <v>2619</v>
      </c>
      <c r="G57" s="112">
        <v>2804</v>
      </c>
      <c r="H57" s="113">
        <v>2732</v>
      </c>
    </row>
    <row r="58" spans="2:8" ht="45.75" customHeight="1" x14ac:dyDescent="0.15">
      <c r="B58" s="114"/>
      <c r="C58" s="1261" t="s">
        <v>565</v>
      </c>
      <c r="D58" s="1262"/>
      <c r="E58" s="1263"/>
      <c r="F58" s="115">
        <v>1896</v>
      </c>
      <c r="G58" s="115">
        <v>1734</v>
      </c>
      <c r="H58" s="116">
        <v>1657</v>
      </c>
    </row>
    <row r="59" spans="2:8" ht="45.75" customHeight="1" x14ac:dyDescent="0.15">
      <c r="B59" s="114"/>
      <c r="C59" s="1261" t="s">
        <v>566</v>
      </c>
      <c r="D59" s="1262"/>
      <c r="E59" s="1263"/>
      <c r="F59" s="115">
        <v>407</v>
      </c>
      <c r="G59" s="115">
        <v>391</v>
      </c>
      <c r="H59" s="116">
        <v>378</v>
      </c>
    </row>
    <row r="60" spans="2:8" ht="45.75" customHeight="1" x14ac:dyDescent="0.15">
      <c r="B60" s="114"/>
      <c r="C60" s="1261" t="s">
        <v>577</v>
      </c>
      <c r="D60" s="1262"/>
      <c r="E60" s="1263"/>
      <c r="F60" s="115" t="s">
        <v>569</v>
      </c>
      <c r="G60" s="115">
        <v>350</v>
      </c>
      <c r="H60" s="116">
        <v>360</v>
      </c>
    </row>
    <row r="61" spans="2:8" ht="45.75" customHeight="1" x14ac:dyDescent="0.15">
      <c r="B61" s="114"/>
      <c r="C61" s="1261" t="s">
        <v>567</v>
      </c>
      <c r="D61" s="1262"/>
      <c r="E61" s="1263"/>
      <c r="F61" s="115">
        <v>168</v>
      </c>
      <c r="G61" s="115">
        <v>168</v>
      </c>
      <c r="H61" s="116">
        <v>168</v>
      </c>
    </row>
    <row r="62" spans="2:8" ht="45.75" customHeight="1" thickBot="1" x14ac:dyDescent="0.2">
      <c r="B62" s="117"/>
      <c r="C62" s="1264" t="s">
        <v>568</v>
      </c>
      <c r="D62" s="1265"/>
      <c r="E62" s="1266"/>
      <c r="F62" s="118">
        <v>70</v>
      </c>
      <c r="G62" s="118">
        <v>89</v>
      </c>
      <c r="H62" s="119">
        <v>102</v>
      </c>
    </row>
    <row r="63" spans="2:8" ht="52.5" customHeight="1" thickBot="1" x14ac:dyDescent="0.2">
      <c r="B63" s="120"/>
      <c r="C63" s="1267" t="s">
        <v>45</v>
      </c>
      <c r="D63" s="1267"/>
      <c r="E63" s="1268"/>
      <c r="F63" s="121">
        <v>4996</v>
      </c>
      <c r="G63" s="121">
        <v>5328</v>
      </c>
      <c r="H63" s="122">
        <v>5321</v>
      </c>
    </row>
    <row r="64" spans="2:8" ht="15" customHeight="1" x14ac:dyDescent="0.15"/>
    <row r="65" ht="0" hidden="1" customHeight="1" x14ac:dyDescent="0.15"/>
    <row r="66" ht="0" hidden="1" customHeight="1" x14ac:dyDescent="0.15"/>
  </sheetData>
  <sheetProtection algorithmName="SHA-512" hashValue="9AMdXXrkp+k+DGakPkXLrl97BhdWGFzePa/gThXE8CSVn/KzmpoU6dSZvi7qVY31Z74bI4F2UYISgksryY/U2w==" saltValue="TNMemyoeK9M9H0DFtcqY+g==" spinCount="100000" sheet="1" objects="1" scenarios="1"/>
  <mergeCells count="9">
    <mergeCell ref="C61:E61"/>
    <mergeCell ref="C62:E62"/>
    <mergeCell ref="C63:E63"/>
    <mergeCell ref="C55:E55"/>
    <mergeCell ref="C56:E56"/>
    <mergeCell ref="C57:E57"/>
    <mergeCell ref="C58:E58"/>
    <mergeCell ref="C59:E59"/>
    <mergeCell ref="C60:E60"/>
  </mergeCells>
  <phoneticPr fontId="3"/>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J67" zoomScale="85" zoomScaleNormal="85" zoomScaleSheetLayoutView="55" workbookViewId="0">
      <selection sqref="A1:A1048576"/>
    </sheetView>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578</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578</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579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581</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539</v>
      </c>
      <c r="BQ50" s="1281"/>
      <c r="BR50" s="1281"/>
      <c r="BS50" s="1281"/>
      <c r="BT50" s="1281"/>
      <c r="BU50" s="1281"/>
      <c r="BV50" s="1281"/>
      <c r="BW50" s="1281"/>
      <c r="BX50" s="1281" t="s">
        <v>540</v>
      </c>
      <c r="BY50" s="1281"/>
      <c r="BZ50" s="1281"/>
      <c r="CA50" s="1281"/>
      <c r="CB50" s="1281"/>
      <c r="CC50" s="1281"/>
      <c r="CD50" s="1281"/>
      <c r="CE50" s="1281"/>
      <c r="CF50" s="1281" t="s">
        <v>541</v>
      </c>
      <c r="CG50" s="1281"/>
      <c r="CH50" s="1281"/>
      <c r="CI50" s="1281"/>
      <c r="CJ50" s="1281"/>
      <c r="CK50" s="1281"/>
      <c r="CL50" s="1281"/>
      <c r="CM50" s="1281"/>
      <c r="CN50" s="1281" t="s">
        <v>542</v>
      </c>
      <c r="CO50" s="1281"/>
      <c r="CP50" s="1281"/>
      <c r="CQ50" s="1281"/>
      <c r="CR50" s="1281"/>
      <c r="CS50" s="1281"/>
      <c r="CT50" s="1281"/>
      <c r="CU50" s="1281"/>
      <c r="CV50" s="1281" t="s">
        <v>543</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583</v>
      </c>
      <c r="AO51" s="1280"/>
      <c r="AP51" s="1280"/>
      <c r="AQ51" s="1280"/>
      <c r="AR51" s="1280"/>
      <c r="AS51" s="1280"/>
      <c r="AT51" s="1280"/>
      <c r="AU51" s="1280"/>
      <c r="AV51" s="1280"/>
      <c r="AW51" s="1280"/>
      <c r="AX51" s="1280"/>
      <c r="AY51" s="1280"/>
      <c r="AZ51" s="1280"/>
      <c r="BA51" s="1280"/>
      <c r="BB51" s="1280" t="s">
        <v>584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63.7</v>
      </c>
      <c r="CG51" s="1277"/>
      <c r="CH51" s="1277"/>
      <c r="CI51" s="1277"/>
      <c r="CJ51" s="1277"/>
      <c r="CK51" s="1277"/>
      <c r="CL51" s="1277"/>
      <c r="CM51" s="1277"/>
      <c r="CN51" s="1277">
        <v>50.8</v>
      </c>
      <c r="CO51" s="1277"/>
      <c r="CP51" s="1277"/>
      <c r="CQ51" s="1277"/>
      <c r="CR51" s="1277"/>
      <c r="CS51" s="1277"/>
      <c r="CT51" s="1277"/>
      <c r="CU51" s="1277"/>
      <c r="CV51" s="1292"/>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51.4</v>
      </c>
      <c r="CG53" s="1277"/>
      <c r="CH53" s="1277"/>
      <c r="CI53" s="1277"/>
      <c r="CJ53" s="1277"/>
      <c r="CK53" s="1277"/>
      <c r="CL53" s="1277"/>
      <c r="CM53" s="1277"/>
      <c r="CN53" s="1277">
        <v>54.3</v>
      </c>
      <c r="CO53" s="1277"/>
      <c r="CP53" s="1277"/>
      <c r="CQ53" s="1277"/>
      <c r="CR53" s="1277"/>
      <c r="CS53" s="1277"/>
      <c r="CT53" s="1277"/>
      <c r="CU53" s="1277"/>
      <c r="CV53" s="1292"/>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586</v>
      </c>
      <c r="AO55" s="1281"/>
      <c r="AP55" s="1281"/>
      <c r="AQ55" s="1281"/>
      <c r="AR55" s="1281"/>
      <c r="AS55" s="1281"/>
      <c r="AT55" s="1281"/>
      <c r="AU55" s="1281"/>
      <c r="AV55" s="1281"/>
      <c r="AW55" s="1281"/>
      <c r="AX55" s="1281"/>
      <c r="AY55" s="1281"/>
      <c r="AZ55" s="1281"/>
      <c r="BA55" s="1281"/>
      <c r="BB55" s="1280" t="s">
        <v>584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58.5</v>
      </c>
      <c r="CG55" s="1277"/>
      <c r="CH55" s="1277"/>
      <c r="CI55" s="1277"/>
      <c r="CJ55" s="1277"/>
      <c r="CK55" s="1277"/>
      <c r="CL55" s="1277"/>
      <c r="CM55" s="1277"/>
      <c r="CN55" s="1277">
        <v>54.6</v>
      </c>
      <c r="CO55" s="1277"/>
      <c r="CP55" s="1277"/>
      <c r="CQ55" s="1277"/>
      <c r="CR55" s="1277"/>
      <c r="CS55" s="1277"/>
      <c r="CT55" s="1277"/>
      <c r="CU55" s="1277"/>
      <c r="CV55" s="1292"/>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52.9</v>
      </c>
      <c r="CG57" s="1277"/>
      <c r="CH57" s="1277"/>
      <c r="CI57" s="1277"/>
      <c r="CJ57" s="1277"/>
      <c r="CK57" s="1277"/>
      <c r="CL57" s="1277"/>
      <c r="CM57" s="1277"/>
      <c r="CN57" s="1277">
        <v>58.3</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587</v>
      </c>
    </row>
    <row r="64" spans="1:109" x14ac:dyDescent="0.15">
      <c r="B64" s="374"/>
      <c r="G64" s="381"/>
      <c r="I64" s="394"/>
      <c r="J64" s="394"/>
      <c r="K64" s="394"/>
      <c r="L64" s="394"/>
      <c r="M64" s="394"/>
      <c r="N64" s="395"/>
      <c r="AM64" s="381"/>
      <c r="AN64" s="381" t="s">
        <v>580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588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539</v>
      </c>
      <c r="BQ72" s="1281"/>
      <c r="BR72" s="1281"/>
      <c r="BS72" s="1281"/>
      <c r="BT72" s="1281"/>
      <c r="BU72" s="1281"/>
      <c r="BV72" s="1281"/>
      <c r="BW72" s="1281"/>
      <c r="BX72" s="1281" t="s">
        <v>540</v>
      </c>
      <c r="BY72" s="1281"/>
      <c r="BZ72" s="1281"/>
      <c r="CA72" s="1281"/>
      <c r="CB72" s="1281"/>
      <c r="CC72" s="1281"/>
      <c r="CD72" s="1281"/>
      <c r="CE72" s="1281"/>
      <c r="CF72" s="1281" t="s">
        <v>541</v>
      </c>
      <c r="CG72" s="1281"/>
      <c r="CH72" s="1281"/>
      <c r="CI72" s="1281"/>
      <c r="CJ72" s="1281"/>
      <c r="CK72" s="1281"/>
      <c r="CL72" s="1281"/>
      <c r="CM72" s="1281"/>
      <c r="CN72" s="1281" t="s">
        <v>542</v>
      </c>
      <c r="CO72" s="1281"/>
      <c r="CP72" s="1281"/>
      <c r="CQ72" s="1281"/>
      <c r="CR72" s="1281"/>
      <c r="CS72" s="1281"/>
      <c r="CT72" s="1281"/>
      <c r="CU72" s="1281"/>
      <c r="CV72" s="1281" t="s">
        <v>543</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583</v>
      </c>
      <c r="AO73" s="1280"/>
      <c r="AP73" s="1280"/>
      <c r="AQ73" s="1280"/>
      <c r="AR73" s="1280"/>
      <c r="AS73" s="1280"/>
      <c r="AT73" s="1280"/>
      <c r="AU73" s="1280"/>
      <c r="AV73" s="1280"/>
      <c r="AW73" s="1280"/>
      <c r="AX73" s="1280"/>
      <c r="AY73" s="1280"/>
      <c r="AZ73" s="1280"/>
      <c r="BA73" s="1280"/>
      <c r="BB73" s="1280" t="s">
        <v>584</v>
      </c>
      <c r="BC73" s="1280"/>
      <c r="BD73" s="1280"/>
      <c r="BE73" s="1280"/>
      <c r="BF73" s="1280"/>
      <c r="BG73" s="1280"/>
      <c r="BH73" s="1280"/>
      <c r="BI73" s="1280"/>
      <c r="BJ73" s="1280"/>
      <c r="BK73" s="1280"/>
      <c r="BL73" s="1280"/>
      <c r="BM73" s="1280"/>
      <c r="BN73" s="1280"/>
      <c r="BO73" s="1280"/>
      <c r="BP73" s="1277">
        <v>48.6</v>
      </c>
      <c r="BQ73" s="1277"/>
      <c r="BR73" s="1277"/>
      <c r="BS73" s="1277"/>
      <c r="BT73" s="1277"/>
      <c r="BU73" s="1277"/>
      <c r="BV73" s="1277"/>
      <c r="BW73" s="1277"/>
      <c r="BX73" s="1277">
        <v>55.3</v>
      </c>
      <c r="BY73" s="1277"/>
      <c r="BZ73" s="1277"/>
      <c r="CA73" s="1277"/>
      <c r="CB73" s="1277"/>
      <c r="CC73" s="1277"/>
      <c r="CD73" s="1277"/>
      <c r="CE73" s="1277"/>
      <c r="CF73" s="1277">
        <v>63.7</v>
      </c>
      <c r="CG73" s="1277"/>
      <c r="CH73" s="1277"/>
      <c r="CI73" s="1277"/>
      <c r="CJ73" s="1277"/>
      <c r="CK73" s="1277"/>
      <c r="CL73" s="1277"/>
      <c r="CM73" s="1277"/>
      <c r="CN73" s="1277">
        <v>50.8</v>
      </c>
      <c r="CO73" s="1277"/>
      <c r="CP73" s="1277"/>
      <c r="CQ73" s="1277"/>
      <c r="CR73" s="1277"/>
      <c r="CS73" s="1277"/>
      <c r="CT73" s="1277"/>
      <c r="CU73" s="1277"/>
      <c r="CV73" s="1277">
        <v>52</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589</v>
      </c>
      <c r="BC75" s="1280"/>
      <c r="BD75" s="1280"/>
      <c r="BE75" s="1280"/>
      <c r="BF75" s="1280"/>
      <c r="BG75" s="1280"/>
      <c r="BH75" s="1280"/>
      <c r="BI75" s="1280"/>
      <c r="BJ75" s="1280"/>
      <c r="BK75" s="1280"/>
      <c r="BL75" s="1280"/>
      <c r="BM75" s="1280"/>
      <c r="BN75" s="1280"/>
      <c r="BO75" s="1280"/>
      <c r="BP75" s="1277">
        <v>14.3</v>
      </c>
      <c r="BQ75" s="1277"/>
      <c r="BR75" s="1277"/>
      <c r="BS75" s="1277"/>
      <c r="BT75" s="1277"/>
      <c r="BU75" s="1277"/>
      <c r="BV75" s="1277"/>
      <c r="BW75" s="1277"/>
      <c r="BX75" s="1277">
        <v>13.4</v>
      </c>
      <c r="BY75" s="1277"/>
      <c r="BZ75" s="1277"/>
      <c r="CA75" s="1277"/>
      <c r="CB75" s="1277"/>
      <c r="CC75" s="1277"/>
      <c r="CD75" s="1277"/>
      <c r="CE75" s="1277"/>
      <c r="CF75" s="1277">
        <v>13.2</v>
      </c>
      <c r="CG75" s="1277"/>
      <c r="CH75" s="1277"/>
      <c r="CI75" s="1277"/>
      <c r="CJ75" s="1277"/>
      <c r="CK75" s="1277"/>
      <c r="CL75" s="1277"/>
      <c r="CM75" s="1277"/>
      <c r="CN75" s="1277">
        <v>12.9</v>
      </c>
      <c r="CO75" s="1277"/>
      <c r="CP75" s="1277"/>
      <c r="CQ75" s="1277"/>
      <c r="CR75" s="1277"/>
      <c r="CS75" s="1277"/>
      <c r="CT75" s="1277"/>
      <c r="CU75" s="1277"/>
      <c r="CV75" s="1277">
        <v>13.4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586</v>
      </c>
      <c r="AO77" s="1281"/>
      <c r="AP77" s="1281"/>
      <c r="AQ77" s="1281"/>
      <c r="AR77" s="1281"/>
      <c r="AS77" s="1281"/>
      <c r="AT77" s="1281"/>
      <c r="AU77" s="1281"/>
      <c r="AV77" s="1281"/>
      <c r="AW77" s="1281"/>
      <c r="AX77" s="1281"/>
      <c r="AY77" s="1281"/>
      <c r="AZ77" s="1281"/>
      <c r="BA77" s="1281"/>
      <c r="BB77" s="1280" t="s">
        <v>584</v>
      </c>
      <c r="BC77" s="1280"/>
      <c r="BD77" s="1280"/>
      <c r="BE77" s="1280"/>
      <c r="BF77" s="1280"/>
      <c r="BG77" s="1280"/>
      <c r="BH77" s="1280"/>
      <c r="BI77" s="1280"/>
      <c r="BJ77" s="1280"/>
      <c r="BK77" s="1280"/>
      <c r="BL77" s="1280"/>
      <c r="BM77" s="1280"/>
      <c r="BN77" s="1280"/>
      <c r="BO77" s="1280"/>
      <c r="BP77" s="1277">
        <v>65.3</v>
      </c>
      <c r="BQ77" s="1277"/>
      <c r="BR77" s="1277"/>
      <c r="BS77" s="1277"/>
      <c r="BT77" s="1277"/>
      <c r="BU77" s="1277"/>
      <c r="BV77" s="1277"/>
      <c r="BW77" s="1277"/>
      <c r="BX77" s="1277">
        <v>60.8</v>
      </c>
      <c r="BY77" s="1277"/>
      <c r="BZ77" s="1277"/>
      <c r="CA77" s="1277"/>
      <c r="CB77" s="1277"/>
      <c r="CC77" s="1277"/>
      <c r="CD77" s="1277"/>
      <c r="CE77" s="1277"/>
      <c r="CF77" s="1277">
        <v>58.5</v>
      </c>
      <c r="CG77" s="1277"/>
      <c r="CH77" s="1277"/>
      <c r="CI77" s="1277"/>
      <c r="CJ77" s="1277"/>
      <c r="CK77" s="1277"/>
      <c r="CL77" s="1277"/>
      <c r="CM77" s="1277"/>
      <c r="CN77" s="1277">
        <v>54.6</v>
      </c>
      <c r="CO77" s="1277"/>
      <c r="CP77" s="1277"/>
      <c r="CQ77" s="1277"/>
      <c r="CR77" s="1277"/>
      <c r="CS77" s="1277"/>
      <c r="CT77" s="1277"/>
      <c r="CU77" s="1277"/>
      <c r="CV77" s="1277">
        <v>53.2</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589</v>
      </c>
      <c r="BC79" s="1280"/>
      <c r="BD79" s="1280"/>
      <c r="BE79" s="1280"/>
      <c r="BF79" s="1280"/>
      <c r="BG79" s="1280"/>
      <c r="BH79" s="1280"/>
      <c r="BI79" s="1280"/>
      <c r="BJ79" s="1280"/>
      <c r="BK79" s="1280"/>
      <c r="BL79" s="1280"/>
      <c r="BM79" s="1280"/>
      <c r="BN79" s="1280"/>
      <c r="BO79" s="1280"/>
      <c r="BP79" s="1277">
        <v>12</v>
      </c>
      <c r="BQ79" s="1277"/>
      <c r="BR79" s="1277"/>
      <c r="BS79" s="1277"/>
      <c r="BT79" s="1277"/>
      <c r="BU79" s="1277"/>
      <c r="BV79" s="1277"/>
      <c r="BW79" s="1277"/>
      <c r="BX79" s="1277">
        <v>11.1</v>
      </c>
      <c r="BY79" s="1277"/>
      <c r="BZ79" s="1277"/>
      <c r="CA79" s="1277"/>
      <c r="CB79" s="1277"/>
      <c r="CC79" s="1277"/>
      <c r="CD79" s="1277"/>
      <c r="CE79" s="1277"/>
      <c r="CF79" s="1277">
        <v>10.7</v>
      </c>
      <c r="CG79" s="1277"/>
      <c r="CH79" s="1277"/>
      <c r="CI79" s="1277"/>
      <c r="CJ79" s="1277"/>
      <c r="CK79" s="1277"/>
      <c r="CL79" s="1277"/>
      <c r="CM79" s="1277"/>
      <c r="CN79" s="1277">
        <v>10</v>
      </c>
      <c r="CO79" s="1277"/>
      <c r="CP79" s="1277"/>
      <c r="CQ79" s="1277"/>
      <c r="CR79" s="1277"/>
      <c r="CS79" s="1277"/>
      <c r="CT79" s="1277"/>
      <c r="CU79" s="1277"/>
      <c r="CV79" s="1277">
        <v>9.8000000000000007</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hxPmBuZP9cx3XtnW/9aVvrymNna1kPUd9QedDPsPKxKMIA8DjIONk8sv6vi6iHccL3HsMzMhkEWbmEa0gwjxsA==" saltValue="1C5HwD9JEosY5MhmJrQY+A=="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3"/>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7" zoomScaleNormal="100" zoomScaleSheetLayoutView="70" workbookViewId="0">
      <selection sqref="A1:A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J6rRdh3umF/rE673YeUtua6xKI3StT9scMEaefUevrJi+Q90eT/z+7FY1H3+uBo/EQhxmUMn9nisfU6felTauw==" saltValue="2WnP/aD1NqYDkxVZ8WrBwQ=="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C100" zoomScale="55" zoomScaleNormal="55" zoomScaleSheetLayoutView="55" workbookViewId="0">
      <selection sqref="A1:A1048576"/>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Ucf7uzosjjFZcOgv2tIKsyURS1ir8vLn5t2eVDTrLRkxgtqnSUsr0SIjld4zfIUcQXggysXj5Zd5Nw5dWrqMA==" saltValue="6kL6ruv9m8CiRYr6kFfs0Q==" spinCount="100000" sheet="1" objects="1" scenarios="1"/>
  <dataConsolidate/>
  <phoneticPr fontId="3"/>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536</v>
      </c>
      <c r="G2" s="136"/>
      <c r="H2" s="137"/>
    </row>
    <row r="3" spans="1:8" x14ac:dyDescent="0.15">
      <c r="A3" s="133" t="s">
        <v>529</v>
      </c>
      <c r="B3" s="138"/>
      <c r="C3" s="139"/>
      <c r="D3" s="140">
        <v>124122</v>
      </c>
      <c r="E3" s="141"/>
      <c r="F3" s="142">
        <v>90961</v>
      </c>
      <c r="G3" s="143"/>
      <c r="H3" s="144"/>
    </row>
    <row r="4" spans="1:8" x14ac:dyDescent="0.15">
      <c r="A4" s="145"/>
      <c r="B4" s="146"/>
      <c r="C4" s="147"/>
      <c r="D4" s="148">
        <v>59475</v>
      </c>
      <c r="E4" s="149"/>
      <c r="F4" s="150">
        <v>37720</v>
      </c>
      <c r="G4" s="151"/>
      <c r="H4" s="152"/>
    </row>
    <row r="5" spans="1:8" x14ac:dyDescent="0.15">
      <c r="A5" s="133" t="s">
        <v>531</v>
      </c>
      <c r="B5" s="138"/>
      <c r="C5" s="139"/>
      <c r="D5" s="140">
        <v>146426</v>
      </c>
      <c r="E5" s="141"/>
      <c r="F5" s="142">
        <v>106614</v>
      </c>
      <c r="G5" s="143"/>
      <c r="H5" s="144"/>
    </row>
    <row r="6" spans="1:8" x14ac:dyDescent="0.15">
      <c r="A6" s="145"/>
      <c r="B6" s="146"/>
      <c r="C6" s="147"/>
      <c r="D6" s="148">
        <v>85118</v>
      </c>
      <c r="E6" s="149"/>
      <c r="F6" s="150">
        <v>45545</v>
      </c>
      <c r="G6" s="151"/>
      <c r="H6" s="152"/>
    </row>
    <row r="7" spans="1:8" x14ac:dyDescent="0.15">
      <c r="A7" s="133" t="s">
        <v>532</v>
      </c>
      <c r="B7" s="138"/>
      <c r="C7" s="139"/>
      <c r="D7" s="140">
        <v>202124</v>
      </c>
      <c r="E7" s="141"/>
      <c r="F7" s="142">
        <v>85459</v>
      </c>
      <c r="G7" s="143"/>
      <c r="H7" s="144"/>
    </row>
    <row r="8" spans="1:8" x14ac:dyDescent="0.15">
      <c r="A8" s="145"/>
      <c r="B8" s="146"/>
      <c r="C8" s="147"/>
      <c r="D8" s="148">
        <v>76126</v>
      </c>
      <c r="E8" s="149"/>
      <c r="F8" s="150">
        <v>44378</v>
      </c>
      <c r="G8" s="151"/>
      <c r="H8" s="152"/>
    </row>
    <row r="9" spans="1:8" x14ac:dyDescent="0.15">
      <c r="A9" s="133" t="s">
        <v>533</v>
      </c>
      <c r="B9" s="138"/>
      <c r="C9" s="139"/>
      <c r="D9" s="140">
        <v>127656</v>
      </c>
      <c r="E9" s="141"/>
      <c r="F9" s="142">
        <v>83280</v>
      </c>
      <c r="G9" s="143"/>
      <c r="H9" s="144"/>
    </row>
    <row r="10" spans="1:8" x14ac:dyDescent="0.15">
      <c r="A10" s="145"/>
      <c r="B10" s="146"/>
      <c r="C10" s="147"/>
      <c r="D10" s="148">
        <v>70593</v>
      </c>
      <c r="E10" s="149"/>
      <c r="F10" s="150">
        <v>43123</v>
      </c>
      <c r="G10" s="151"/>
      <c r="H10" s="152"/>
    </row>
    <row r="11" spans="1:8" x14ac:dyDescent="0.15">
      <c r="A11" s="133" t="s">
        <v>534</v>
      </c>
      <c r="B11" s="138"/>
      <c r="C11" s="139"/>
      <c r="D11" s="140">
        <v>91265</v>
      </c>
      <c r="E11" s="141"/>
      <c r="F11" s="142">
        <v>88968</v>
      </c>
      <c r="G11" s="143"/>
      <c r="H11" s="144"/>
    </row>
    <row r="12" spans="1:8" x14ac:dyDescent="0.15">
      <c r="A12" s="145"/>
      <c r="B12" s="146"/>
      <c r="C12" s="153"/>
      <c r="D12" s="148">
        <v>45041</v>
      </c>
      <c r="E12" s="149"/>
      <c r="F12" s="150">
        <v>45482</v>
      </c>
      <c r="G12" s="151"/>
      <c r="H12" s="152"/>
    </row>
    <row r="13" spans="1:8" x14ac:dyDescent="0.15">
      <c r="A13" s="133"/>
      <c r="B13" s="138"/>
      <c r="C13" s="154"/>
      <c r="D13" s="155">
        <v>138319</v>
      </c>
      <c r="E13" s="156"/>
      <c r="F13" s="157">
        <v>91056</v>
      </c>
      <c r="G13" s="158"/>
      <c r="H13" s="144"/>
    </row>
    <row r="14" spans="1:8" x14ac:dyDescent="0.15">
      <c r="A14" s="145"/>
      <c r="B14" s="146"/>
      <c r="C14" s="147"/>
      <c r="D14" s="148">
        <v>67271</v>
      </c>
      <c r="E14" s="149"/>
      <c r="F14" s="150">
        <v>43250</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3.02</v>
      </c>
      <c r="C19" s="159">
        <f>ROUND(VALUE(SUBSTITUTE(実質収支比率等に係る経年分析!G$48,"▲","-")),2)</f>
        <v>2.66</v>
      </c>
      <c r="D19" s="159">
        <f>ROUND(VALUE(SUBSTITUTE(実質収支比率等に係る経年分析!H$48,"▲","-")),2)</f>
        <v>4.47</v>
      </c>
      <c r="E19" s="159">
        <f>ROUND(VALUE(SUBSTITUTE(実質収支比率等に係る経年分析!I$48,"▲","-")),2)</f>
        <v>1.71</v>
      </c>
      <c r="F19" s="159">
        <f>ROUND(VALUE(SUBSTITUTE(実質収支比率等に係る経年分析!J$48,"▲","-")),2)</f>
        <v>2.39</v>
      </c>
    </row>
    <row r="20" spans="1:11" x14ac:dyDescent="0.15">
      <c r="A20" s="159" t="s">
        <v>49</v>
      </c>
      <c r="B20" s="159">
        <f>ROUND(VALUE(SUBSTITUTE(実質収支比率等に係る経年分析!F$47,"▲","-")),2)</f>
        <v>30.08</v>
      </c>
      <c r="C20" s="159">
        <f>ROUND(VALUE(SUBSTITUTE(実質収支比率等に係る経年分析!G$47,"▲","-")),2)</f>
        <v>31.9</v>
      </c>
      <c r="D20" s="159">
        <f>ROUND(VALUE(SUBSTITUTE(実質収支比率等に係る経年分析!H$47,"▲","-")),2)</f>
        <v>32.630000000000003</v>
      </c>
      <c r="E20" s="159">
        <f>ROUND(VALUE(SUBSTITUTE(実質収支比率等に係る経年分析!I$47,"▲","-")),2)</f>
        <v>35.729999999999997</v>
      </c>
      <c r="F20" s="159">
        <f>ROUND(VALUE(SUBSTITUTE(実質収支比率等に係る経年分析!J$47,"▲","-")),2)</f>
        <v>37.340000000000003</v>
      </c>
    </row>
    <row r="21" spans="1:11" x14ac:dyDescent="0.15">
      <c r="A21" s="159" t="s">
        <v>50</v>
      </c>
      <c r="B21" s="159">
        <f>IF(ISNUMBER(VALUE(SUBSTITUTE(実質収支比率等に係る経年分析!F$49,"▲","-"))),ROUND(VALUE(SUBSTITUTE(実質収支比率等に係る経年分析!F$49,"▲","-")),2),NA())</f>
        <v>-2.33</v>
      </c>
      <c r="C21" s="159">
        <f>IF(ISNUMBER(VALUE(SUBSTITUTE(実質収支比率等に係る経年分析!G$49,"▲","-"))),ROUND(VALUE(SUBSTITUTE(実質収支比率等に係る経年分析!G$49,"▲","-")),2),NA())</f>
        <v>-0.25</v>
      </c>
      <c r="D21" s="159">
        <f>IF(ISNUMBER(VALUE(SUBSTITUTE(実質収支比率等に係る経年分析!H$49,"▲","-"))),ROUND(VALUE(SUBSTITUTE(実質収支比率等に係る経年分析!H$49,"▲","-")),2),NA())</f>
        <v>1.94</v>
      </c>
      <c r="E21" s="159">
        <f>IF(ISNUMBER(VALUE(SUBSTITUTE(実質収支比率等に係る経年分析!I$49,"▲","-"))),ROUND(VALUE(SUBSTITUTE(実質収支比率等に係る経年分析!I$49,"▲","-")),2),NA())</f>
        <v>-2.79</v>
      </c>
      <c r="F21" s="159">
        <f>IF(ISNUMBER(VALUE(SUBSTITUTE(実質収支比率等に係る経年分析!J$49,"▲","-"))),ROUND(VALUE(SUBSTITUTE(実質収支比率等に係る経年分析!J$49,"▲","-")),2),NA())</f>
        <v>0.73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珠洲市下水道事業特別会計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x14ac:dyDescent="0.15">
      <c r="A30" s="160" t="str">
        <f>IF(連結実質赤字比率に係る赤字・黒字の構成分析!C$40="",NA(),連結実質赤字比率に係る赤字・黒字の構成分析!C$40)</f>
        <v>珠洲市後期高齢者医療特別会計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v>
      </c>
    </row>
    <row r="31" spans="1:11" x14ac:dyDescent="0.15">
      <c r="A31" s="160" t="str">
        <f>IF(連結実質赤字比率に係る赤字・黒字の構成分析!C$39="",NA(),連結実質赤字比率に係る赤字・黒字の構成分析!C$39)</f>
        <v>珠洲市国民健康保険特別会計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0.2</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0.77</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0.84</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v>
      </c>
    </row>
    <row r="32" spans="1:11" x14ac:dyDescent="0.15">
      <c r="A32" s="160" t="str">
        <f>IF(連結実質赤字比率に係る赤字・黒字の構成分析!C$38="",NA(),連結実質赤字比率に係る赤字・黒字の構成分析!C$38)</f>
        <v>珠洲市賃貸住宅事業特別会計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珠洲市介護保険特別会計（保険勘定・サービス勘定）</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0.06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0.09</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0.09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0.09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0.47</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3.09</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2.66</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4.47</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1.71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2.39</v>
      </c>
    </row>
    <row r="35" spans="1:16" x14ac:dyDescent="0.15">
      <c r="A35" s="160" t="str">
        <f>IF(連結実質赤字比率に係る赤字・黒字の構成分析!C$35="",NA(),連結実質赤字比率に係る赤字・黒字の構成分析!C$35)</f>
        <v>珠洲市水道事業会計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17.96</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20.22</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20.5</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22.36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23.74</v>
      </c>
    </row>
    <row r="36" spans="1:16" x14ac:dyDescent="0.15">
      <c r="A36" s="160" t="str">
        <f>IF(連結実質赤字比率に係る赤字・黒字の構成分析!C$34="",NA(),連結実質赤字比率に係る赤字・黒字の構成分析!C$34)</f>
        <v>珠洲市病院事業会計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27.9</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27.95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26.62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28.38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26.81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1844</v>
      </c>
      <c r="E42" s="161"/>
      <c r="F42" s="161"/>
      <c r="G42" s="161">
        <f>'実質公債費比率（分子）の構造'!L$52</f>
        <v>1868</v>
      </c>
      <c r="H42" s="161"/>
      <c r="I42" s="161"/>
      <c r="J42" s="161">
        <f>'実質公債費比率（分子）の構造'!M$52</f>
        <v>1856</v>
      </c>
      <c r="K42" s="161"/>
      <c r="L42" s="161"/>
      <c r="M42" s="161">
        <f>'実質公債費比率（分子）の構造'!N$52</f>
        <v>1909</v>
      </c>
      <c r="N42" s="161"/>
      <c r="O42" s="161"/>
      <c r="P42" s="161">
        <f>'実質公債費比率（分子）の構造'!O$52</f>
        <v>1755</v>
      </c>
    </row>
    <row r="43" spans="1:16" x14ac:dyDescent="0.15">
      <c r="A43" s="161" t="s">
        <v>58</v>
      </c>
      <c r="B43" s="161">
        <f>'実質公債費比率（分子）の構造'!K$51</f>
        <v>1</v>
      </c>
      <c r="C43" s="161"/>
      <c r="D43" s="161"/>
      <c r="E43" s="161">
        <f>'実質公債費比率（分子）の構造'!L$51</f>
        <v>1</v>
      </c>
      <c r="F43" s="161"/>
      <c r="G43" s="161"/>
      <c r="H43" s="161">
        <f>'実質公債費比率（分子）の構造'!M$51</f>
        <v>1</v>
      </c>
      <c r="I43" s="161"/>
      <c r="J43" s="161"/>
      <c r="K43" s="161">
        <f>'実質公債費比率（分子）の構造'!N$51</f>
        <v>0</v>
      </c>
      <c r="L43" s="161"/>
      <c r="M43" s="161"/>
      <c r="N43" s="161">
        <f>'実質公債費比率（分子）の構造'!O$51</f>
        <v>0</v>
      </c>
      <c r="O43" s="161"/>
      <c r="P43" s="161"/>
    </row>
    <row r="44" spans="1:16" x14ac:dyDescent="0.15">
      <c r="A44" s="161" t="s">
        <v>59</v>
      </c>
      <c r="B44" s="161">
        <f>'実質公債費比率（分子）の構造'!K$50</f>
        <v>2</v>
      </c>
      <c r="C44" s="161"/>
      <c r="D44" s="161"/>
      <c r="E44" s="161">
        <f>'実質公債費比率（分子）の構造'!L$50</f>
        <v>0</v>
      </c>
      <c r="F44" s="161"/>
      <c r="G44" s="161"/>
      <c r="H44" s="161">
        <f>'実質公債費比率（分子）の構造'!M$50</f>
        <v>0</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196</v>
      </c>
      <c r="C45" s="161"/>
      <c r="D45" s="161"/>
      <c r="E45" s="161">
        <f>'実質公債費比率（分子）の構造'!L$49</f>
        <v>193</v>
      </c>
      <c r="F45" s="161"/>
      <c r="G45" s="161"/>
      <c r="H45" s="161">
        <f>'実質公債費比率（分子）の構造'!M$49</f>
        <v>207</v>
      </c>
      <c r="I45" s="161"/>
      <c r="J45" s="161"/>
      <c r="K45" s="161">
        <f>'実質公債費比率（分子）の構造'!N$49</f>
        <v>207</v>
      </c>
      <c r="L45" s="161"/>
      <c r="M45" s="161"/>
      <c r="N45" s="161">
        <f>'実質公債費比率（分子）の構造'!O$49</f>
        <v>168</v>
      </c>
      <c r="O45" s="161"/>
      <c r="P45" s="161"/>
    </row>
    <row r="46" spans="1:16" x14ac:dyDescent="0.15">
      <c r="A46" s="161" t="s">
        <v>61</v>
      </c>
      <c r="B46" s="161">
        <f>'実質公債費比率（分子）の構造'!K$48</f>
        <v>818</v>
      </c>
      <c r="C46" s="161"/>
      <c r="D46" s="161"/>
      <c r="E46" s="161">
        <f>'実質公債費比率（分子）の構造'!L$48</f>
        <v>848</v>
      </c>
      <c r="F46" s="161"/>
      <c r="G46" s="161"/>
      <c r="H46" s="161">
        <f>'実質公債費比率（分子）の構造'!M$48</f>
        <v>860</v>
      </c>
      <c r="I46" s="161"/>
      <c r="J46" s="161"/>
      <c r="K46" s="161">
        <f>'実質公債費比率（分子）の構造'!N$48</f>
        <v>895</v>
      </c>
      <c r="L46" s="161"/>
      <c r="M46" s="161"/>
      <c r="N46" s="161">
        <f>'実質公債費比率（分子）の構造'!O$48</f>
        <v>899</v>
      </c>
      <c r="O46" s="161"/>
      <c r="P46" s="161"/>
    </row>
    <row r="47" spans="1:16" x14ac:dyDescent="0.15">
      <c r="A47" s="161" t="s">
        <v>62</v>
      </c>
      <c r="B47" s="161" t="str">
        <f>'実質公債費比率（分子）の構造'!K$47</f>
        <v>-</v>
      </c>
      <c r="C47" s="161"/>
      <c r="D47" s="161"/>
      <c r="E47" s="161">
        <f>'実質公債費比率（分子）の構造'!L$47</f>
        <v>4</v>
      </c>
      <c r="F47" s="161"/>
      <c r="G47" s="161"/>
      <c r="H47" s="161">
        <f>'実質公債費比率（分子）の構造'!M$47</f>
        <v>4</v>
      </c>
      <c r="I47" s="161"/>
      <c r="J47" s="161"/>
      <c r="K47" s="161">
        <f>'実質公債費比率（分子）の構造'!N$47</f>
        <v>4</v>
      </c>
      <c r="L47" s="161"/>
      <c r="M47" s="161"/>
      <c r="N47" s="161">
        <f>'実質公債費比率（分子）の構造'!O$47</f>
        <v>5</v>
      </c>
      <c r="O47" s="161"/>
      <c r="P47" s="161"/>
    </row>
    <row r="48" spans="1:16" x14ac:dyDescent="0.15">
      <c r="A48" s="161" t="s">
        <v>13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63</v>
      </c>
      <c r="B49" s="161">
        <f>'実質公債費比率（分子）の構造'!K$45</f>
        <v>1542</v>
      </c>
      <c r="C49" s="161"/>
      <c r="D49" s="161"/>
      <c r="E49" s="161">
        <f>'実質公債費比率（分子）の構造'!L$45</f>
        <v>1498</v>
      </c>
      <c r="F49" s="161"/>
      <c r="G49" s="161"/>
      <c r="H49" s="161">
        <f>'実質公債費比率（分子）の構造'!M$45</f>
        <v>1484</v>
      </c>
      <c r="I49" s="161"/>
      <c r="J49" s="161"/>
      <c r="K49" s="161">
        <f>'実質公債費比率（分子）の構造'!N$45</f>
        <v>1466</v>
      </c>
      <c r="L49" s="161"/>
      <c r="M49" s="161"/>
      <c r="N49" s="161">
        <f>'実質公債費比率（分子）の構造'!O$45</f>
        <v>1439</v>
      </c>
      <c r="O49" s="161"/>
      <c r="P49" s="161"/>
    </row>
    <row r="50" spans="1:16" x14ac:dyDescent="0.15">
      <c r="A50" s="161" t="s">
        <v>64</v>
      </c>
      <c r="B50" s="161" t="e">
        <f>NA()</f>
        <v>#N/A</v>
      </c>
      <c r="C50" s="161">
        <f>IF(ISNUMBER('実質公債費比率（分子）の構造'!K$53),'実質公債費比率（分子）の構造'!K$53,NA())</f>
        <v>715</v>
      </c>
      <c r="D50" s="161" t="e">
        <f>NA()</f>
        <v>#N/A</v>
      </c>
      <c r="E50" s="161" t="e">
        <f>NA()</f>
        <v>#N/A</v>
      </c>
      <c r="F50" s="161">
        <f>IF(ISNUMBER('実質公債費比率（分子）の構造'!L$53),'実質公債費比率（分子）の構造'!L$53,NA())</f>
        <v>676</v>
      </c>
      <c r="G50" s="161" t="e">
        <f>NA()</f>
        <v>#N/A</v>
      </c>
      <c r="H50" s="161" t="e">
        <f>NA()</f>
        <v>#N/A</v>
      </c>
      <c r="I50" s="161">
        <f>IF(ISNUMBER('実質公債費比率（分子）の構造'!M$53),'実質公債費比率（分子）の構造'!M$53,NA())</f>
        <v>700</v>
      </c>
      <c r="J50" s="161" t="e">
        <f>NA()</f>
        <v>#N/A</v>
      </c>
      <c r="K50" s="161" t="e">
        <f>NA()</f>
        <v>#N/A</v>
      </c>
      <c r="L50" s="161">
        <f>IF(ISNUMBER('実質公債費比率（分子）の構造'!N$53),'実質公債費比率（分子）の構造'!N$53,NA())</f>
        <v>663</v>
      </c>
      <c r="M50" s="161" t="e">
        <f>NA()</f>
        <v>#N/A</v>
      </c>
      <c r="N50" s="161" t="e">
        <f>NA()</f>
        <v>#N/A</v>
      </c>
      <c r="O50" s="161">
        <f>IF(ISNUMBER('実質公債費比率（分子）の構造'!O$53),'実質公債費比率（分子）の構造'!O$53,NA())</f>
        <v>756</v>
      </c>
      <c r="P50" s="161" t="e">
        <f>NA()</f>
        <v>#N/A</v>
      </c>
    </row>
    <row r="53" spans="1:16" x14ac:dyDescent="0.15">
      <c r="A53" s="129" t="s">
        <v>65</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66</v>
      </c>
      <c r="C55" s="160"/>
      <c r="D55" s="160" t="s">
        <v>67</v>
      </c>
      <c r="E55" s="160" t="s">
        <v>66</v>
      </c>
      <c r="F55" s="160"/>
      <c r="G55" s="160" t="s">
        <v>67</v>
      </c>
      <c r="H55" s="160" t="s">
        <v>66</v>
      </c>
      <c r="I55" s="160"/>
      <c r="J55" s="160" t="s">
        <v>67</v>
      </c>
      <c r="K55" s="160" t="s">
        <v>66</v>
      </c>
      <c r="L55" s="160"/>
      <c r="M55" s="160" t="s">
        <v>67</v>
      </c>
      <c r="N55" s="160" t="s">
        <v>66</v>
      </c>
      <c r="O55" s="160"/>
      <c r="P55" s="160" t="s">
        <v>67</v>
      </c>
    </row>
    <row r="56" spans="1:16" x14ac:dyDescent="0.15">
      <c r="A56" s="160" t="s">
        <v>37</v>
      </c>
      <c r="B56" s="160"/>
      <c r="C56" s="160"/>
      <c r="D56" s="160">
        <f>'将来負担比率（分子）の構造'!I$52</f>
        <v>15603</v>
      </c>
      <c r="E56" s="160"/>
      <c r="F56" s="160"/>
      <c r="G56" s="160">
        <f>'将来負担比率（分子）の構造'!J$52</f>
        <v>15528</v>
      </c>
      <c r="H56" s="160"/>
      <c r="I56" s="160"/>
      <c r="J56" s="160">
        <f>'将来負担比率（分子）の構造'!K$52</f>
        <v>15571</v>
      </c>
      <c r="K56" s="160"/>
      <c r="L56" s="160"/>
      <c r="M56" s="160">
        <f>'将来負担比率（分子）の構造'!L$52</f>
        <v>15537</v>
      </c>
      <c r="N56" s="160"/>
      <c r="O56" s="160"/>
      <c r="P56" s="160">
        <f>'将来負担比率（分子）の構造'!M$52</f>
        <v>14822</v>
      </c>
    </row>
    <row r="57" spans="1:16" x14ac:dyDescent="0.15">
      <c r="A57" s="160" t="s">
        <v>36</v>
      </c>
      <c r="B57" s="160"/>
      <c r="C57" s="160"/>
      <c r="D57" s="160">
        <f>'将来負担比率（分子）の構造'!I$51</f>
        <v>1792</v>
      </c>
      <c r="E57" s="160"/>
      <c r="F57" s="160"/>
      <c r="G57" s="160">
        <f>'将来負担比率（分子）の構造'!J$51</f>
        <v>1632</v>
      </c>
      <c r="H57" s="160"/>
      <c r="I57" s="160"/>
      <c r="J57" s="160">
        <f>'将来負担比率（分子）の構造'!K$51</f>
        <v>1431</v>
      </c>
      <c r="K57" s="160"/>
      <c r="L57" s="160"/>
      <c r="M57" s="160">
        <f>'将来負担比率（分子）の構造'!L$51</f>
        <v>1359</v>
      </c>
      <c r="N57" s="160"/>
      <c r="O57" s="160"/>
      <c r="P57" s="160">
        <f>'将来負担比率（分子）の構造'!M$51</f>
        <v>1304</v>
      </c>
    </row>
    <row r="58" spans="1:16" x14ac:dyDescent="0.15">
      <c r="A58" s="160" t="s">
        <v>35</v>
      </c>
      <c r="B58" s="160"/>
      <c r="C58" s="160"/>
      <c r="D58" s="160">
        <f>'将来負担比率（分子）の構造'!I$50</f>
        <v>6448</v>
      </c>
      <c r="E58" s="160"/>
      <c r="F58" s="160"/>
      <c r="G58" s="160">
        <f>'将来負担比率（分子）の構造'!J$50</f>
        <v>5834</v>
      </c>
      <c r="H58" s="160"/>
      <c r="I58" s="160"/>
      <c r="J58" s="160">
        <f>'将来負担比率（分子）の構造'!K$50</f>
        <v>5799</v>
      </c>
      <c r="K58" s="160"/>
      <c r="L58" s="160"/>
      <c r="M58" s="160">
        <f>'将来負担比率（分子）の構造'!L$50</f>
        <v>6152</v>
      </c>
      <c r="N58" s="160"/>
      <c r="O58" s="160"/>
      <c r="P58" s="160">
        <f>'将来負担比率（分子）の構造'!M$50</f>
        <v>6111</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1680</v>
      </c>
      <c r="C62" s="160"/>
      <c r="D62" s="160"/>
      <c r="E62" s="160">
        <f>'将来負担比率（分子）の構造'!J$45</f>
        <v>1430</v>
      </c>
      <c r="F62" s="160"/>
      <c r="G62" s="160"/>
      <c r="H62" s="160">
        <f>'将来負担比率（分子）の構造'!K$45</f>
        <v>1412</v>
      </c>
      <c r="I62" s="160"/>
      <c r="J62" s="160"/>
      <c r="K62" s="160">
        <f>'将来負担比率（分子）の構造'!L$45</f>
        <v>1407</v>
      </c>
      <c r="L62" s="160"/>
      <c r="M62" s="160"/>
      <c r="N62" s="160">
        <f>'将来負担比率（分子）の構造'!M$45</f>
        <v>1409</v>
      </c>
      <c r="O62" s="160"/>
      <c r="P62" s="160"/>
    </row>
    <row r="63" spans="1:16" x14ac:dyDescent="0.15">
      <c r="A63" s="160" t="s">
        <v>28</v>
      </c>
      <c r="B63" s="160">
        <f>'将来負担比率（分子）の構造'!I$44</f>
        <v>848</v>
      </c>
      <c r="C63" s="160"/>
      <c r="D63" s="160"/>
      <c r="E63" s="160">
        <f>'将来負担比率（分子）の構造'!J$44</f>
        <v>807</v>
      </c>
      <c r="F63" s="160"/>
      <c r="G63" s="160"/>
      <c r="H63" s="160">
        <f>'将来負担比率（分子）の構造'!K$44</f>
        <v>734</v>
      </c>
      <c r="I63" s="160"/>
      <c r="J63" s="160"/>
      <c r="K63" s="160">
        <f>'将来負担比率（分子）の構造'!L$44</f>
        <v>528</v>
      </c>
      <c r="L63" s="160"/>
      <c r="M63" s="160"/>
      <c r="N63" s="160">
        <f>'将来負担比率（分子）の構造'!M$44</f>
        <v>362</v>
      </c>
      <c r="O63" s="160"/>
      <c r="P63" s="160"/>
    </row>
    <row r="64" spans="1:16" x14ac:dyDescent="0.15">
      <c r="A64" s="160" t="s">
        <v>27</v>
      </c>
      <c r="B64" s="160">
        <f>'将来負担比率（分子）の構造'!I$43</f>
        <v>11874</v>
      </c>
      <c r="C64" s="160"/>
      <c r="D64" s="160"/>
      <c r="E64" s="160">
        <f>'将来負担比率（分子）の構造'!J$43</f>
        <v>11555</v>
      </c>
      <c r="F64" s="160"/>
      <c r="G64" s="160"/>
      <c r="H64" s="160">
        <f>'将来負担比率（分子）の構造'!K$43</f>
        <v>11228</v>
      </c>
      <c r="I64" s="160"/>
      <c r="J64" s="160"/>
      <c r="K64" s="160">
        <f>'将来負担比率（分子）の構造'!L$43</f>
        <v>10966</v>
      </c>
      <c r="L64" s="160"/>
      <c r="M64" s="160"/>
      <c r="N64" s="160">
        <f>'将来負担比率（分子）の構造'!M$43</f>
        <v>10669</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12004</v>
      </c>
      <c r="C66" s="160"/>
      <c r="D66" s="160"/>
      <c r="E66" s="160">
        <f>'将来負担比率（分子）の構造'!J$41</f>
        <v>12083</v>
      </c>
      <c r="F66" s="160"/>
      <c r="G66" s="160"/>
      <c r="H66" s="160">
        <f>'将来負担比率（分子）の構造'!K$41</f>
        <v>12835</v>
      </c>
      <c r="I66" s="160"/>
      <c r="J66" s="160"/>
      <c r="K66" s="160">
        <f>'将来負担比率（分子）の構造'!L$41</f>
        <v>12816</v>
      </c>
      <c r="L66" s="160"/>
      <c r="M66" s="160"/>
      <c r="N66" s="160">
        <f>'将来負担比率（分子）の構造'!M$41</f>
        <v>12483</v>
      </c>
      <c r="O66" s="160"/>
      <c r="P66" s="160"/>
    </row>
    <row r="67" spans="1:16" x14ac:dyDescent="0.15">
      <c r="A67" s="160" t="s">
        <v>68</v>
      </c>
      <c r="B67" s="160" t="e">
        <f>NA()</f>
        <v>#N/A</v>
      </c>
      <c r="C67" s="160">
        <f>IF(ISNUMBER('将来負担比率（分子）の構造'!I$53), IF('将来負担比率（分子）の構造'!I$53 &lt; 0, 0, '将来負担比率（分子）の構造'!I$53), NA())</f>
        <v>2562</v>
      </c>
      <c r="D67" s="160" t="e">
        <f>NA()</f>
        <v>#N/A</v>
      </c>
      <c r="E67" s="160" t="e">
        <f>NA()</f>
        <v>#N/A</v>
      </c>
      <c r="F67" s="160">
        <f>IF(ISNUMBER('将来負担比率（分子）の構造'!J$53), IF('将来負担比率（分子）の構造'!J$53 &lt; 0, 0, '将来負担比率（分子）の構造'!J$53), NA())</f>
        <v>2881</v>
      </c>
      <c r="G67" s="160" t="e">
        <f>NA()</f>
        <v>#N/A</v>
      </c>
      <c r="H67" s="160" t="e">
        <f>NA()</f>
        <v>#N/A</v>
      </c>
      <c r="I67" s="160">
        <f>IF(ISNUMBER('将来負担比率（分子）の構造'!K$53), IF('将来負担比率（分子）の構造'!K$53 &lt; 0, 0, '将来負担比率（分子）の構造'!K$53), NA())</f>
        <v>3409</v>
      </c>
      <c r="J67" s="160" t="e">
        <f>NA()</f>
        <v>#N/A</v>
      </c>
      <c r="K67" s="160" t="e">
        <f>NA()</f>
        <v>#N/A</v>
      </c>
      <c r="L67" s="160">
        <f>IF(ISNUMBER('将来負担比率（分子）の構造'!L$53), IF('将来負担比率（分子）の構造'!L$53 &lt; 0, 0, '将来負担比率（分子）の構造'!L$53), NA())</f>
        <v>2669</v>
      </c>
      <c r="M67" s="160" t="e">
        <f>NA()</f>
        <v>#N/A</v>
      </c>
      <c r="N67" s="160" t="e">
        <f>NA()</f>
        <v>#N/A</v>
      </c>
      <c r="O67" s="160">
        <f>IF(ISNUMBER('将来負担比率（分子）の構造'!M$53), IF('将来負担比率（分子）の構造'!M$53 &lt; 0, 0, '将来負担比率（分子）の構造'!M$53), NA())</f>
        <v>2687</v>
      </c>
      <c r="P67" s="160" t="e">
        <f>NA()</f>
        <v>#N/A</v>
      </c>
    </row>
    <row r="70" spans="1:16" x14ac:dyDescent="0.15">
      <c r="A70" s="162" t="s">
        <v>69</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70</v>
      </c>
      <c r="B72" s="164">
        <f>基金残高に係る経年分析!F55</f>
        <v>2310</v>
      </c>
      <c r="C72" s="164">
        <f>基金残高に係る経年分析!G55</f>
        <v>2475</v>
      </c>
      <c r="D72" s="164">
        <f>基金残高に係る経年分析!H55</f>
        <v>2541</v>
      </c>
    </row>
    <row r="73" spans="1:16" x14ac:dyDescent="0.15">
      <c r="A73" s="163" t="s">
        <v>71</v>
      </c>
      <c r="B73" s="164">
        <f>基金残高に係る経年分析!F56</f>
        <v>67</v>
      </c>
      <c r="C73" s="164">
        <f>基金残高に係る経年分析!G56</f>
        <v>49</v>
      </c>
      <c r="D73" s="164">
        <f>基金残高に係る経年分析!H56</f>
        <v>49</v>
      </c>
    </row>
    <row r="74" spans="1:16" x14ac:dyDescent="0.15">
      <c r="A74" s="163" t="s">
        <v>72</v>
      </c>
      <c r="B74" s="164">
        <f>基金残高に係る経年分析!F57</f>
        <v>2619</v>
      </c>
      <c r="C74" s="164">
        <f>基金残高に係る経年分析!G57</f>
        <v>2804</v>
      </c>
      <c r="D74" s="164">
        <f>基金残高に係る経年分析!H57</f>
        <v>2732</v>
      </c>
    </row>
  </sheetData>
  <sheetProtection algorithmName="SHA-512" hashValue="9A9Ni2P+WOWyfwXPhYP9cbLdQ6PvkrIov0FD4OyICMC1R4o2O0WQ68pR617cU3Epm7SPilctIpfFLFIx/shrMg==" saltValue="XA0cZseVV1Pr7XMC7EpXtA==" spinCount="100000" sheet="1" objects="1" scenarios="1"/>
  <phoneticPr fontId="3"/>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干場　聖司</cp:lastModifiedBy>
  <cp:lastPrinted>2019-03-13T05:55:40Z</cp:lastPrinted>
  <dcterms:created xsi:type="dcterms:W3CDTF">2019-02-14T02:41:08Z</dcterms:created>
  <dcterms:modified xsi:type="dcterms:W3CDTF">2019-12-03T04:14:52Z</dcterms:modified>
  <cp:category/>
</cp:coreProperties>
</file>