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H31財政共有\07 市町財政\05 H29財政状況資料集\ホームページ用\20191202更新\"/>
    </mc:Choice>
  </mc:AlternateContent>
  <bookViews>
    <workbookView xWindow="0" yWindow="0" windowWidth="15345" windowHeight="4455" tabRatio="8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E35" i="10"/>
  <c r="C35" i="10"/>
  <c r="U34" i="10" s="1"/>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CO34" i="10" l="1"/>
  <c r="CO35" i="10" s="1"/>
  <c r="CO36" i="10" s="1"/>
</calcChain>
</file>

<file path=xl/sharedStrings.xml><?xml version="1.0" encoding="utf-8"?>
<sst xmlns="http://schemas.openxmlformats.org/spreadsheetml/2006/main" count="1094" uniqueCount="591">
  <si>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</si>
  <si>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</si>
  <si>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</si>
  <si>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</si>
  <si>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</si>
  <si>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</si>
  <si>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</si>
  <si>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</si>
  <si>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※平成30年度中に市町村合併した団体で、合併前の団体ごとの決算に基づく連結実質赤字比率を算出していない団体については、グラフを表記しない。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</si>
  <si>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</si>
  <si>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</si>
  <si>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</si>
  <si>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</si>
  <si>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</si>
  <si>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</si>
  <si>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</si>
  <si>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</si>
  <si>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</si>
  <si>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</si>
  <si>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</si>
  <si>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</si>
  <si>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</si>
  <si>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</si>
  <si>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※平成30年度中に市町村合併した団体で、合併前の団体ごとの決算に基づく実質公債費比率を算出していない団体については、グラフを表記しない。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</si>
  <si>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</si>
  <si>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</si>
  <si>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</si>
  <si>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</si>
  <si>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</si>
  <si>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</si>
  <si>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</si>
  <si>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</si>
  <si>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</si>
  <si>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</si>
  <si>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</si>
  <si>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</si>
  <si>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</si>
  <si>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</si>
  <si>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</si>
  <si>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</si>
  <si>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※平成30年度中に市町村合併した団体で、合併前の団体ごとの決算に基づく将来負担比率を算出していない団体については、グラフを表記しない。</t>
    <phoneticPr fontId="6"/>
  </si>
  <si>
    <t>（百万円）</t>
    <rPh sb="1" eb="4">
      <t>ヒャクマンエン</t>
    </rPh>
    <phoneticPr fontId="6"/>
  </si>
  <si>
    <t>財政調整基金</t>
    <rPh sb="0" eb="2">
      <t>ザイセイ</t>
    </rPh>
    <rPh sb="2" eb="4">
      <t>チョウセイ</t>
    </rPh>
    <rPh sb="4" eb="6">
      <t>キキン</t>
    </rPh>
    <phoneticPr fontId="6"/>
  </si>
  <si>
    <t>減債基金</t>
    <rPh sb="0" eb="2">
      <t>ゲンサイ</t>
    </rPh>
    <rPh sb="2" eb="4">
      <t>キキン</t>
    </rPh>
    <phoneticPr fontId="6"/>
  </si>
  <si>
    <t>その他特定目的基金</t>
    <rPh sb="2" eb="3">
      <t>タ</t>
    </rPh>
    <rPh sb="3" eb="5">
      <t>トクテイ</t>
    </rPh>
    <rPh sb="5" eb="7">
      <t>モクテキ</t>
    </rPh>
    <rPh sb="7" eb="9">
      <t>キキン</t>
    </rPh>
    <phoneticPr fontId="6"/>
  </si>
  <si>
    <t>基金残高合計</t>
    <rPh sb="0" eb="2">
      <t>キキン</t>
    </rPh>
    <rPh sb="2" eb="4">
      <t>ザンダカ</t>
    </rPh>
    <rPh sb="4" eb="6">
      <t>ゴウケイ</t>
    </rPh>
    <phoneticPr fontId="6"/>
  </si>
  <si>
    <t>当該団体(円)</t>
  </si>
  <si>
    <t>実質収支比率等に係る経年分析</t>
  </si>
  <si>
    <t>実質収支額</t>
    <phoneticPr fontId="13"/>
  </si>
  <si>
    <t>財政調整基金残高</t>
    <phoneticPr fontId="6"/>
  </si>
  <si>
    <t>実質単年度収支</t>
    <rPh sb="0" eb="2">
      <t>ジッシツ</t>
    </rPh>
    <rPh sb="2" eb="5">
      <t>タンネンド</t>
    </rPh>
    <rPh sb="5" eb="7">
      <t>シュウシ</t>
    </rPh>
    <phoneticPr fontId="13"/>
  </si>
  <si>
    <t>連結実質赤字比率に係る赤字・黒字の構成分析</t>
  </si>
  <si>
    <t>赤字額</t>
    <rPh sb="0" eb="2">
      <t>アカジ</t>
    </rPh>
    <rPh sb="2" eb="3">
      <t>ガク</t>
    </rPh>
    <phoneticPr fontId="13"/>
  </si>
  <si>
    <t>黒字額</t>
    <rPh sb="0" eb="2">
      <t>クロジ</t>
    </rPh>
    <rPh sb="2" eb="3">
      <t>ガク</t>
    </rPh>
    <phoneticPr fontId="13"/>
  </si>
  <si>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</si>
  <si>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</si>
  <si>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</si>
  <si>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13"/>
  </si>
  <si>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</si>
  <si>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</si>
  <si>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</si>
  <si>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</si>
  <si>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</si>
  <si>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</si>
  <si>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</si>
  <si>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</si>
  <si>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</si>
  <si>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</si>
  <si>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</si>
  <si>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基金残高に係る経年分析</t>
    <phoneticPr fontId="12"/>
  </si>
  <si>
    <t>財政調整基金</t>
    <phoneticPr fontId="12"/>
  </si>
  <si>
    <t>減債基金</t>
    <phoneticPr fontId="12"/>
  </si>
  <si>
    <t>その他特定目的基金</t>
    <phoneticPr fontId="12"/>
  </si>
  <si>
    <t>平成29年度　財政状況資料集</t>
    <phoneticPr fontId="6"/>
  </si>
  <si>
    <t>総括表（市町村）</t>
    <rPh sb="0" eb="2">
      <t>ソウカツ</t>
    </rPh>
    <rPh sb="2" eb="3">
      <t>ヒョウ</t>
    </rPh>
    <rPh sb="4" eb="7">
      <t>シチョウソン</t>
    </rPh>
    <phoneticPr fontId="6"/>
  </si>
  <si>
    <t>都道府県名</t>
    <phoneticPr fontId="6"/>
  </si>
  <si>
    <t>石川県</t>
    <phoneticPr fontId="6"/>
  </si>
  <si>
    <t>市町村類型</t>
    <phoneticPr fontId="6"/>
  </si>
  <si>
    <t>Ⅰ－１</t>
    <phoneticPr fontId="6"/>
  </si>
  <si>
    <t>指定団体等の指定状況</t>
    <phoneticPr fontId="6"/>
  </si>
  <si>
    <t>平成29年度(千円)</t>
    <rPh sb="0" eb="2">
      <t>ヘイセイ</t>
    </rPh>
    <rPh sb="4" eb="6">
      <t>ネンド</t>
    </rPh>
    <rPh sb="7" eb="9">
      <t>センエン</t>
    </rPh>
    <phoneticPr fontId="6"/>
  </si>
  <si>
    <t>平成28年度(千円)</t>
    <rPh sb="0" eb="2">
      <t>ヘイセイ</t>
    </rPh>
    <rPh sb="4" eb="6">
      <t>ネンド</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</si>
  <si>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</si>
  <si>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</si>
  <si>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phoneticPr fontId="21"/>
  </si>
  <si>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</si>
  <si>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</si>
  <si>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</si>
  <si>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21"/>
  </si>
  <si>
    <t>経常収支比率</t>
    <rPh sb="0" eb="2">
      <t>ケイジョウ</t>
    </rPh>
    <rPh sb="2" eb="4">
      <t>シュウシ</t>
    </rPh>
    <rPh sb="4" eb="6">
      <t>ヒリツ</t>
    </rPh>
    <phoneticPr fontId="6"/>
  </si>
  <si>
    <t>市町村名</t>
    <rPh sb="0" eb="3">
      <t>シチョウソン</t>
    </rPh>
    <rPh sb="3" eb="4">
      <t>メイ</t>
    </rPh>
    <phoneticPr fontId="6"/>
  </si>
  <si>
    <t>珠洲市</t>
    <phoneticPr fontId="6"/>
  </si>
  <si>
    <t>地方交付税種地</t>
    <rPh sb="0" eb="2">
      <t>チホウ</t>
    </rPh>
    <rPh sb="2" eb="5">
      <t>コウフゼイ</t>
    </rPh>
    <rPh sb="5" eb="6">
      <t>シュ</t>
    </rPh>
    <rPh sb="6" eb="7">
      <t>チ</t>
    </rPh>
    <phoneticPr fontId="6"/>
  </si>
  <si>
    <t>1-1</t>
    <phoneticPr fontId="6"/>
  </si>
  <si>
    <t>財源超過</t>
    <rPh sb="0" eb="2">
      <t>ザイゲン</t>
    </rPh>
    <rPh sb="2" eb="4">
      <t>チョウカ</t>
    </rPh>
    <phoneticPr fontId="6"/>
  </si>
  <si>
    <t>歳入歳出差引</t>
    <phoneticPr fontId="21"/>
  </si>
  <si>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</si>
  <si>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</si>
  <si>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</si>
  <si>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</si>
  <si>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</si>
  <si>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</si>
  <si>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21"/>
  </si>
  <si>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</si>
  <si>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</si>
  <si>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</si>
  <si>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</si>
  <si>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</si>
  <si>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</si>
  <si>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21"/>
  </si>
  <si>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</si>
  <si>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</si>
  <si>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</si>
  <si>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21"/>
  </si>
  <si>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</si>
  <si>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</si>
  <si>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-10.3</t>
    <phoneticPr fontId="6"/>
  </si>
  <si>
    <t>山振</t>
    <rPh sb="0" eb="1">
      <t>ヤマ</t>
    </rPh>
    <rPh sb="1" eb="2">
      <t>フ</t>
    </rPh>
    <phoneticPr fontId="6"/>
  </si>
  <si>
    <t>繰上償還金</t>
    <phoneticPr fontId="21"/>
  </si>
  <si>
    <t>　実質赤字比率</t>
    <rPh sb="1" eb="3">
      <t>ジッシツ</t>
    </rPh>
    <rPh sb="3" eb="5">
      <t>アカジ</t>
    </rPh>
    <rPh sb="5" eb="7">
      <t>ヒリツ</t>
    </rPh>
    <phoneticPr fontId="6"/>
  </si>
  <si>
    <t>-</t>
    <phoneticPr fontId="6"/>
  </si>
  <si>
    <t>-</t>
    <phoneticPr fontId="6"/>
  </si>
  <si>
    <t>住民基本台帳人口
 (※7)</t>
    <rPh sb="0" eb="2">
      <t>ジュウミン</t>
    </rPh>
    <rPh sb="2" eb="4">
      <t>キホン</t>
    </rPh>
    <rPh sb="4" eb="6">
      <t>ダイチョウ</t>
    </rPh>
    <rPh sb="6" eb="8">
      <t>ジンコウ</t>
    </rPh>
    <phoneticPr fontId="6"/>
  </si>
  <si>
    <t>30.01.01(人)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</si>
  <si>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</si>
  <si>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</si>
  <si>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</si>
  <si>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21"/>
  </si>
  <si>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</si>
  <si>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</si>
  <si>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</si>
  <si>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</si>
  <si>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</si>
  <si>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21"/>
  </si>
  <si>
    <t>　実質公債費比率</t>
    <rPh sb="1" eb="3">
      <t>ジッシツ</t>
    </rPh>
    <rPh sb="3" eb="6">
      <t>コウサイヒ</t>
    </rPh>
    <rPh sb="6" eb="8">
      <t>ヒリツ</t>
    </rPh>
    <phoneticPr fontId="6"/>
  </si>
  <si>
    <t>29.01.01(人)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</si>
  <si>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</si>
  <si>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</si>
  <si>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21"/>
  </si>
  <si>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</si>
  <si>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</si>
  <si>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-3.1</t>
    <phoneticPr fontId="6"/>
  </si>
  <si>
    <t>基準財政需要額</t>
    <phoneticPr fontId="21"/>
  </si>
  <si>
    <t>うち日本人(％)</t>
    <phoneticPr fontId="6"/>
  </si>
  <si>
    <t>第3次</t>
    <rPh sb="0" eb="1">
      <t>ダイ</t>
    </rPh>
    <rPh sb="2" eb="3">
      <t>ジ</t>
    </rPh>
    <phoneticPr fontId="6"/>
  </si>
  <si>
    <t>標準税収入額等</t>
    <phoneticPr fontId="21"/>
  </si>
  <si>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</si>
  <si>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21"/>
  </si>
  <si>
    <t>人口密度 (人/k㎡)</t>
    <rPh sb="0" eb="2">
      <t>ジンコウ</t>
    </rPh>
    <rPh sb="2" eb="4">
      <t>ミツド</t>
    </rPh>
    <phoneticPr fontId="6"/>
  </si>
  <si>
    <t>歳入一般財源等</t>
    <rPh sb="0" eb="2">
      <t>サイニュウ</t>
    </rPh>
    <rPh sb="2" eb="4">
      <t>イッパン</t>
    </rPh>
    <rPh sb="4" eb="6">
      <t>ザイゲン</t>
    </rPh>
    <rPh sb="6" eb="7">
      <t>トウ</t>
    </rPh>
    <phoneticPr fontId="21"/>
  </si>
  <si>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</si>
  <si>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</si>
  <si>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</si>
  <si>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</si>
  <si>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</si>
  <si>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</si>
  <si>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</si>
  <si>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</si>
  <si>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</si>
  <si>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</si>
  <si>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</si>
  <si>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</si>
  <si>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</si>
  <si>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</si>
  <si>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t>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</si>
  <si>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</si>
  <si>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</si>
  <si>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</si>
  <si>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</si>
  <si>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</si>
  <si>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</si>
  <si>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t>
    <phoneticPr fontId="6"/>
  </si>
  <si>
    <t>*</t>
    <phoneticPr fontId="6"/>
  </si>
  <si>
    <t>土地開発基金現在高</t>
    <rPh sb="0" eb="2">
      <t>トチ</t>
    </rPh>
    <rPh sb="2" eb="4">
      <t>カイハツ</t>
    </rPh>
    <rPh sb="4" eb="6">
      <t>キキン</t>
    </rPh>
    <rPh sb="6" eb="8">
      <t>ゲンザイ</t>
    </rPh>
    <rPh sb="8" eb="9">
      <t>タカ</t>
    </rPh>
    <phoneticPr fontId="21"/>
  </si>
  <si>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</si>
  <si>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</si>
  <si>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21"/>
  </si>
  <si>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</si>
  <si>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</si>
  <si>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</si>
  <si>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</si>
  <si>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</si>
  <si>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</si>
  <si>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</si>
  <si>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</si>
  <si>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</si>
  <si>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</si>
  <si>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</si>
  <si>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</si>
  <si>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</si>
  <si>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</si>
  <si>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</si>
  <si>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</si>
  <si>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</si>
  <si>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</si>
  <si>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</si>
  <si>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</si>
  <si>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</si>
  <si>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</si>
  <si>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</si>
  <si>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</si>
  <si>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</si>
  <si>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※7：人口については、調査年度の1月1日現在の住民基本台帳に登載されている人口に基づいている。</t>
    <rPh sb="25" eb="27">
      <t>キホン</t>
    </rPh>
    <rPh sb="40" eb="41">
      <t>モト</t>
    </rPh>
    <phoneticPr fontId="2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</si>
  <si>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</si>
  <si>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1"/>
  </si>
  <si>
    <t>石川県珠洲市</t>
    <phoneticPr fontId="21"/>
  </si>
  <si>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</si>
  <si>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</si>
  <si>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</si>
  <si>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</si>
  <si>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</si>
  <si>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</si>
  <si>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</si>
  <si>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</si>
  <si>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</si>
  <si>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</si>
  <si>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</si>
  <si>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</si>
  <si>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20"/>
  </si>
  <si>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</si>
  <si>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</si>
  <si>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</si>
  <si>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</si>
  <si>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</si>
  <si>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</si>
  <si>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</si>
  <si>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</si>
  <si>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</si>
  <si>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20"/>
  </si>
  <si>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</si>
  <si>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</si>
  <si>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20"/>
  </si>
  <si>
    <t>　　　所得割</t>
    <phoneticPr fontId="6"/>
  </si>
  <si>
    <t>-</t>
    <phoneticPr fontId="6"/>
  </si>
  <si>
    <t>衛生費</t>
  </si>
  <si>
    <t>分離課税所得割交付金</t>
    <phoneticPr fontId="21"/>
  </si>
  <si>
    <t>　　　法人均等割</t>
    <phoneticPr fontId="6"/>
  </si>
  <si>
    <t>労働費</t>
  </si>
  <si>
    <t>道府県民税所得割臨時交付金</t>
    <phoneticPr fontId="21"/>
  </si>
  <si>
    <t>　　　法人税割</t>
    <phoneticPr fontId="6"/>
  </si>
  <si>
    <t>農林水産業費</t>
  </si>
  <si>
    <t>地方消費税交付金</t>
  </si>
  <si>
    <t>　　固定資産税</t>
    <phoneticPr fontId="6"/>
  </si>
  <si>
    <t>商工費</t>
  </si>
  <si>
    <t>ゴルフ場利用税交付金</t>
  </si>
  <si>
    <t>　　　うち純固定資産税</t>
    <phoneticPr fontId="6"/>
  </si>
  <si>
    <t>土木費</t>
  </si>
  <si>
    <t>特別地方消費税交付金</t>
  </si>
  <si>
    <t>　　軽自動車税</t>
    <phoneticPr fontId="6"/>
  </si>
  <si>
    <t>消防費</t>
  </si>
  <si>
    <t>自動車取得税交付金</t>
  </si>
  <si>
    <t>　　市町村たばこ税</t>
    <phoneticPr fontId="6"/>
  </si>
  <si>
    <t>教育費</t>
  </si>
  <si>
    <t>軽油引取税交付金</t>
  </si>
  <si>
    <t>　　鉱産税</t>
    <phoneticPr fontId="6"/>
  </si>
  <si>
    <t>災害復旧費</t>
  </si>
  <si>
    <t>地方特例交付金</t>
    <phoneticPr fontId="13"/>
  </si>
  <si>
    <t>　　特別土地保有税</t>
    <phoneticPr fontId="6"/>
  </si>
  <si>
    <t>公債費</t>
  </si>
  <si>
    <t>地方交付税</t>
  </si>
  <si>
    <t>　法定外普通税</t>
    <phoneticPr fontId="6"/>
  </si>
  <si>
    <t>諸支出金</t>
    <rPh sb="3" eb="4">
      <t>キン</t>
    </rPh>
    <phoneticPr fontId="21"/>
  </si>
  <si>
    <t>　普通交付税</t>
    <phoneticPr fontId="6"/>
  </si>
  <si>
    <t>目的税</t>
  </si>
  <si>
    <t>前年度繰上充用金</t>
    <phoneticPr fontId="6"/>
  </si>
  <si>
    <t>　特別交付税</t>
    <phoneticPr fontId="6"/>
  </si>
  <si>
    <t>　法定目的税</t>
    <phoneticPr fontId="6"/>
  </si>
  <si>
    <t>歳出合計</t>
  </si>
  <si>
    <t>　震災復興特別交付税</t>
    <phoneticPr fontId="21"/>
  </si>
  <si>
    <t>　　入湯税</t>
    <phoneticPr fontId="6"/>
  </si>
  <si>
    <t>(一般財源計)</t>
    <phoneticPr fontId="6"/>
  </si>
  <si>
    <t>　　事業所税</t>
    <phoneticPr fontId="6"/>
  </si>
  <si>
    <t>性質別歳出の状況（単位 千円・％）</t>
    <rPh sb="0" eb="2">
      <t>セイシツ</t>
    </rPh>
    <phoneticPr fontId="6"/>
  </si>
  <si>
    <t>交通安全対策特別交付金</t>
    <phoneticPr fontId="6"/>
  </si>
  <si>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</si>
  <si>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</si>
  <si>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</si>
  <si>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</si>
  <si>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</si>
  <si>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6"/>
  </si>
  <si>
    <t>分担金・負担金</t>
  </si>
  <si>
    <t>　　水利地益税等</t>
    <phoneticPr fontId="6"/>
  </si>
  <si>
    <t>義務的経費計</t>
    <rPh sb="0" eb="3">
      <t>ギムテキ</t>
    </rPh>
    <rPh sb="3" eb="5">
      <t>ケイヒ</t>
    </rPh>
    <rPh sb="5" eb="6">
      <t>ケイ</t>
    </rPh>
    <phoneticPr fontId="6"/>
  </si>
  <si>
    <t>使用料</t>
  </si>
  <si>
    <t>　法定外目的税</t>
    <phoneticPr fontId="6"/>
  </si>
  <si>
    <t>　人件費</t>
    <phoneticPr fontId="6"/>
  </si>
  <si>
    <t>手数料</t>
  </si>
  <si>
    <t>旧法による税</t>
  </si>
  <si>
    <t>　　うち職員給</t>
    <rPh sb="4" eb="6">
      <t>ショクイン</t>
    </rPh>
    <rPh sb="6" eb="7">
      <t>キュウ</t>
    </rPh>
    <phoneticPr fontId="6"/>
  </si>
  <si>
    <t>国庫支出金</t>
  </si>
  <si>
    <t>合計</t>
  </si>
  <si>
    <t>　扶助費</t>
    <phoneticPr fontId="6"/>
  </si>
  <si>
    <t>国有提供交付金(特別区財調交付金)</t>
  </si>
  <si>
    <t>　公債費</t>
    <phoneticPr fontId="6"/>
  </si>
  <si>
    <t>都道府県支出金</t>
  </si>
  <si>
    <t>平成29年度</t>
    <rPh sb="0" eb="2">
      <t>ヘイセイ</t>
    </rPh>
    <rPh sb="4" eb="6">
      <t>ネンド</t>
    </rPh>
    <phoneticPr fontId="6"/>
  </si>
  <si>
    <t>平成28年度</t>
    <rPh sb="0" eb="2">
      <t>ヘイセイ</t>
    </rPh>
    <rPh sb="4" eb="6">
      <t>ネンド</t>
    </rPh>
    <phoneticPr fontId="6"/>
  </si>
  <si>
    <t>内訳</t>
    <rPh sb="0" eb="2">
      <t>ウチワケ</t>
    </rPh>
    <phoneticPr fontId="6"/>
  </si>
  <si>
    <t>元利償還金</t>
    <phoneticPr fontId="6"/>
  </si>
  <si>
    <t>財産収入</t>
  </si>
  <si>
    <t>徴収率
(％)</t>
    <rPh sb="0" eb="2">
      <t>チョウシュウ</t>
    </rPh>
    <rPh sb="2" eb="3">
      <t>リツ</t>
    </rPh>
    <phoneticPr fontId="6"/>
  </si>
  <si>
    <t>現年</t>
    <rPh sb="0" eb="1">
      <t>ゲン</t>
    </rPh>
    <rPh sb="1" eb="2">
      <t>ネン</t>
    </rPh>
    <phoneticPr fontId="6"/>
  </si>
  <si>
    <t>　うち元金</t>
    <phoneticPr fontId="21"/>
  </si>
  <si>
    <t>寄附金</t>
  </si>
  <si>
    <t>・計</t>
    <phoneticPr fontId="6"/>
  </si>
  <si>
    <t>市町村民税</t>
    <rPh sb="0" eb="3">
      <t>シチョウソン</t>
    </rPh>
    <rPh sb="3" eb="4">
      <t>ミン</t>
    </rPh>
    <rPh sb="4" eb="5">
      <t>ゼイ</t>
    </rPh>
    <phoneticPr fontId="6"/>
  </si>
  <si>
    <t>　うち利子</t>
    <phoneticPr fontId="21"/>
  </si>
  <si>
    <t>繰入金</t>
  </si>
  <si>
    <t>純固定資産税</t>
    <rPh sb="0" eb="1">
      <t>ジュン</t>
    </rPh>
    <rPh sb="1" eb="3">
      <t>コテイ</t>
    </rPh>
    <rPh sb="3" eb="6">
      <t>シサンゼイ</t>
    </rPh>
    <phoneticPr fontId="6"/>
  </si>
  <si>
    <t>一時借入金利子</t>
    <phoneticPr fontId="6"/>
  </si>
  <si>
    <t>繰越金</t>
  </si>
  <si>
    <t>その他の経費</t>
    <rPh sb="2" eb="3">
      <t>タ</t>
    </rPh>
    <rPh sb="4" eb="6">
      <t>ケイヒ</t>
    </rPh>
    <phoneticPr fontId="6"/>
  </si>
  <si>
    <t>諸収入</t>
  </si>
  <si>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</si>
  <si>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</si>
  <si>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</si>
  <si>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地方債</t>
  </si>
  <si>
    <t>合計</t>
    <phoneticPr fontId="6"/>
  </si>
  <si>
    <t>実質収支</t>
    <rPh sb="0" eb="2">
      <t>ジッシツ</t>
    </rPh>
    <rPh sb="2" eb="4">
      <t>シュウシ</t>
    </rPh>
    <phoneticPr fontId="6"/>
  </si>
  <si>
    <t>　維持補修費</t>
    <phoneticPr fontId="6"/>
  </si>
  <si>
    <t>　うち減収補塡債(特例分)</t>
    <rPh sb="4" eb="5">
      <t>シュウ</t>
    </rPh>
    <rPh sb="9" eb="10">
      <t>トク</t>
    </rPh>
    <rPh sb="10" eb="11">
      <t>レイ</t>
    </rPh>
    <rPh sb="11" eb="12">
      <t>ブン</t>
    </rPh>
    <phoneticPr fontId="13"/>
  </si>
  <si>
    <t>病院</t>
    <phoneticPr fontId="6"/>
  </si>
  <si>
    <t>再差引収支</t>
    <rPh sb="0" eb="1">
      <t>サイ</t>
    </rPh>
    <rPh sb="1" eb="3">
      <t>サシヒキ</t>
    </rPh>
    <rPh sb="3" eb="5">
      <t>シュウシ</t>
    </rPh>
    <phoneticPr fontId="6"/>
  </si>
  <si>
    <t>　補助費等</t>
    <rPh sb="1" eb="3">
      <t>ホジョ</t>
    </rPh>
    <rPh sb="3" eb="4">
      <t>ヒ</t>
    </rPh>
    <rPh sb="4" eb="5">
      <t>トウ</t>
    </rPh>
    <phoneticPr fontId="6"/>
  </si>
  <si>
    <t>　うち臨時財政対策債</t>
    <phoneticPr fontId="6"/>
  </si>
  <si>
    <t>下水道</t>
    <phoneticPr fontId="6"/>
  </si>
  <si>
    <t>加入世帯数(世帯)</t>
  </si>
  <si>
    <t>　　うち一部事務組合負担金</t>
    <phoneticPr fontId="6"/>
  </si>
  <si>
    <t>歳入合計</t>
    <phoneticPr fontId="6"/>
  </si>
  <si>
    <t>上水道</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</si>
  <si>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</si>
  <si>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</si>
  <si>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</si>
  <si>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</si>
  <si>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</si>
  <si>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</si>
  <si>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</si>
  <si>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</si>
  <si>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</si>
  <si>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</si>
  <si>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</si>
  <si>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</si>
  <si>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</si>
  <si>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</si>
  <si>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</si>
  <si>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</si>
  <si>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</si>
  <si>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</si>
  <si>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</si>
  <si>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</si>
  <si>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</si>
  <si>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</si>
  <si>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</si>
  <si>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</si>
  <si>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平成29年度</t>
  </si>
  <si>
    <t>石川県珠洲市</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</si>
  <si>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</si>
  <si>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</si>
  <si>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</si>
  <si>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</si>
  <si>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</si>
  <si>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</si>
  <si>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</si>
  <si>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</si>
  <si>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</si>
  <si>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</si>
  <si>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</si>
  <si>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</si>
  <si>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</si>
  <si>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</si>
  <si>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</si>
  <si>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</si>
  <si>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</si>
  <si>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</si>
  <si>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</si>
  <si>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</si>
  <si>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珠洲市賃貸住宅事業特別会計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</si>
  <si>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</si>
  <si>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</si>
  <si>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</si>
  <si>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</si>
  <si>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</si>
  <si>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</si>
  <si>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</si>
  <si>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</si>
  <si>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</si>
  <si>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</si>
  <si>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</si>
  <si>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</si>
  <si>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</si>
  <si>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珠洲市国民健康保険特別会計</t>
    <phoneticPr fontId="6"/>
  </si>
  <si>
    <t>珠洲市介護保険特別会計（保険勘定・サービス勘定）</t>
    <phoneticPr fontId="6"/>
  </si>
  <si>
    <t>珠洲市後期高齢者医療特別会計</t>
    <phoneticPr fontId="6"/>
  </si>
  <si>
    <t>珠洲市病院事業会計</t>
    <phoneticPr fontId="6"/>
  </si>
  <si>
    <t>法適用企業</t>
    <phoneticPr fontId="6"/>
  </si>
  <si>
    <t>珠洲市水道事業会計</t>
    <phoneticPr fontId="6"/>
  </si>
  <si>
    <t>珠洲市下水道事業特別会計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</si>
  <si>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</si>
  <si>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</si>
  <si>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</si>
  <si>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t>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</si>
  <si>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</si>
  <si>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7"/>
  </si>
  <si>
    <t>総費用
（歳出）</t>
    <phoneticPr fontId="6"/>
  </si>
  <si>
    <t>資金剰余額
/不足額
（実質収支）</t>
    <phoneticPr fontId="6"/>
  </si>
  <si>
    <t>他会計等
からの
繰入金</t>
    <phoneticPr fontId="6"/>
  </si>
  <si>
    <t>企業債
（地方債）
現在高</t>
    <phoneticPr fontId="6"/>
  </si>
  <si>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</si>
  <si>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</si>
  <si>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</si>
  <si>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</si>
  <si>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</si>
  <si>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</si>
  <si>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</si>
  <si>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</si>
  <si>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</si>
  <si>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7"/>
  </si>
  <si>
    <t>平成27年度</t>
    <rPh sb="0" eb="2">
      <t>ヘイセイ</t>
    </rPh>
    <rPh sb="4" eb="6">
      <t>ネンド</t>
    </rPh>
    <phoneticPr fontId="6"/>
  </si>
  <si>
    <t>分母比</t>
    <rPh sb="0" eb="2">
      <t>ブンボ</t>
    </rPh>
    <rPh sb="2" eb="3">
      <t>ヒ</t>
    </rPh>
    <phoneticPr fontId="6"/>
  </si>
  <si>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</si>
  <si>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</si>
  <si>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</si>
  <si>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6"/>
  </si>
  <si>
    <t>PFI事業に係るもの</t>
    <rPh sb="3" eb="5">
      <t>ジギョウ</t>
    </rPh>
    <rPh sb="6" eb="7">
      <t>カカ</t>
    </rPh>
    <phoneticPr fontId="27"/>
  </si>
  <si>
    <t>-</t>
    <phoneticPr fontId="6"/>
  </si>
  <si>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</si>
  <si>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</si>
  <si>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</si>
  <si>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</si>
  <si>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</si>
  <si>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</si>
  <si>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</si>
  <si>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</si>
  <si>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</si>
  <si>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</si>
  <si>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</si>
  <si>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</si>
  <si>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</si>
  <si>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</si>
  <si>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</si>
  <si>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</si>
  <si>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7"/>
  </si>
  <si>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</si>
  <si>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</si>
  <si>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</si>
  <si>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</si>
  <si>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</si>
  <si>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</si>
  <si>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</si>
  <si>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</si>
  <si>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</si>
  <si>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</si>
  <si>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</si>
  <si>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</si>
  <si>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</si>
  <si>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</si>
  <si>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珠洲市病院事業会計</t>
    <phoneticPr fontId="6"/>
  </si>
  <si>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</si>
  <si>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</si>
  <si>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</si>
  <si>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</si>
  <si>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</si>
  <si>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</si>
  <si>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</si>
  <si>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</si>
  <si>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6"/>
  </si>
  <si>
    <t>平成29年度</t>
    <rPh sb="0" eb="2">
      <t>ヘイセイ</t>
    </rPh>
    <rPh sb="4" eb="6">
      <t>ネンド</t>
    </rPh>
    <phoneticPr fontId="16"/>
  </si>
  <si>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</si>
  <si>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</si>
  <si>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</si>
  <si>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</si>
  <si>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</si>
  <si>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6"/>
  </si>
  <si>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</si>
  <si>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6"/>
  </si>
  <si>
    <t>連結実質赤字比率</t>
    <rPh sb="0" eb="2">
      <t>レンケツ</t>
    </rPh>
    <rPh sb="2" eb="4">
      <t>ジッシツ</t>
    </rPh>
    <rPh sb="4" eb="6">
      <t>アカジ</t>
    </rPh>
    <rPh sb="6" eb="8">
      <t>ヒリツ</t>
    </rPh>
    <phoneticPr fontId="16"/>
  </si>
  <si>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</si>
  <si>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</si>
  <si>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6"/>
  </si>
  <si>
    <t>(Ｃ)－(Ｄ)</t>
    <phoneticPr fontId="6"/>
  </si>
  <si>
    <t>将来負担比率</t>
    <rPh sb="0" eb="2">
      <t>ショウライ</t>
    </rPh>
    <rPh sb="2" eb="4">
      <t>フタン</t>
    </rPh>
    <rPh sb="4" eb="6">
      <t>ヒリツ</t>
    </rPh>
    <phoneticPr fontId="1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</si>
  <si>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</si>
  <si>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</si>
  <si>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</si>
  <si>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 xml:space="preserve"> </t>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</si>
  <si>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</si>
  <si>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</si>
  <si>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</si>
  <si>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</si>
  <si>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</si>
  <si>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</si>
  <si>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</si>
  <si>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</si>
  <si>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</si>
  <si>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</si>
  <si>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</si>
  <si>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</si>
  <si>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</si>
  <si>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</si>
  <si>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</si>
  <si>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</si>
  <si>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</si>
  <si>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</si>
  <si>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</si>
  <si>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</si>
  <si>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</si>
  <si>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</si>
  <si>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（注）人口については、各調査年度の1月1日現在の住民基本台帳に登載されている人口に基づいている。</t>
    <phoneticPr fontId="6"/>
  </si>
  <si>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</si>
  <si>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</si>
  <si>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</si>
  <si>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</si>
  <si>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</si>
  <si>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</si>
  <si>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</si>
  <si>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</si>
  <si>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</si>
  <si>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</si>
  <si>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</si>
  <si>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</si>
  <si>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</si>
  <si>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</si>
  <si>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</si>
  <si>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</si>
  <si>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</si>
  <si>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</si>
  <si>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</si>
  <si>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</si>
  <si>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</si>
  <si>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H25</t>
  </si>
  <si>
    <t>うち単独分</t>
    <rPh sb="2" eb="4">
      <t>タンドク</t>
    </rPh>
    <rPh sb="4" eb="5">
      <t>ブン</t>
    </rPh>
    <phoneticPr fontId="6"/>
  </si>
  <si>
    <t xml:space="preserve"> H26</t>
  </si>
  <si>
    <t xml:space="preserve"> H27</t>
  </si>
  <si>
    <t xml:space="preserve"> H28</t>
  </si>
  <si>
    <t xml:space="preserve"> H29</t>
  </si>
  <si>
    <t xml:space="preserve"> 過去５年間平均</t>
    <rPh sb="1" eb="3">
      <t>カコ</t>
    </rPh>
    <rPh sb="4" eb="6">
      <t>ネンカン</t>
    </rPh>
    <rPh sb="6" eb="8">
      <t>ヘイキン</t>
    </rPh>
    <phoneticPr fontId="6"/>
  </si>
  <si>
    <t>類似団体内平均(円)</t>
    <rPh sb="0" eb="2">
      <t>ルイジ</t>
    </rPh>
    <rPh sb="2" eb="4">
      <t>ダンタイ</t>
    </rPh>
    <phoneticPr fontId="6"/>
  </si>
  <si>
    <t xml:space="preserve"> </t>
    <phoneticPr fontId="6"/>
  </si>
  <si>
    <t xml:space="preserve"> </t>
    <phoneticPr fontId="6"/>
  </si>
  <si>
    <t>H25</t>
  </si>
  <si>
    <t>H26</t>
  </si>
  <si>
    <t>H27</t>
  </si>
  <si>
    <t>H28</t>
  </si>
  <si>
    <t>H29</t>
  </si>
  <si>
    <t>▲ 2.33</t>
  </si>
  <si>
    <t>▲ 0.25</t>
  </si>
  <si>
    <t>▲ 2.79</t>
  </si>
  <si>
    <t>珠洲市病院事業会計</t>
  </si>
  <si>
    <t>珠洲市水道事業会計</t>
  </si>
  <si>
    <t>一般会計</t>
  </si>
  <si>
    <t>珠洲市介護保険特別会計（保険勘定・サービス勘定）</t>
  </si>
  <si>
    <t>珠洲市賃貸住宅事業特別会計</t>
  </si>
  <si>
    <t>珠洲市国民健康保険特別会計</t>
  </si>
  <si>
    <t>珠洲市後期高齢者医療特別会計</t>
  </si>
  <si>
    <t>珠洲市下水道事業特別会計</t>
  </si>
  <si>
    <t>その他会計（赤字）</t>
  </si>
  <si>
    <t>その他会計（黒字）</t>
  </si>
  <si>
    <t>奥能登クリーン組合</t>
    <rPh sb="0" eb="3">
      <t>オクノト</t>
    </rPh>
    <rPh sb="7" eb="9">
      <t>クミアイ</t>
    </rPh>
    <phoneticPr fontId="6"/>
  </si>
  <si>
    <t>奥能登広域圏事務組合</t>
    <rPh sb="0" eb="10">
      <t>オクノトコウイキケンジムクミアイ</t>
    </rPh>
    <phoneticPr fontId="6"/>
  </si>
  <si>
    <t>石川県後期高齢者医療広域連合（一般会計）</t>
    <rPh sb="0" eb="3">
      <t>イシカワケン</t>
    </rPh>
    <rPh sb="3" eb="8">
      <t>コウキコウレイシャ</t>
    </rPh>
    <rPh sb="8" eb="10">
      <t>イリョウ</t>
    </rPh>
    <rPh sb="10" eb="14">
      <t>コウイキレンゴウ</t>
    </rPh>
    <rPh sb="15" eb="19">
      <t>イッパンカイケイ</t>
    </rPh>
    <phoneticPr fontId="6"/>
  </si>
  <si>
    <t>石川県後期高齢者医療広域連合（後期高齢者医療特別会計）</t>
    <rPh sb="0" eb="3">
      <t>イシカワケン</t>
    </rPh>
    <rPh sb="3" eb="8">
      <t>コウキコウレイシャ</t>
    </rPh>
    <rPh sb="8" eb="10">
      <t>イリョウ</t>
    </rPh>
    <rPh sb="10" eb="14">
      <t>コウイキレンゴウ</t>
    </rPh>
    <rPh sb="15" eb="20">
      <t>コウキコウレイシャ</t>
    </rPh>
    <rPh sb="20" eb="22">
      <t>イリョウ</t>
    </rPh>
    <rPh sb="22" eb="26">
      <t>トクベツカイケイ</t>
    </rPh>
    <phoneticPr fontId="6"/>
  </si>
  <si>
    <t>石川県市町村消防団員等公務災害補償等組合</t>
    <rPh sb="0" eb="3">
      <t>イシカワケン</t>
    </rPh>
    <rPh sb="3" eb="6">
      <t>シチョウソン</t>
    </rPh>
    <rPh sb="6" eb="11">
      <t>ショウボウダンイントウ</t>
    </rPh>
    <rPh sb="11" eb="15">
      <t>コウムサイガイ</t>
    </rPh>
    <rPh sb="15" eb="18">
      <t>ホショウトウ</t>
    </rPh>
    <rPh sb="18" eb="20">
      <t>クミアイ</t>
    </rPh>
    <phoneticPr fontId="6"/>
  </si>
  <si>
    <t>石川県市町村消防賞じゅつ金組合</t>
    <rPh sb="0" eb="3">
      <t>イシカワケン</t>
    </rPh>
    <rPh sb="3" eb="6">
      <t>シチョウソン</t>
    </rPh>
    <rPh sb="6" eb="8">
      <t>ショウボウ</t>
    </rPh>
    <rPh sb="8" eb="9">
      <t>ショウ</t>
    </rPh>
    <rPh sb="12" eb="13">
      <t>キン</t>
    </rPh>
    <rPh sb="13" eb="15">
      <t>クミアイ</t>
    </rPh>
    <phoneticPr fontId="6"/>
  </si>
  <si>
    <t>のと鉄道運営助成基金事務組合</t>
    <rPh sb="2" eb="4">
      <t>テツドウ</t>
    </rPh>
    <rPh sb="4" eb="10">
      <t>ウンエイジョセイキキン</t>
    </rPh>
    <rPh sb="10" eb="14">
      <t>ジムクミアイ</t>
    </rPh>
    <phoneticPr fontId="6"/>
  </si>
  <si>
    <t>-</t>
    <phoneticPr fontId="12"/>
  </si>
  <si>
    <t>地域振興基金</t>
    <phoneticPr fontId="3"/>
  </si>
  <si>
    <t>多目的ホール施設管理等基金</t>
    <phoneticPr fontId="3"/>
  </si>
  <si>
    <t>地域福祉推進基金</t>
    <phoneticPr fontId="3"/>
  </si>
  <si>
    <t>賃貸住宅事業基金</t>
    <phoneticPr fontId="3"/>
  </si>
  <si>
    <t>－</t>
    <phoneticPr fontId="3"/>
  </si>
  <si>
    <t>-</t>
    <phoneticPr fontId="3"/>
  </si>
  <si>
    <t>（財）鉢ヶ崎リゾート振興協会</t>
    <rPh sb="1" eb="2">
      <t>ザイ</t>
    </rPh>
    <rPh sb="3" eb="6">
      <t>ハチガサキ</t>
    </rPh>
    <rPh sb="10" eb="14">
      <t>シンコウキョウカイ</t>
    </rPh>
    <phoneticPr fontId="6"/>
  </si>
  <si>
    <t>珠洲鉢ヶ崎ホテル株式会社</t>
    <rPh sb="0" eb="5">
      <t>スズハチガサキ</t>
    </rPh>
    <rPh sb="8" eb="12">
      <t>カブシキカイシャ</t>
    </rPh>
    <phoneticPr fontId="6"/>
  </si>
  <si>
    <t>珠洲土地開発公社</t>
    <rPh sb="0" eb="8">
      <t>スズトチカイハツコウシャ</t>
    </rPh>
    <phoneticPr fontId="6"/>
  </si>
  <si>
    <t>珠洲市介護保険特別会計</t>
    <phoneticPr fontId="6"/>
  </si>
  <si>
    <t>-</t>
    <phoneticPr fontId="3"/>
  </si>
  <si>
    <t>-</t>
    <phoneticPr fontId="3"/>
  </si>
  <si>
    <t>珠洲市立図書館建設等基金</t>
    <rPh sb="0" eb="4">
      <t>スズシリツ</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</si>
  <si>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</si>
  <si>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</si>
  <si>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</si>
  <si>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額は年々減少傾向にあったが、H29は1.2ポイント増加した。これは充当可能基金の取り崩しによる減少が主な要因である。今後も充当可能基金の減少が見込まれるため、引き続き義務的経費の削減に努め、財政の健全化に努力する。
　有形固定資産減価償却率は類似団体平均をやや下回っている。施設は古くなってきているため、珠洲市公共施設等総合管理計画を策定し、今後予想される大規模施設更新事業に備える。</t>
    <phoneticPr fontId="6"/>
  </si>
  <si>
    <t>(　参考　）</t>
    <rPh sb="2" eb="4">
      <t>サンコウ</t>
    </rPh>
    <phoneticPr fontId="6"/>
  </si>
  <si>
    <t>当該団体値</t>
    <rPh sb="0" eb="2">
      <t>トウガイ</t>
    </rPh>
    <rPh sb="2" eb="4">
      <t>ダンタイ</t>
    </rPh>
    <rPh sb="4" eb="5">
      <t>アタイ</t>
    </rPh>
    <phoneticPr fontId="6"/>
  </si>
  <si>
    <t>将来負担比率</t>
    <phoneticPr fontId="6"/>
  </si>
  <si>
    <t>有形固定資産減価償却率</t>
    <phoneticPr fontId="6"/>
  </si>
  <si>
    <t>類似団体内平均値</t>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</si>
  <si>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</si>
  <si>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将来負担比率は、近年低い数字で推移しているが、今後は充当可能基金の減少が見込まれることから、地方債残高の減少、新規発行地方債の抑制等に努める。
　実質公債費比率は、交付税措置の有利な地方債を選択する等の財政運営を行ってきたことにより、近年は減少傾向にあったが、今後は増加が見込まれる。引き続き有利な地方債を選択し、健全な財政運営に努めたい。</t>
    <rPh sb="131" eb="133">
      <t>コンゴ</t>
    </rPh>
    <rPh sb="134" eb="136">
      <t>ゾウカ</t>
    </rPh>
    <rPh sb="137" eb="139">
      <t>ミコ</t>
    </rPh>
    <rPh sb="147" eb="149">
      <t>ユウリ</t>
    </rPh>
    <rPh sb="150" eb="153">
      <t>チホウサイ</t>
    </rPh>
    <rPh sb="154" eb="156">
      <t>センタク</t>
    </rPh>
    <rPh sb="158" eb="160">
      <t>ケンゼン</t>
    </rPh>
    <rPh sb="161" eb="163">
      <t>ザイセイ</t>
    </rPh>
    <rPh sb="163" eb="165">
      <t>ウンエイ</t>
    </rPh>
    <rPh sb="166" eb="167">
      <t>ツト</t>
    </rPh>
    <phoneticPr fontId="3"/>
  </si>
  <si>
    <t>実質公債費比率</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</si>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</sst>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theme="1"/>
      <name val="游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0" fillId="0" borderId="0">
      <alignment vertical="center"/>
    </xf>
    <xf numFmtId="0" fontId="13" fillId="0" borderId="0"/>
    <xf numFmtId="0" fontId="13" fillId="0" borderId="0">
      <alignment vertical="center"/>
    </xf>
    <xf numFmtId="0" fontId="10" fillId="0" borderId="0">
      <alignment vertical="center"/>
    </xf>
    <xf numFmtId="0" fontId="2" fillId="0" borderId="0">
      <alignment vertical="center"/>
    </xf>
    <xf numFmtId="0" fontId="1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alignment vertical="center"/>
    </xf>
    <xf numFmtId="0" fontId="13" fillId="0" borderId="0">
      <alignment vertical="center"/>
    </xf>
    <xf numFmtId="0" fontId="13" fillId="0" borderId="0"/>
    <xf numFmtId="0" fontId="13" fillId="0" borderId="0"/>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6" fontId="13" fillId="0" borderId="0" applyFont="0" applyFill="0" applyBorder="0" applyAlignment="0" applyProtection="0"/>
    <xf numFmtId="0" fontId="2" fillId="0" borderId="0">
      <alignment vertical="center"/>
    </xf>
    <xf numFmtId="0" fontId="2" fillId="0" borderId="0">
      <alignment vertical="center"/>
    </xf>
    <xf numFmtId="0" fontId="34" fillId="0" borderId="0">
      <alignment vertical="center"/>
    </xf>
    <xf numFmtId="0" fontId="13" fillId="0" borderId="0"/>
    <xf numFmtId="0" fontId="2" fillId="0" borderId="0">
      <alignment vertical="center"/>
    </xf>
    <xf numFmtId="0" fontId="13" fillId="0" borderId="0">
      <alignment vertical="center"/>
    </xf>
    <xf numFmtId="0" fontId="20" fillId="0" borderId="0"/>
    <xf numFmtId="0" fontId="13" fillId="0" borderId="0"/>
    <xf numFmtId="0" fontId="2" fillId="0" borderId="0">
      <alignment vertical="center"/>
    </xf>
    <xf numFmtId="0" fontId="10" fillId="0" borderId="0">
      <alignment vertical="center"/>
    </xf>
    <xf numFmtId="0" fontId="16" fillId="0" borderId="0">
      <alignment vertical="center"/>
    </xf>
    <xf numFmtId="0" fontId="2" fillId="0" borderId="0">
      <alignment vertical="center"/>
    </xf>
    <xf numFmtId="0" fontId="35" fillId="0" borderId="0">
      <alignment vertical="center"/>
    </xf>
  </cellStyleXfs>
  <cellXfs count="129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shrinkToFit="1"/>
    </xf>
    <xf numFmtId="176" fontId="7" fillId="0" borderId="5" xfId="1" applyNumberFormat="1" applyFont="1" applyFill="1" applyBorder="1" applyAlignment="1" applyProtection="1">
      <alignment horizontal="right" vertical="center" shrinkToFit="1"/>
    </xf>
    <xf numFmtId="176" fontId="7" fillId="0" borderId="10" xfId="1" applyNumberFormat="1" applyFont="1" applyFill="1" applyBorder="1" applyAlignment="1" applyProtection="1">
      <alignment horizontal="right" vertical="center" shrinkToFi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shrinkToFit="1"/>
    </xf>
    <xf numFmtId="176" fontId="7" fillId="0" borderId="15" xfId="1" applyNumberFormat="1" applyFont="1" applyFill="1" applyBorder="1" applyAlignment="1" applyProtection="1">
      <alignment horizontal="right" vertical="center" shrinkToFit="1"/>
    </xf>
    <xf numFmtId="176" fontId="7" fillId="0" borderId="16" xfId="1" applyNumberFormat="1" applyFont="1" applyFill="1" applyBorder="1" applyAlignment="1" applyProtection="1">
      <alignment horizontal="right" vertical="center" shrinkToFi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shrinkToFit="1"/>
    </xf>
    <xf numFmtId="176" fontId="7" fillId="0" borderId="21" xfId="1" applyNumberFormat="1" applyFont="1" applyFill="1" applyBorder="1" applyAlignment="1" applyProtection="1">
      <alignment horizontal="right" vertical="center" shrinkToFit="1"/>
    </xf>
    <xf numFmtId="176" fontId="7" fillId="0" borderId="22" xfId="1" applyNumberFormat="1" applyFont="1" applyFill="1" applyBorder="1" applyAlignment="1" applyProtection="1">
      <alignment horizontal="right" vertical="center" shrinkToFi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shrinkToFit="1"/>
    </xf>
    <xf numFmtId="176" fontId="7" fillId="0" borderId="28" xfId="2" applyNumberFormat="1" applyFont="1" applyFill="1" applyBorder="1" applyAlignment="1">
      <alignment horizontal="right" vertical="center" shrinkToFit="1"/>
    </xf>
    <xf numFmtId="176" fontId="7" fillId="0" borderId="29" xfId="2" applyNumberFormat="1" applyFont="1" applyFill="1" applyBorder="1" applyAlignment="1">
      <alignment horizontal="right" vertical="center" shrinkToFit="1"/>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176" fontId="7" fillId="0" borderId="35" xfId="2" applyNumberFormat="1" applyFont="1" applyFill="1" applyBorder="1" applyAlignment="1">
      <alignment horizontal="right" vertical="center" shrinkToFit="1"/>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shrinkToFit="1"/>
    </xf>
    <xf numFmtId="176" fontId="7" fillId="0" borderId="21"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shrinkToFit="1"/>
    </xf>
    <xf numFmtId="177" fontId="8" fillId="0" borderId="28" xfId="3" applyNumberFormat="1" applyFont="1" applyFill="1" applyBorder="1" applyAlignment="1" applyProtection="1">
      <alignment horizontal="right" vertical="center" shrinkToFit="1"/>
    </xf>
    <xf numFmtId="177" fontId="8" fillId="0" borderId="29" xfId="3" applyNumberFormat="1" applyFont="1" applyFill="1" applyBorder="1" applyAlignment="1" applyProtection="1">
      <alignment horizontal="right" vertical="center" shrinkToFit="1"/>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shrinkToFit="1"/>
    </xf>
    <xf numFmtId="177" fontId="8" fillId="0" borderId="21" xfId="3" applyNumberFormat="1" applyFont="1" applyFill="1" applyBorder="1" applyAlignment="1" applyProtection="1">
      <alignment horizontal="right" vertical="center" shrinkToFit="1"/>
    </xf>
    <xf numFmtId="177" fontId="8" fillId="0" borderId="22" xfId="3" applyNumberFormat="1" applyFont="1" applyFill="1" applyBorder="1" applyAlignment="1" applyProtection="1">
      <alignment horizontal="right" vertical="center" shrinkToFit="1"/>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shrinkToFit="1"/>
    </xf>
    <xf numFmtId="177" fontId="8" fillId="0" borderId="28" xfId="4" applyNumberFormat="1" applyFont="1" applyFill="1" applyBorder="1" applyAlignment="1" applyProtection="1">
      <alignment horizontal="right" vertical="center" shrinkToFit="1"/>
    </xf>
    <xf numFmtId="177" fontId="8" fillId="0" borderId="29" xfId="4" applyNumberFormat="1" applyFont="1" applyFill="1" applyBorder="1" applyAlignment="1" applyProtection="1">
      <alignment horizontal="right" vertical="center" shrinkToFit="1"/>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shrinkToFit="1"/>
    </xf>
    <xf numFmtId="177" fontId="8" fillId="0" borderId="34" xfId="4" applyNumberFormat="1" applyFont="1" applyFill="1" applyBorder="1" applyAlignment="1" applyProtection="1">
      <alignment horizontal="right" vertical="center" shrinkToFit="1"/>
    </xf>
    <xf numFmtId="177" fontId="8" fillId="0" borderId="35" xfId="4" applyNumberFormat="1" applyFont="1" applyFill="1" applyBorder="1" applyAlignment="1" applyProtection="1">
      <alignment horizontal="right" vertical="center" shrinkToFit="1"/>
    </xf>
    <xf numFmtId="0" fontId="8" fillId="0" borderId="41" xfId="4" applyFont="1" applyFill="1" applyBorder="1" applyAlignment="1">
      <alignment vertical="center"/>
    </xf>
    <xf numFmtId="0" fontId="8" fillId="0" borderId="45" xfId="4" applyFont="1" applyFill="1" applyBorder="1" applyAlignment="1">
      <alignmen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shrinkToFit="1"/>
    </xf>
    <xf numFmtId="177" fontId="8" fillId="0" borderId="21" xfId="4" applyNumberFormat="1" applyFont="1" applyFill="1" applyBorder="1" applyAlignment="1" applyProtection="1">
      <alignment horizontal="right" vertical="center" shrinkToFit="1"/>
    </xf>
    <xf numFmtId="177" fontId="8" fillId="0" borderId="22" xfId="4" applyNumberFormat="1" applyFont="1" applyFill="1" applyBorder="1" applyAlignment="1" applyProtection="1">
      <alignment horizontal="right" vertical="center" shrinkToFit="1"/>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0" fontId="5"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1" fillId="4" borderId="5" xfId="5" applyFont="1" applyFill="1" applyBorder="1" applyAlignment="1">
      <alignment horizontal="center" vertical="center"/>
    </xf>
    <xf numFmtId="0" fontId="11"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6"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3"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3" fillId="0" borderId="45" xfId="6" applyFont="1" applyBorder="1" applyAlignment="1">
      <alignment vertical="center"/>
    </xf>
    <xf numFmtId="178" fontId="14" fillId="0" borderId="41" xfId="6" applyNumberFormat="1" applyFont="1" applyBorder="1" applyAlignment="1">
      <alignment horizontal="center" vertical="center"/>
    </xf>
    <xf numFmtId="178" fontId="14" fillId="0" borderId="50" xfId="6" applyNumberFormat="1" applyFont="1" applyBorder="1" applyAlignment="1">
      <alignment horizontal="center" vertical="center" wrapText="1"/>
    </xf>
    <xf numFmtId="178" fontId="14" fillId="0" borderId="5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6"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3" xfId="6" applyNumberFormat="1" applyFont="1" applyFill="1" applyBorder="1" applyAlignment="1">
      <alignment vertical="center"/>
    </xf>
    <xf numFmtId="179" fontId="14" fillId="0" borderId="51" xfId="6" applyNumberFormat="1" applyFont="1" applyFill="1" applyBorder="1" applyAlignment="1">
      <alignment vertical="center"/>
    </xf>
    <xf numFmtId="180" fontId="14" fillId="0" borderId="54"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5" xfId="6" applyNumberFormat="1" applyFont="1" applyBorder="1" applyAlignment="1">
      <alignment horizontal="center" vertical="center"/>
    </xf>
    <xf numFmtId="179" fontId="14" fillId="0" borderId="56" xfId="6" applyNumberFormat="1" applyFont="1" applyFill="1" applyBorder="1" applyAlignment="1">
      <alignment vertical="center"/>
    </xf>
    <xf numFmtId="179" fontId="14" fillId="0" borderId="57"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8" xfId="6" applyNumberFormat="1" applyFont="1" applyFill="1" applyBorder="1" applyAlignment="1">
      <alignment vertical="center"/>
    </xf>
    <xf numFmtId="180" fontId="14" fillId="0" borderId="59" xfId="6" applyNumberFormat="1" applyFont="1" applyFill="1" applyBorder="1" applyAlignment="1">
      <alignment vertical="center"/>
    </xf>
    <xf numFmtId="180" fontId="14" fillId="0" borderId="56" xfId="6" applyNumberFormat="1" applyFont="1" applyBorder="1" applyAlignment="1">
      <alignment vertical="center"/>
    </xf>
    <xf numFmtId="179" fontId="14" fillId="0" borderId="56"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3" xfId="6" applyNumberFormat="1" applyFont="1" applyBorder="1" applyAlignment="1">
      <alignment vertical="center"/>
    </xf>
    <xf numFmtId="179" fontId="14" fillId="0" borderId="51" xfId="6" applyNumberFormat="1" applyFont="1" applyBorder="1" applyAlignment="1">
      <alignment vertical="center"/>
    </xf>
    <xf numFmtId="180" fontId="14" fillId="0" borderId="12" xfId="6" applyNumberFormat="1" applyFont="1" applyBorder="1" applyAlignment="1">
      <alignment vertical="center"/>
    </xf>
    <xf numFmtId="0" fontId="13" fillId="0" borderId="34" xfId="6" applyBorder="1"/>
    <xf numFmtId="0" fontId="13" fillId="0" borderId="34" xfId="6" applyBorder="1" applyAlignment="1">
      <alignment vertical="center"/>
    </xf>
    <xf numFmtId="0" fontId="15" fillId="0" borderId="34" xfId="6" applyFont="1" applyBorder="1"/>
    <xf numFmtId="0" fontId="13" fillId="0" borderId="0" xfId="7" applyAlignment="1"/>
    <xf numFmtId="0" fontId="13" fillId="0" borderId="34" xfId="7" applyBorder="1" applyAlignment="1"/>
    <xf numFmtId="177" fontId="13" fillId="0" borderId="34" xfId="7" applyNumberFormat="1" applyBorder="1" applyAlignment="1"/>
    <xf numFmtId="0" fontId="16" fillId="0" borderId="0" xfId="8" applyFont="1" applyFill="1">
      <alignment vertical="center"/>
    </xf>
    <xf numFmtId="49" fontId="16" fillId="0" borderId="0" xfId="8" applyNumberFormat="1" applyFont="1" applyFill="1">
      <alignment vertical="center"/>
    </xf>
    <xf numFmtId="0" fontId="16" fillId="0" borderId="0" xfId="8" applyFont="1">
      <alignment vertical="center"/>
    </xf>
    <xf numFmtId="0" fontId="18" fillId="0" borderId="0" xfId="8" applyFont="1" applyFill="1">
      <alignment vertical="center"/>
    </xf>
    <xf numFmtId="0" fontId="19" fillId="0" borderId="0" xfId="8" applyFont="1" applyFill="1">
      <alignment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4" fontId="16" fillId="0" borderId="36" xfId="8" applyNumberFormat="1" applyFont="1" applyFill="1" applyBorder="1" applyAlignment="1">
      <alignment horizontal="right" vertical="center" shrinkToFit="1"/>
    </xf>
    <xf numFmtId="184" fontId="16" fillId="0" borderId="8" xfId="8" applyNumberFormat="1" applyFont="1" applyFill="1" applyBorder="1" applyAlignment="1">
      <alignment horizontal="right" vertical="center" shrinkToFit="1"/>
    </xf>
    <xf numFmtId="184" fontId="16" fillId="0" borderId="9" xfId="8" applyNumberFormat="1" applyFont="1" applyFill="1" applyBorder="1" applyAlignment="1">
      <alignment horizontal="right" vertical="center" shrinkToFit="1"/>
    </xf>
    <xf numFmtId="0" fontId="20" fillId="0" borderId="45" xfId="9" applyFont="1" applyFill="1" applyBorder="1" applyAlignment="1">
      <alignment vertical="center"/>
    </xf>
    <xf numFmtId="184" fontId="16" fillId="0" borderId="36" xfId="8" applyNumberFormat="1" applyFont="1" applyFill="1" applyBorder="1" applyAlignment="1">
      <alignment vertical="center" shrinkToFit="1"/>
    </xf>
    <xf numFmtId="184" fontId="16" fillId="0" borderId="8" xfId="8" applyNumberFormat="1" applyFont="1" applyFill="1" applyBorder="1" applyAlignment="1">
      <alignment vertical="center" shrinkToFit="1"/>
    </xf>
    <xf numFmtId="184" fontId="16" fillId="0" borderId="9" xfId="8" applyNumberFormat="1" applyFont="1" applyFill="1" applyBorder="1" applyAlignment="1">
      <alignment vertical="center" shrinkToFit="1"/>
    </xf>
    <xf numFmtId="0" fontId="16" fillId="0" borderId="7" xfId="8" applyFont="1" applyFill="1" applyBorder="1" applyAlignment="1">
      <alignment horizontal="left" vertical="center"/>
    </xf>
    <xf numFmtId="0" fontId="20" fillId="0" borderId="69" xfId="9" applyFont="1" applyFill="1" applyBorder="1" applyAlignment="1">
      <alignment horizontal="center" vertical="center"/>
    </xf>
    <xf numFmtId="0" fontId="16" fillId="0" borderId="7" xfId="8" applyFont="1" applyFill="1" applyBorder="1" applyAlignment="1">
      <alignment horizontal="center" vertical="center"/>
    </xf>
    <xf numFmtId="0" fontId="16" fillId="0" borderId="72" xfId="8" applyFont="1" applyFill="1" applyBorder="1" applyAlignment="1">
      <alignment horizontal="center" vertical="center"/>
    </xf>
    <xf numFmtId="0" fontId="22" fillId="0" borderId="73" xfId="8" applyFont="1" applyFill="1" applyBorder="1" applyAlignment="1">
      <alignment vertical="center" wrapText="1"/>
    </xf>
    <xf numFmtId="0" fontId="22" fillId="0" borderId="74" xfId="8" applyFont="1" applyFill="1" applyBorder="1" applyAlignment="1">
      <alignment vertical="center" wrapText="1"/>
    </xf>
    <xf numFmtId="181" fontId="16" fillId="0" borderId="72" xfId="8" applyNumberFormat="1" applyFont="1" applyFill="1" applyBorder="1" applyAlignment="1">
      <alignment vertical="center"/>
    </xf>
    <xf numFmtId="181" fontId="16" fillId="0" borderId="73" xfId="8" applyNumberFormat="1" applyFont="1" applyFill="1" applyBorder="1" applyAlignment="1">
      <alignment vertical="center"/>
    </xf>
    <xf numFmtId="181" fontId="16" fillId="0" borderId="74" xfId="8" applyNumberFormat="1" applyFont="1" applyFill="1" applyBorder="1" applyAlignment="1">
      <alignment vertical="center"/>
    </xf>
    <xf numFmtId="0" fontId="16" fillId="0" borderId="7" xfId="8" applyFont="1" applyFill="1" applyBorder="1">
      <alignment vertical="center"/>
    </xf>
    <xf numFmtId="0" fontId="16" fillId="0" borderId="0" xfId="8" applyFont="1" applyFill="1" applyBorder="1">
      <alignment vertical="center"/>
    </xf>
    <xf numFmtId="0" fontId="16" fillId="0" borderId="64" xfId="8" applyFont="1" applyFill="1" applyBorder="1">
      <alignment vertical="center"/>
    </xf>
    <xf numFmtId="49" fontId="16" fillId="0" borderId="7" xfId="8" applyNumberFormat="1" applyFont="1" applyFill="1" applyBorder="1">
      <alignment vertical="center"/>
    </xf>
    <xf numFmtId="49" fontId="16" fillId="0" borderId="0" xfId="8" applyNumberFormat="1" applyFont="1" applyFill="1" applyBorder="1">
      <alignment vertical="center"/>
    </xf>
    <xf numFmtId="0" fontId="16" fillId="0" borderId="0" xfId="8" applyFont="1" applyFill="1" applyBorder="1" applyAlignment="1">
      <alignment vertical="center"/>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0" fontId="16" fillId="0" borderId="64" xfId="8" applyFont="1" applyFill="1" applyBorder="1" applyAlignment="1">
      <alignment horizontal="center" vertical="center"/>
    </xf>
    <xf numFmtId="0" fontId="16" fillId="0" borderId="72" xfId="8" applyFont="1" applyFill="1" applyBorder="1">
      <alignment vertical="center"/>
    </xf>
    <xf numFmtId="0" fontId="16" fillId="0" borderId="73" xfId="8" applyFont="1" applyFill="1" applyBorder="1">
      <alignment vertical="center"/>
    </xf>
    <xf numFmtId="0" fontId="16" fillId="0" borderId="74" xfId="8" applyFont="1" applyFill="1" applyBorder="1">
      <alignment vertical="center"/>
    </xf>
    <xf numFmtId="0" fontId="16" fillId="0" borderId="0" xfId="10" applyFont="1" applyFill="1">
      <alignment vertical="center"/>
    </xf>
    <xf numFmtId="49" fontId="26" fillId="0" borderId="0" xfId="11" applyNumberFormat="1" applyFont="1">
      <alignment vertical="center"/>
    </xf>
    <xf numFmtId="49" fontId="16" fillId="0" borderId="0" xfId="11" applyNumberFormat="1" applyFont="1">
      <alignment vertical="center"/>
    </xf>
    <xf numFmtId="49" fontId="16" fillId="0" borderId="0" xfId="11" applyNumberFormat="1" applyFont="1" applyFill="1">
      <alignment vertical="center"/>
    </xf>
    <xf numFmtId="0" fontId="16" fillId="0" borderId="0" xfId="11" applyFont="1">
      <alignment vertical="center"/>
    </xf>
    <xf numFmtId="0" fontId="27" fillId="0" borderId="0" xfId="11" applyFont="1">
      <alignment vertical="center"/>
    </xf>
    <xf numFmtId="0" fontId="4" fillId="0" borderId="52" xfId="11" applyFont="1" applyBorder="1" applyAlignment="1">
      <alignment horizontal="center" vertical="center"/>
    </xf>
    <xf numFmtId="0" fontId="4" fillId="0" borderId="52" xfId="11" applyFont="1" applyBorder="1" applyAlignment="1">
      <alignment vertical="center"/>
    </xf>
    <xf numFmtId="0" fontId="16" fillId="0" borderId="0" xfId="11" applyFont="1" applyBorder="1">
      <alignment vertical="center"/>
    </xf>
    <xf numFmtId="0" fontId="16" fillId="0" borderId="12" xfId="11" applyFont="1" applyBorder="1">
      <alignment vertical="center"/>
    </xf>
    <xf numFmtId="0" fontId="16" fillId="0" borderId="52" xfId="11" applyFont="1" applyBorder="1">
      <alignment vertical="center"/>
    </xf>
    <xf numFmtId="0" fontId="16" fillId="0" borderId="41" xfId="11" applyFont="1" applyBorder="1" applyAlignment="1">
      <alignment horizontal="center" vertical="center"/>
    </xf>
    <xf numFmtId="0" fontId="16" fillId="0" borderId="12" xfId="11" applyFont="1" applyBorder="1" applyAlignment="1">
      <alignment horizontal="center" vertical="center"/>
    </xf>
    <xf numFmtId="0" fontId="16" fillId="0" borderId="62" xfId="11" applyFont="1" applyBorder="1" applyAlignment="1">
      <alignment horizontal="center" vertical="center"/>
    </xf>
    <xf numFmtId="0" fontId="16" fillId="0" borderId="0"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0" xfId="11" applyFont="1" applyBorder="1" applyAlignment="1">
      <alignment horizontal="center" vertical="center"/>
    </xf>
    <xf numFmtId="0" fontId="16" fillId="0" borderId="0" xfId="11" applyFont="1" applyFill="1">
      <alignment vertical="center"/>
    </xf>
    <xf numFmtId="0" fontId="20" fillId="0" borderId="0" xfId="11" applyFont="1" applyBorder="1">
      <alignment vertical="center"/>
    </xf>
    <xf numFmtId="0" fontId="20" fillId="0" borderId="0" xfId="11" applyFont="1">
      <alignment vertical="center"/>
    </xf>
    <xf numFmtId="0" fontId="16" fillId="0" borderId="0" xfId="11" applyFont="1" applyAlignment="1">
      <alignment vertical="center" shrinkToFit="1"/>
    </xf>
    <xf numFmtId="49" fontId="16" fillId="6" borderId="0" xfId="12" applyNumberFormat="1" applyFont="1" applyFill="1" applyProtection="1">
      <alignment vertical="center"/>
    </xf>
    <xf numFmtId="0" fontId="16" fillId="6" borderId="0" xfId="12" applyFont="1" applyFill="1" applyProtection="1">
      <alignment vertical="center"/>
    </xf>
    <xf numFmtId="0" fontId="16" fillId="6" borderId="0" xfId="12" applyFont="1" applyFill="1" applyBorder="1" applyAlignment="1" applyProtection="1">
      <alignment vertical="center"/>
    </xf>
    <xf numFmtId="0" fontId="16" fillId="6" borderId="73" xfId="12" applyFont="1" applyFill="1" applyBorder="1" applyProtection="1">
      <alignment vertical="center"/>
    </xf>
    <xf numFmtId="0" fontId="2" fillId="6" borderId="0" xfId="13" applyFill="1" applyProtection="1">
      <alignment vertical="center"/>
    </xf>
    <xf numFmtId="0" fontId="2" fillId="0" borderId="0" xfId="13" applyProtection="1">
      <alignment vertical="center"/>
    </xf>
    <xf numFmtId="0" fontId="28" fillId="6" borderId="0" xfId="12" applyFont="1" applyFill="1" applyAlignment="1" applyProtection="1">
      <alignment vertical="center"/>
    </xf>
    <xf numFmtId="0" fontId="16" fillId="6" borderId="0" xfId="12" applyFont="1" applyFill="1" applyAlignment="1" applyProtection="1">
      <alignment vertical="center"/>
    </xf>
    <xf numFmtId="0" fontId="2" fillId="6" borderId="0" xfId="13" applyFill="1" applyAlignment="1" applyProtection="1">
      <alignment vertical="center"/>
    </xf>
    <xf numFmtId="0" fontId="2"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7" xfId="12" applyFont="1" applyBorder="1" applyAlignment="1" applyProtection="1">
      <alignment horizontal="center" vertical="center" shrinkToFit="1"/>
      <protection locked="0"/>
    </xf>
    <xf numFmtId="0" fontId="30" fillId="0" borderId="97" xfId="12" applyFont="1" applyFill="1" applyBorder="1" applyAlignment="1" applyProtection="1">
      <alignment horizontal="center" vertical="center" shrinkToFit="1"/>
      <protection locked="0"/>
    </xf>
    <xf numFmtId="0" fontId="30" fillId="0" borderId="109" xfId="15" applyFont="1" applyBorder="1" applyAlignment="1" applyProtection="1">
      <alignment horizontal="center" vertical="center" shrinkToFit="1"/>
      <protection locked="0"/>
    </xf>
    <xf numFmtId="0" fontId="30" fillId="0" borderId="111" xfId="12" applyFont="1" applyBorder="1" applyAlignment="1" applyProtection="1">
      <alignment horizontal="center" vertical="center" shrinkToFit="1"/>
      <protection locked="0"/>
    </xf>
    <xf numFmtId="0" fontId="30" fillId="0" borderId="111" xfId="12" applyFont="1" applyFill="1" applyBorder="1" applyAlignment="1" applyProtection="1">
      <alignment horizontal="center" vertical="center" shrinkToFit="1"/>
      <protection locked="0"/>
    </xf>
    <xf numFmtId="0" fontId="30" fillId="0" borderId="122"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23"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22" xfId="12" applyFont="1" applyFill="1" applyBorder="1" applyAlignment="1" applyProtection="1">
      <alignment horizontal="center" vertical="center" shrinkToFit="1"/>
      <protection locked="0"/>
    </xf>
    <xf numFmtId="0" fontId="2"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23" fillId="6" borderId="0" xfId="12" applyFont="1" applyFill="1" applyBorder="1" applyProtection="1">
      <alignment vertical="center"/>
    </xf>
    <xf numFmtId="0" fontId="30" fillId="6" borderId="73" xfId="12" applyFont="1" applyFill="1" applyBorder="1" applyAlignment="1" applyProtection="1">
      <alignment vertical="center"/>
    </xf>
    <xf numFmtId="0" fontId="30" fillId="6" borderId="73"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4"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3" fillId="6" borderId="0" xfId="13" applyFont="1" applyFill="1" applyProtection="1">
      <alignment vertical="center"/>
    </xf>
    <xf numFmtId="0" fontId="2" fillId="0" borderId="0" xfId="13">
      <alignment vertical="center"/>
    </xf>
    <xf numFmtId="0" fontId="13" fillId="6" borderId="0" xfId="6" applyFill="1" applyProtection="1">
      <protection hidden="1"/>
    </xf>
    <xf numFmtId="0" fontId="13" fillId="6" borderId="0" xfId="6" applyFill="1"/>
    <xf numFmtId="0" fontId="2" fillId="0" borderId="0" xfId="16" applyFont="1" applyFill="1">
      <alignment vertical="center"/>
    </xf>
    <xf numFmtId="0" fontId="2" fillId="0" borderId="0" xfId="16" applyFont="1" applyFill="1" applyBorder="1">
      <alignment vertical="center"/>
    </xf>
    <xf numFmtId="0" fontId="30" fillId="0" borderId="41" xfId="16" applyFont="1" applyFill="1" applyBorder="1">
      <alignment vertical="center"/>
    </xf>
    <xf numFmtId="0" fontId="2" fillId="0" borderId="12" xfId="16" applyFont="1" applyFill="1" applyBorder="1">
      <alignment vertical="center"/>
    </xf>
    <xf numFmtId="0" fontId="2" fillId="0" borderId="46" xfId="16" applyFont="1" applyFill="1" applyBorder="1">
      <alignment vertical="center"/>
    </xf>
    <xf numFmtId="0" fontId="2" fillId="0" borderId="62" xfId="16" applyFont="1" applyFill="1" applyBorder="1">
      <alignment vertical="center"/>
    </xf>
    <xf numFmtId="178" fontId="4" fillId="0" borderId="0" xfId="16" applyNumberFormat="1" applyFont="1" applyFill="1" applyBorder="1">
      <alignment vertical="center"/>
    </xf>
    <xf numFmtId="0" fontId="2" fillId="0" borderId="38" xfId="16" applyFont="1" applyFill="1" applyBorder="1">
      <alignment vertical="center"/>
    </xf>
    <xf numFmtId="0" fontId="2" fillId="6" borderId="41" xfId="16" applyFont="1" applyFill="1" applyBorder="1">
      <alignment vertical="center"/>
    </xf>
    <xf numFmtId="0" fontId="2" fillId="6" borderId="12" xfId="16" applyFont="1" applyFill="1" applyBorder="1">
      <alignment vertical="center"/>
    </xf>
    <xf numFmtId="0" fontId="2" fillId="6" borderId="46" xfId="16" applyFont="1" applyFill="1" applyBorder="1">
      <alignment vertical="center"/>
    </xf>
    <xf numFmtId="0" fontId="2" fillId="6" borderId="39" xfId="16" applyFont="1" applyFill="1" applyBorder="1">
      <alignment vertical="center"/>
    </xf>
    <xf numFmtId="0" fontId="2" fillId="6" borderId="31" xfId="16" applyFont="1" applyFill="1" applyBorder="1">
      <alignment vertical="center"/>
    </xf>
    <xf numFmtId="0" fontId="2" fillId="6" borderId="42" xfId="16" applyFont="1" applyFill="1" applyBorder="1">
      <alignment vertical="center"/>
    </xf>
    <xf numFmtId="178" fontId="4" fillId="6" borderId="37" xfId="16" applyNumberFormat="1" applyFont="1" applyFill="1" applyBorder="1">
      <alignment vertical="center"/>
    </xf>
    <xf numFmtId="178" fontId="4" fillId="6" borderId="52"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16" fillId="6" borderId="186" xfId="16" applyNumberFormat="1" applyFont="1" applyFill="1" applyBorder="1" applyAlignment="1">
      <alignment horizontal="center" vertical="center"/>
    </xf>
    <xf numFmtId="178" fontId="4" fillId="6" borderId="50" xfId="16" applyNumberFormat="1" applyFont="1" applyFill="1" applyBorder="1" applyAlignment="1">
      <alignment horizontal="center" vertical="center"/>
    </xf>
    <xf numFmtId="177" fontId="4" fillId="6" borderId="45" xfId="17" applyNumberFormat="1" applyFont="1" applyFill="1" applyBorder="1" applyAlignment="1">
      <alignment horizontal="right" vertical="center" shrinkToFit="1"/>
    </xf>
    <xf numFmtId="177" fontId="4" fillId="6" borderId="37" xfId="17" applyNumberFormat="1" applyFont="1" applyFill="1" applyBorder="1" applyAlignment="1">
      <alignment horizontal="right" vertical="center" shrinkToFit="1"/>
    </xf>
    <xf numFmtId="187" fontId="4" fillId="6" borderId="187" xfId="17" applyNumberFormat="1" applyFont="1" applyFill="1" applyBorder="1" applyAlignment="1">
      <alignment horizontal="right" vertical="center" shrinkToFit="1"/>
    </xf>
    <xf numFmtId="177" fontId="4" fillId="6" borderId="34" xfId="17" applyNumberFormat="1" applyFont="1" applyFill="1" applyBorder="1" applyAlignment="1">
      <alignment horizontal="right" vertical="center" shrinkToFit="1"/>
    </xf>
    <xf numFmtId="177" fontId="4" fillId="6" borderId="39" xfId="17" applyNumberFormat="1" applyFont="1" applyFill="1" applyBorder="1" applyAlignment="1">
      <alignment horizontal="right" vertical="center" shrinkToFit="1"/>
    </xf>
    <xf numFmtId="187" fontId="4" fillId="6" borderId="50" xfId="17" applyNumberFormat="1" applyFont="1" applyFill="1" applyBorder="1" applyAlignment="1">
      <alignment horizontal="right" vertical="center" shrinkToFit="1"/>
    </xf>
    <xf numFmtId="189"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0"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2" xfId="16" applyNumberFormat="1" applyFont="1" applyFill="1" applyBorder="1">
      <alignment vertical="center"/>
    </xf>
    <xf numFmtId="190" fontId="14" fillId="0" borderId="34" xfId="16" applyNumberFormat="1" applyFont="1" applyFill="1" applyBorder="1" applyAlignment="1">
      <alignment horizontal="right" vertical="center" shrinkToFit="1"/>
    </xf>
    <xf numFmtId="190" fontId="14" fillId="0" borderId="186" xfId="16" applyNumberFormat="1" applyFont="1" applyFill="1" applyBorder="1" applyAlignment="1">
      <alignment horizontal="right" vertical="center" shrinkToFit="1"/>
    </xf>
    <xf numFmtId="190" fontId="4" fillId="0" borderId="50"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7" fontId="14" fillId="0" borderId="34" xfId="16" applyNumberFormat="1" applyFont="1" applyFill="1" applyBorder="1" applyAlignment="1">
      <alignment horizontal="right" vertical="center" shrinkToFit="1"/>
    </xf>
    <xf numFmtId="187" fontId="14" fillId="0" borderId="186" xfId="16" applyNumberFormat="1" applyFont="1" applyFill="1" applyBorder="1" applyAlignment="1">
      <alignment horizontal="right" vertical="center" shrinkToFit="1"/>
    </xf>
    <xf numFmtId="187" fontId="4" fillId="0" borderId="50"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2" xfId="16" applyNumberFormat="1" applyFont="1" applyFill="1" applyBorder="1">
      <alignment vertical="center"/>
    </xf>
    <xf numFmtId="189" fontId="4" fillId="0" borderId="52"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2" fillId="0" borderId="46" xfId="16" applyFont="1" applyFill="1" applyBorder="1" applyAlignment="1"/>
    <xf numFmtId="0" fontId="2" fillId="0" borderId="38" xfId="16" applyFont="1" applyFill="1" applyBorder="1" applyAlignment="1"/>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7" fontId="4" fillId="6" borderId="50" xfId="16" applyNumberFormat="1" applyFont="1" applyFill="1" applyBorder="1" applyAlignment="1">
      <alignment horizontal="right" vertical="center" shrinkToFit="1"/>
    </xf>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4" fillId="0" borderId="0" xfId="16" applyFont="1" applyFill="1" applyBorder="1" applyAlignment="1"/>
    <xf numFmtId="0" fontId="2" fillId="0" borderId="0" xfId="16" applyFont="1" applyFill="1" applyBorder="1" applyAlignment="1"/>
    <xf numFmtId="189" fontId="4" fillId="0" borderId="12" xfId="16" applyNumberFormat="1" applyFont="1" applyFill="1" applyBorder="1">
      <alignment vertical="center"/>
    </xf>
    <xf numFmtId="0" fontId="2" fillId="0" borderId="52" xfId="16" applyFont="1" applyFill="1" applyBorder="1">
      <alignment vertical="center"/>
    </xf>
    <xf numFmtId="0" fontId="30" fillId="0" borderId="62" xfId="16" applyFont="1" applyFill="1" applyBorder="1">
      <alignment vertical="center"/>
    </xf>
    <xf numFmtId="0" fontId="2" fillId="0" borderId="52" xfId="17" applyFont="1" applyFill="1" applyBorder="1">
      <alignment vertical="center"/>
    </xf>
    <xf numFmtId="189" fontId="4" fillId="0" borderId="52" xfId="17" applyNumberFormat="1" applyFont="1" applyFill="1" applyBorder="1">
      <alignment vertical="center"/>
    </xf>
    <xf numFmtId="178" fontId="14" fillId="0" borderId="41" xfId="18" applyNumberFormat="1" applyFont="1" applyBorder="1" applyAlignment="1">
      <alignment vertical="center"/>
    </xf>
    <xf numFmtId="178" fontId="14" fillId="0" borderId="46"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0" xfId="18" applyNumberFormat="1" applyFont="1" applyBorder="1" applyAlignment="1">
      <alignment horizontal="center" vertical="center" wrapText="1"/>
    </xf>
    <xf numFmtId="178" fontId="20" fillId="0" borderId="5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7" fontId="14" fillId="0" borderId="53" xfId="19" applyNumberFormat="1" applyFont="1" applyFill="1" applyBorder="1" applyAlignment="1">
      <alignment horizontal="right" vertical="center" shrinkToFit="1"/>
    </xf>
    <xf numFmtId="177" fontId="14" fillId="0" borderId="51" xfId="19" applyNumberFormat="1" applyFont="1" applyFill="1" applyBorder="1" applyAlignment="1">
      <alignment horizontal="right" vertical="center" shrinkToFit="1"/>
    </xf>
    <xf numFmtId="187" fontId="14" fillId="0" borderId="54" xfId="19" applyNumberFormat="1" applyFont="1" applyFill="1" applyBorder="1" applyAlignment="1">
      <alignment horizontal="right" vertical="center" shrinkToFit="1"/>
    </xf>
    <xf numFmtId="187"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5" xfId="18" applyNumberFormat="1" applyFont="1" applyBorder="1" applyAlignment="1">
      <alignment horizontal="center" vertical="center"/>
    </xf>
    <xf numFmtId="177" fontId="14" fillId="0" borderId="56" xfId="19" applyNumberFormat="1" applyFont="1" applyFill="1" applyBorder="1" applyAlignment="1">
      <alignment horizontal="right" vertical="center" shrinkToFit="1"/>
    </xf>
    <xf numFmtId="177" fontId="14" fillId="0" borderId="57" xfId="19" applyNumberFormat="1" applyFont="1" applyFill="1" applyBorder="1" applyAlignment="1">
      <alignment horizontal="right" vertical="center" shrinkToFit="1"/>
    </xf>
    <xf numFmtId="187" fontId="14" fillId="0" borderId="55" xfId="19" applyNumberFormat="1" applyFont="1" applyFill="1" applyBorder="1" applyAlignment="1">
      <alignment horizontal="right" vertical="center" shrinkToFit="1"/>
    </xf>
    <xf numFmtId="177" fontId="14" fillId="0" borderId="58" xfId="19" applyNumberFormat="1" applyFont="1" applyFill="1" applyBorder="1" applyAlignment="1">
      <alignment horizontal="right" vertical="center" shrinkToFit="1"/>
    </xf>
    <xf numFmtId="187" fontId="14" fillId="0" borderId="59" xfId="19" applyNumberFormat="1" applyFont="1" applyFill="1" applyBorder="1" applyAlignment="1">
      <alignment horizontal="right" vertical="center" shrinkToFit="1"/>
    </xf>
    <xf numFmtId="187" fontId="14" fillId="0" borderId="56" xfId="19" applyNumberFormat="1" applyFont="1" applyBorder="1" applyAlignment="1">
      <alignment horizontal="right" vertical="center" shrinkToFit="1"/>
    </xf>
    <xf numFmtId="178" fontId="14" fillId="0" borderId="46"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7" fontId="14" fillId="0" borderId="53" xfId="19" applyNumberFormat="1" applyFont="1" applyBorder="1" applyAlignment="1">
      <alignment horizontal="right" vertical="center" shrinkToFit="1"/>
    </xf>
    <xf numFmtId="177" fontId="14" fillId="0" borderId="51" xfId="19" applyNumberFormat="1" applyFont="1" applyBorder="1" applyAlignment="1">
      <alignment horizontal="right" vertical="center" shrinkToFit="1"/>
    </xf>
    <xf numFmtId="187" fontId="14" fillId="0" borderId="12" xfId="19" applyNumberFormat="1" applyFont="1" applyBorder="1" applyAlignment="1">
      <alignment horizontal="right" vertical="center" shrinkToFit="1"/>
    </xf>
    <xf numFmtId="0" fontId="2" fillId="0" borderId="37" xfId="16" applyFont="1" applyFill="1" applyBorder="1">
      <alignment vertical="center"/>
    </xf>
    <xf numFmtId="0" fontId="2" fillId="0" borderId="40" xfId="16" applyFont="1" applyFill="1" applyBorder="1">
      <alignment vertical="center"/>
    </xf>
    <xf numFmtId="0" fontId="0" fillId="6" borderId="0" xfId="6" applyFont="1" applyFill="1" applyAlignment="1">
      <alignment vertical="center"/>
    </xf>
    <xf numFmtId="0" fontId="13" fillId="6" borderId="0" xfId="6" applyFill="1" applyAlignment="1" applyProtection="1">
      <alignment vertical="center"/>
      <protection hidden="1"/>
    </xf>
    <xf numFmtId="0" fontId="2" fillId="0" borderId="0" xfId="16" applyFont="1">
      <alignment vertical="center"/>
    </xf>
    <xf numFmtId="0" fontId="13" fillId="6" borderId="0" xfId="6" applyFill="1" applyAlignment="1">
      <alignment vertical="center"/>
    </xf>
    <xf numFmtId="0" fontId="2" fillId="0" borderId="41" xfId="16" applyFont="1" applyBorder="1">
      <alignment vertical="center"/>
    </xf>
    <xf numFmtId="0" fontId="2" fillId="0" borderId="12" xfId="16" applyFont="1" applyBorder="1">
      <alignment vertical="center"/>
    </xf>
    <xf numFmtId="189" fontId="2" fillId="0" borderId="12" xfId="16" applyNumberFormat="1" applyFont="1" applyBorder="1">
      <alignment vertical="center"/>
    </xf>
    <xf numFmtId="0" fontId="2" fillId="0" borderId="46" xfId="16" applyFont="1" applyBorder="1">
      <alignment vertical="center"/>
    </xf>
    <xf numFmtId="0" fontId="30" fillId="0" borderId="0" xfId="16" applyFont="1">
      <alignment vertical="center"/>
    </xf>
    <xf numFmtId="0" fontId="2" fillId="0" borderId="62" xfId="16" applyFont="1" applyBorder="1">
      <alignment vertical="center"/>
    </xf>
    <xf numFmtId="0" fontId="2" fillId="0" borderId="38" xfId="16" applyFont="1" applyBorder="1">
      <alignment vertical="center"/>
    </xf>
    <xf numFmtId="0" fontId="2" fillId="0" borderId="37" xfId="16" applyFont="1" applyBorder="1">
      <alignment vertical="center"/>
    </xf>
    <xf numFmtId="0" fontId="2" fillId="0" borderId="52" xfId="16" applyFont="1" applyBorder="1">
      <alignment vertical="center"/>
    </xf>
    <xf numFmtId="0" fontId="2" fillId="0" borderId="40" xfId="16" applyFont="1" applyBorder="1">
      <alignment vertical="center"/>
    </xf>
    <xf numFmtId="0" fontId="2" fillId="0" borderId="31" xfId="16" applyFont="1" applyBorder="1">
      <alignment vertical="center"/>
    </xf>
    <xf numFmtId="0" fontId="30" fillId="0" borderId="41" xfId="16" applyFont="1" applyBorder="1">
      <alignment vertical="center"/>
    </xf>
    <xf numFmtId="178" fontId="35" fillId="0" borderId="0" xfId="16" applyNumberFormat="1" applyFont="1">
      <alignment vertical="center"/>
    </xf>
    <xf numFmtId="178" fontId="2" fillId="0" borderId="0" xfId="16" applyNumberFormat="1" applyFont="1">
      <alignment vertical="center"/>
    </xf>
    <xf numFmtId="179" fontId="2" fillId="6" borderId="0" xfId="17" applyNumberFormat="1" applyFont="1" applyFill="1" applyAlignment="1">
      <alignment vertical="center" wrapText="1"/>
    </xf>
    <xf numFmtId="49" fontId="2" fillId="6" borderId="0" xfId="17" applyNumberFormat="1" applyFont="1" applyFill="1" applyAlignment="1">
      <alignment horizontal="center" vertical="center" wrapText="1"/>
    </xf>
    <xf numFmtId="49" fontId="2" fillId="6" borderId="0" xfId="17" applyNumberFormat="1" applyFont="1" applyFill="1" applyAlignment="1">
      <alignment horizontal="center" vertical="center"/>
    </xf>
    <xf numFmtId="178" fontId="2" fillId="0" borderId="62" xfId="16" applyNumberFormat="1" applyFont="1" applyBorder="1">
      <alignment vertical="center"/>
    </xf>
    <xf numFmtId="178" fontId="2" fillId="0" borderId="38" xfId="16" applyNumberFormat="1" applyFont="1" applyBorder="1">
      <alignment vertical="center"/>
    </xf>
    <xf numFmtId="191" fontId="2" fillId="0" borderId="0" xfId="16" applyNumberFormat="1" applyFont="1">
      <alignment vertical="center"/>
    </xf>
    <xf numFmtId="178" fontId="2" fillId="0" borderId="37" xfId="16" applyNumberFormat="1" applyFont="1" applyBorder="1">
      <alignment vertical="center"/>
    </xf>
    <xf numFmtId="178" fontId="2" fillId="0" borderId="52" xfId="16" applyNumberFormat="1" applyFont="1" applyBorder="1">
      <alignment vertical="center"/>
    </xf>
    <xf numFmtId="189" fontId="2" fillId="0" borderId="52" xfId="16" applyNumberFormat="1" applyFont="1" applyBorder="1">
      <alignment vertical="center"/>
    </xf>
    <xf numFmtId="178" fontId="2" fillId="0" borderId="40" xfId="16" applyNumberFormat="1" applyFont="1" applyBorder="1">
      <alignment vertical="center"/>
    </xf>
    <xf numFmtId="0" fontId="30" fillId="0" borderId="62" xfId="16" applyFont="1" applyBorder="1">
      <alignment vertical="center"/>
    </xf>
    <xf numFmtId="0" fontId="2" fillId="0" borderId="0" xfId="17" applyFont="1">
      <alignment vertical="center"/>
    </xf>
    <xf numFmtId="189" fontId="2" fillId="0" borderId="0" xfId="17" applyNumberFormat="1" applyFont="1">
      <alignment vertical="center"/>
    </xf>
    <xf numFmtId="178" fontId="13" fillId="0" borderId="0" xfId="18" applyNumberFormat="1" applyAlignment="1">
      <alignment vertical="center"/>
    </xf>
    <xf numFmtId="177" fontId="13" fillId="0" borderId="0" xfId="19" applyNumberFormat="1" applyAlignment="1">
      <alignment horizontal="right" vertical="center"/>
    </xf>
    <xf numFmtId="187" fontId="13" fillId="0" borderId="0" xfId="19" applyNumberFormat="1" applyAlignment="1">
      <alignment horizontal="right" vertical="center"/>
    </xf>
    <xf numFmtId="178" fontId="2" fillId="6" borderId="0" xfId="16" applyNumberFormat="1" applyFont="1" applyFill="1" applyAlignment="1">
      <alignment vertical="center" wrapText="1"/>
    </xf>
    <xf numFmtId="178" fontId="13" fillId="0" borderId="0" xfId="18" applyNumberFormat="1" applyAlignment="1">
      <alignment horizontal="center" vertical="center"/>
    </xf>
    <xf numFmtId="0" fontId="36" fillId="0" borderId="0" xfId="43" applyFont="1">
      <alignment vertical="center"/>
    </xf>
    <xf numFmtId="180" fontId="2" fillId="0" borderId="0" xfId="16" applyNumberFormat="1" applyFont="1">
      <alignment vertical="center"/>
    </xf>
    <xf numFmtId="0" fontId="22" fillId="0" borderId="0" xfId="8" applyNumberFormat="1" applyFont="1" applyFill="1" applyBorder="1" applyAlignment="1" applyProtection="1">
      <alignment horizontal="left" vertical="center" wrapText="1"/>
      <protection hidden="1"/>
    </xf>
    <xf numFmtId="186" fontId="16" fillId="0" borderId="0" xfId="8" applyNumberFormat="1" applyFont="1" applyFill="1" applyBorder="1" applyAlignment="1" applyProtection="1">
      <alignment horizontal="center" vertical="center" shrinkToFit="1"/>
      <protection hidden="1"/>
    </xf>
    <xf numFmtId="0" fontId="16" fillId="0" borderId="0" xfId="8" applyFont="1" applyFill="1" applyBorder="1" applyAlignment="1" applyProtection="1">
      <alignment horizontal="center" vertical="center" shrinkToFit="1"/>
      <protection hidden="1"/>
    </xf>
    <xf numFmtId="0" fontId="16" fillId="0" borderId="0" xfId="8" applyFont="1" applyFill="1" applyBorder="1" applyAlignment="1">
      <alignment horizontal="center" vertical="center" shrinkToFit="1"/>
    </xf>
    <xf numFmtId="0" fontId="16" fillId="0" borderId="0" xfId="8" applyFont="1" applyFill="1" applyBorder="1" applyAlignment="1">
      <alignment horizontal="center" vertical="center"/>
    </xf>
    <xf numFmtId="49" fontId="16" fillId="0" borderId="0" xfId="8" applyNumberFormat="1" applyFont="1" applyFill="1" applyBorder="1" applyAlignment="1">
      <alignment horizontal="center" vertical="center"/>
    </xf>
    <xf numFmtId="181" fontId="16" fillId="0" borderId="44" xfId="8" applyNumberFormat="1" applyFont="1" applyFill="1" applyBorder="1" applyAlignment="1">
      <alignment horizontal="right" vertical="center" shrinkToFit="1"/>
    </xf>
    <xf numFmtId="181" fontId="16" fillId="0" borderId="18" xfId="8" applyNumberFormat="1" applyFont="1" applyFill="1" applyBorder="1" applyAlignment="1">
      <alignment horizontal="right" vertical="center" shrinkToFit="1"/>
    </xf>
    <xf numFmtId="181" fontId="16" fillId="0" borderId="19" xfId="8" applyNumberFormat="1" applyFont="1" applyFill="1" applyBorder="1" applyAlignment="1">
      <alignment horizontal="right" vertical="center" shrinkToFit="1"/>
    </xf>
    <xf numFmtId="0" fontId="20" fillId="0" borderId="72" xfId="7" applyFont="1" applyFill="1" applyBorder="1" applyAlignment="1">
      <alignment horizontal="left" vertical="center"/>
    </xf>
    <xf numFmtId="0" fontId="20" fillId="0" borderId="73" xfId="7" applyFont="1" applyFill="1" applyBorder="1" applyAlignment="1">
      <alignment horizontal="left" vertical="center"/>
    </xf>
    <xf numFmtId="0" fontId="20" fillId="0" borderId="74" xfId="7" applyFont="1" applyFill="1" applyBorder="1" applyAlignment="1">
      <alignment horizontal="left" vertical="center"/>
    </xf>
    <xf numFmtId="181" fontId="16" fillId="0" borderId="7" xfId="8" applyNumberFormat="1" applyFont="1" applyFill="1" applyBorder="1" applyAlignment="1">
      <alignment horizontal="right" vertical="center" shrinkToFit="1"/>
    </xf>
    <xf numFmtId="181" fontId="16" fillId="0" borderId="0" xfId="8" applyNumberFormat="1" applyFont="1" applyFill="1" applyBorder="1" applyAlignment="1">
      <alignment horizontal="right" vertical="center" shrinkToFit="1"/>
    </xf>
    <xf numFmtId="181" fontId="16" fillId="0" borderId="64" xfId="8" applyNumberFormat="1" applyFont="1" applyFill="1" applyBorder="1" applyAlignment="1">
      <alignment horizontal="right" vertical="center" shrinkToFit="1"/>
    </xf>
    <xf numFmtId="0" fontId="16" fillId="0" borderId="39" xfId="8" applyFont="1" applyFill="1" applyBorder="1" applyAlignment="1">
      <alignment vertical="center"/>
    </xf>
    <xf numFmtId="0" fontId="16" fillId="0" borderId="31" xfId="8" applyFont="1" applyFill="1" applyBorder="1" applyAlignment="1">
      <alignment vertical="center"/>
    </xf>
    <xf numFmtId="0" fontId="16" fillId="0" borderId="42" xfId="8" applyFont="1" applyFill="1" applyBorder="1" applyAlignment="1">
      <alignment vertical="center"/>
    </xf>
    <xf numFmtId="178" fontId="16" fillId="0" borderId="39" xfId="8" applyNumberFormat="1" applyFont="1" applyFill="1" applyBorder="1" applyAlignment="1">
      <alignment horizontal="right" vertical="center" shrinkToFit="1"/>
    </xf>
    <xf numFmtId="178" fontId="16" fillId="0" borderId="31" xfId="8" applyNumberFormat="1" applyFont="1" applyFill="1" applyBorder="1" applyAlignment="1">
      <alignment horizontal="right" vertical="center" shrinkToFit="1"/>
    </xf>
    <xf numFmtId="178" fontId="16" fillId="0" borderId="42" xfId="8" applyNumberFormat="1" applyFont="1" applyFill="1" applyBorder="1" applyAlignment="1">
      <alignment horizontal="right" vertical="center" shrinkToFit="1"/>
    </xf>
    <xf numFmtId="178" fontId="16" fillId="0" borderId="32" xfId="8" applyNumberFormat="1" applyFont="1" applyFill="1" applyBorder="1" applyAlignment="1">
      <alignment horizontal="right" vertical="center" shrinkToFit="1"/>
    </xf>
    <xf numFmtId="0" fontId="20" fillId="0" borderId="7" xfId="7" applyFont="1" applyFill="1" applyBorder="1" applyAlignment="1">
      <alignment horizontal="left" vertical="center"/>
    </xf>
    <xf numFmtId="0" fontId="20" fillId="0" borderId="0" xfId="7" applyFont="1" applyFill="1" applyBorder="1" applyAlignment="1">
      <alignment horizontal="left" vertical="center"/>
    </xf>
    <xf numFmtId="0" fontId="20" fillId="0" borderId="64" xfId="7" applyFont="1" applyFill="1" applyBorder="1" applyAlignment="1">
      <alignment horizontal="left" vertical="center"/>
    </xf>
    <xf numFmtId="0" fontId="20" fillId="0" borderId="36" xfId="7" applyFont="1" applyFill="1" applyBorder="1" applyAlignment="1">
      <alignment horizontal="center" vertical="center" wrapText="1"/>
    </xf>
    <xf numFmtId="0" fontId="20" fillId="0" borderId="8" xfId="7" applyFont="1" applyFill="1" applyBorder="1" applyAlignment="1">
      <alignment horizontal="center" vertical="center" wrapText="1"/>
    </xf>
    <xf numFmtId="0" fontId="20" fillId="0" borderId="9" xfId="7" applyFont="1" applyFill="1" applyBorder="1" applyAlignment="1">
      <alignment horizontal="center" vertical="center" wrapText="1"/>
    </xf>
    <xf numFmtId="0" fontId="20" fillId="0" borderId="7"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20" fillId="0" borderId="64" xfId="7" applyFont="1" applyFill="1" applyBorder="1" applyAlignment="1">
      <alignment horizontal="center" vertical="center" wrapText="1"/>
    </xf>
    <xf numFmtId="0" fontId="20" fillId="0" borderId="72" xfId="7" applyFont="1" applyFill="1" applyBorder="1" applyAlignment="1">
      <alignment horizontal="center" vertical="center" wrapText="1"/>
    </xf>
    <xf numFmtId="0" fontId="20" fillId="0" borderId="73" xfId="7" applyFont="1" applyFill="1" applyBorder="1" applyAlignment="1">
      <alignment horizontal="center" vertical="center" wrapText="1"/>
    </xf>
    <xf numFmtId="0" fontId="20" fillId="0" borderId="74" xfId="7" applyFont="1" applyFill="1" applyBorder="1" applyAlignment="1">
      <alignment horizontal="center" vertical="center" wrapText="1"/>
    </xf>
    <xf numFmtId="0" fontId="20" fillId="0" borderId="36" xfId="7" applyFont="1" applyFill="1" applyBorder="1" applyAlignment="1">
      <alignment horizontal="left" vertical="center"/>
    </xf>
    <xf numFmtId="0" fontId="20" fillId="0" borderId="8" xfId="7" applyFont="1" applyFill="1" applyBorder="1" applyAlignment="1">
      <alignment horizontal="left" vertical="center"/>
    </xf>
    <xf numFmtId="0" fontId="20" fillId="0" borderId="9" xfId="7" applyFont="1" applyFill="1" applyBorder="1" applyAlignment="1">
      <alignment horizontal="left" vertical="center"/>
    </xf>
    <xf numFmtId="178" fontId="16" fillId="0" borderId="36" xfId="8" applyNumberFormat="1" applyFont="1" applyFill="1" applyBorder="1" applyAlignment="1">
      <alignment horizontal="right" vertical="center" shrinkToFit="1"/>
    </xf>
    <xf numFmtId="178" fontId="16" fillId="0" borderId="8" xfId="8" applyNumberFormat="1" applyFont="1" applyFill="1" applyBorder="1" applyAlignment="1">
      <alignment horizontal="right" vertical="center" shrinkToFit="1"/>
    </xf>
    <xf numFmtId="178" fontId="16" fillId="0" borderId="9" xfId="8" applyNumberFormat="1" applyFont="1" applyFill="1" applyBorder="1" applyAlignment="1">
      <alignment horizontal="right" vertical="center" shrinkToFit="1"/>
    </xf>
    <xf numFmtId="0" fontId="22" fillId="0" borderId="0" xfId="8" applyFont="1" applyFill="1" applyBorder="1" applyAlignment="1">
      <alignment horizontal="left" vertical="center" wrapText="1"/>
    </xf>
    <xf numFmtId="0" fontId="22" fillId="0" borderId="64" xfId="8" applyFont="1" applyFill="1" applyBorder="1" applyAlignment="1">
      <alignment horizontal="left" vertical="center" wrapText="1"/>
    </xf>
    <xf numFmtId="178" fontId="16" fillId="0" borderId="7" xfId="8" applyNumberFormat="1" applyFont="1" applyFill="1" applyBorder="1" applyAlignment="1">
      <alignment horizontal="right" vertical="center" shrinkToFit="1"/>
    </xf>
    <xf numFmtId="178" fontId="16" fillId="0" borderId="0"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72" xfId="8" applyNumberFormat="1" applyFont="1" applyFill="1" applyBorder="1" applyAlignment="1">
      <alignment horizontal="right" vertical="center" shrinkToFit="1"/>
    </xf>
    <xf numFmtId="178" fontId="16" fillId="0" borderId="73" xfId="8" applyNumberFormat="1" applyFont="1" applyFill="1" applyBorder="1" applyAlignment="1">
      <alignment horizontal="right" vertical="center" shrinkToFit="1"/>
    </xf>
    <xf numFmtId="178" fontId="16" fillId="0" borderId="74" xfId="8" applyNumberFormat="1" applyFont="1" applyFill="1" applyBorder="1" applyAlignment="1">
      <alignment horizontal="right" vertical="center" shrinkToFit="1"/>
    </xf>
    <xf numFmtId="0" fontId="16" fillId="0" borderId="72" xfId="8" applyFont="1" applyFill="1" applyBorder="1" applyAlignment="1">
      <alignment horizontal="left" vertical="center"/>
    </xf>
    <xf numFmtId="0" fontId="16" fillId="0" borderId="73" xfId="8" applyFont="1" applyFill="1" applyBorder="1" applyAlignment="1">
      <alignment horizontal="left" vertical="center"/>
    </xf>
    <xf numFmtId="0" fontId="16" fillId="0" borderId="74" xfId="8" applyFont="1" applyFill="1" applyBorder="1" applyAlignment="1">
      <alignment horizontal="left" vertical="center"/>
    </xf>
    <xf numFmtId="0" fontId="16" fillId="0" borderId="7" xfId="8" applyFont="1" applyFill="1" applyBorder="1" applyAlignment="1">
      <alignment horizontal="left" vertical="center"/>
    </xf>
    <xf numFmtId="0" fontId="16" fillId="0" borderId="0" xfId="8" applyFont="1" applyFill="1" applyBorder="1" applyAlignment="1">
      <alignment horizontal="left" vertical="center"/>
    </xf>
    <xf numFmtId="0" fontId="16" fillId="0" borderId="64" xfId="8" applyFont="1" applyFill="1" applyBorder="1" applyAlignment="1">
      <alignment horizontal="left" vertical="center"/>
    </xf>
    <xf numFmtId="0" fontId="16" fillId="0" borderId="41"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46" xfId="8" applyFont="1" applyFill="1" applyBorder="1" applyAlignment="1">
      <alignment horizontal="center" vertical="center"/>
    </xf>
    <xf numFmtId="0" fontId="16" fillId="0" borderId="37" xfId="8" applyFont="1" applyFill="1" applyBorder="1" applyAlignment="1">
      <alignment horizontal="center" vertical="center"/>
    </xf>
    <xf numFmtId="0" fontId="16" fillId="0" borderId="52" xfId="8" applyFont="1" applyFill="1" applyBorder="1" applyAlignment="1">
      <alignment horizontal="center" vertical="center"/>
    </xf>
    <xf numFmtId="0" fontId="16" fillId="0" borderId="40" xfId="8" applyFont="1" applyFill="1" applyBorder="1" applyAlignment="1">
      <alignment horizontal="center" vertical="center"/>
    </xf>
    <xf numFmtId="0" fontId="16" fillId="0" borderId="12"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6" fillId="0" borderId="37" xfId="8" applyFont="1" applyFill="1" applyBorder="1" applyAlignment="1">
      <alignment horizontal="center" vertical="center" wrapText="1"/>
    </xf>
    <xf numFmtId="0" fontId="16" fillId="0" borderId="52" xfId="8" applyFont="1" applyFill="1" applyBorder="1" applyAlignment="1">
      <alignment horizontal="center" vertical="center" wrapText="1"/>
    </xf>
    <xf numFmtId="0" fontId="16" fillId="0" borderId="40" xfId="8" applyFont="1" applyFill="1" applyBorder="1" applyAlignment="1">
      <alignment horizontal="center" vertical="center" wrapText="1"/>
    </xf>
    <xf numFmtId="0" fontId="22" fillId="0" borderId="41" xfId="8" applyFont="1" applyFill="1" applyBorder="1" applyAlignment="1">
      <alignment horizontal="center" vertical="center" wrapText="1"/>
    </xf>
    <xf numFmtId="0" fontId="22" fillId="0" borderId="12" xfId="8" applyFont="1" applyFill="1" applyBorder="1" applyAlignment="1">
      <alignment horizontal="center" vertical="center" wrapText="1"/>
    </xf>
    <xf numFmtId="0" fontId="22" fillId="0" borderId="13" xfId="8" applyFont="1" applyFill="1" applyBorder="1" applyAlignment="1">
      <alignment horizontal="center" vertical="center" wrapText="1"/>
    </xf>
    <xf numFmtId="0" fontId="22" fillId="0" borderId="37" xfId="8" applyFont="1" applyFill="1" applyBorder="1" applyAlignment="1">
      <alignment horizontal="center" vertical="center" wrapText="1"/>
    </xf>
    <xf numFmtId="0" fontId="22" fillId="0" borderId="52" xfId="8" applyFont="1" applyFill="1" applyBorder="1" applyAlignment="1">
      <alignment horizontal="center" vertical="center" wrapText="1"/>
    </xf>
    <xf numFmtId="0" fontId="22" fillId="0" borderId="65" xfId="8" applyFont="1" applyFill="1" applyBorder="1" applyAlignment="1">
      <alignment horizontal="center" vertical="center" wrapText="1"/>
    </xf>
    <xf numFmtId="0" fontId="16" fillId="0" borderId="11" xfId="8" applyFont="1" applyFill="1" applyBorder="1" applyAlignment="1">
      <alignment horizontal="center" vertical="center" textRotation="255"/>
    </xf>
    <xf numFmtId="0" fontId="16" fillId="0" borderId="12" xfId="8" applyFont="1" applyFill="1" applyBorder="1" applyAlignment="1">
      <alignment horizontal="center" vertical="center" textRotation="255"/>
    </xf>
    <xf numFmtId="0" fontId="16" fillId="0" borderId="46" xfId="8" applyFont="1" applyFill="1" applyBorder="1" applyAlignment="1">
      <alignment horizontal="center" vertical="center" textRotation="255"/>
    </xf>
    <xf numFmtId="0" fontId="16" fillId="0" borderId="7" xfId="8" applyFont="1" applyFill="1" applyBorder="1" applyAlignment="1">
      <alignment horizontal="center" vertical="center" textRotation="255"/>
    </xf>
    <xf numFmtId="0" fontId="16" fillId="0" borderId="0" xfId="8" applyFont="1" applyFill="1" applyBorder="1" applyAlignment="1">
      <alignment horizontal="center" vertical="center" textRotation="255"/>
    </xf>
    <xf numFmtId="0" fontId="16" fillId="0" borderId="38" xfId="8" applyFont="1" applyFill="1" applyBorder="1" applyAlignment="1">
      <alignment horizontal="center" vertical="center" textRotation="255"/>
    </xf>
    <xf numFmtId="0" fontId="16" fillId="0" borderId="72" xfId="8" applyFont="1" applyFill="1" applyBorder="1" applyAlignment="1">
      <alignment horizontal="center" vertical="center" textRotation="255"/>
    </xf>
    <xf numFmtId="0" fontId="16" fillId="0" borderId="73" xfId="8" applyFont="1" applyFill="1" applyBorder="1" applyAlignment="1">
      <alignment horizontal="center" vertical="center" textRotation="255"/>
    </xf>
    <xf numFmtId="0" fontId="16" fillId="0" borderId="68" xfId="8" applyFont="1" applyFill="1" applyBorder="1" applyAlignment="1">
      <alignment horizontal="center" vertical="center" textRotation="255"/>
    </xf>
    <xf numFmtId="0" fontId="16" fillId="0" borderId="41" xfId="8" applyFont="1" applyFill="1" applyBorder="1" applyAlignment="1">
      <alignment horizontal="center" vertical="center"/>
    </xf>
    <xf numFmtId="0" fontId="22" fillId="0" borderId="46" xfId="8" applyFont="1" applyFill="1" applyBorder="1" applyAlignment="1">
      <alignment horizontal="center" vertical="center" wrapText="1"/>
    </xf>
    <xf numFmtId="0" fontId="22" fillId="0" borderId="40" xfId="8" applyFont="1" applyFill="1" applyBorder="1" applyAlignment="1">
      <alignment horizontal="center" vertical="center" wrapText="1"/>
    </xf>
    <xf numFmtId="0" fontId="16" fillId="0" borderId="41" xfId="8" applyFont="1" applyFill="1" applyBorder="1" applyAlignment="1">
      <alignment horizontal="center" vertical="center" textRotation="255"/>
    </xf>
    <xf numFmtId="0" fontId="16" fillId="0" borderId="62" xfId="8" applyFont="1" applyFill="1" applyBorder="1" applyAlignment="1">
      <alignment horizontal="center" vertical="center" textRotation="255"/>
    </xf>
    <xf numFmtId="0" fontId="16" fillId="0" borderId="37" xfId="8" applyFont="1" applyFill="1" applyBorder="1" applyAlignment="1">
      <alignment horizontal="center" vertical="center" textRotation="255"/>
    </xf>
    <xf numFmtId="0" fontId="16" fillId="0" borderId="52" xfId="8" applyFont="1" applyFill="1" applyBorder="1" applyAlignment="1">
      <alignment horizontal="center" vertical="center" textRotation="255"/>
    </xf>
    <xf numFmtId="0" fontId="16" fillId="0" borderId="40" xfId="8" applyFont="1" applyFill="1" applyBorder="1" applyAlignment="1">
      <alignment horizontal="center" vertical="center" textRotation="255"/>
    </xf>
    <xf numFmtId="0" fontId="16" fillId="0" borderId="44" xfId="8" applyFont="1" applyFill="1" applyBorder="1" applyAlignment="1">
      <alignment vertical="center"/>
    </xf>
    <xf numFmtId="0" fontId="16" fillId="0" borderId="18" xfId="8" applyFont="1" applyFill="1" applyBorder="1" applyAlignment="1">
      <alignment vertical="center"/>
    </xf>
    <xf numFmtId="0" fontId="16" fillId="0" borderId="43" xfId="8" applyFont="1" applyFill="1" applyBorder="1" applyAlignment="1">
      <alignment vertical="center"/>
    </xf>
    <xf numFmtId="178" fontId="16" fillId="0" borderId="44" xfId="8" applyNumberFormat="1" applyFont="1" applyFill="1" applyBorder="1" applyAlignment="1">
      <alignment horizontal="right" vertical="center"/>
    </xf>
    <xf numFmtId="178" fontId="16" fillId="0" borderId="18" xfId="8" applyNumberFormat="1" applyFont="1" applyFill="1" applyBorder="1" applyAlignment="1">
      <alignment horizontal="right" vertical="center"/>
    </xf>
    <xf numFmtId="178" fontId="16" fillId="0" borderId="43" xfId="8" applyNumberFormat="1" applyFont="1" applyFill="1" applyBorder="1" applyAlignment="1">
      <alignment horizontal="right" vertical="center"/>
    </xf>
    <xf numFmtId="0" fontId="16" fillId="0" borderId="70" xfId="8" applyFont="1" applyFill="1" applyBorder="1" applyAlignment="1">
      <alignment horizontal="center" vertical="center" shrinkToFit="1"/>
    </xf>
    <xf numFmtId="0" fontId="16" fillId="0" borderId="73" xfId="8" applyFont="1" applyFill="1" applyBorder="1" applyAlignment="1">
      <alignment horizontal="center" vertical="center" shrinkToFit="1"/>
    </xf>
    <xf numFmtId="0" fontId="16" fillId="0" borderId="68" xfId="8" applyFont="1" applyFill="1" applyBorder="1" applyAlignment="1">
      <alignment horizontal="center" vertical="center" shrinkToFit="1"/>
    </xf>
    <xf numFmtId="0" fontId="23" fillId="0" borderId="31" xfId="8" applyFont="1" applyFill="1" applyBorder="1">
      <alignment vertical="center"/>
    </xf>
    <xf numFmtId="0" fontId="23" fillId="0" borderId="42" xfId="8" applyFont="1" applyFill="1" applyBorder="1">
      <alignment vertical="center"/>
    </xf>
    <xf numFmtId="0" fontId="16" fillId="0" borderId="39" xfId="8" applyFont="1" applyFill="1" applyBorder="1" applyAlignment="1">
      <alignment horizontal="center" vertical="center"/>
    </xf>
    <xf numFmtId="0" fontId="16" fillId="0" borderId="31" xfId="8" applyFont="1" applyFill="1" applyBorder="1" applyAlignment="1">
      <alignment horizontal="center" vertical="center"/>
    </xf>
    <xf numFmtId="0" fontId="16" fillId="0" borderId="81" xfId="8" applyFont="1" applyFill="1" applyBorder="1" applyAlignment="1">
      <alignment horizontal="center" vertical="center"/>
    </xf>
    <xf numFmtId="0" fontId="16" fillId="0" borderId="25" xfId="8" applyFont="1" applyFill="1" applyBorder="1" applyAlignment="1">
      <alignment horizontal="center" vertical="center"/>
    </xf>
    <xf numFmtId="0" fontId="16" fillId="0" borderId="26"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75" xfId="8" applyFont="1" applyFill="1" applyBorder="1" applyAlignment="1">
      <alignment horizontal="center" vertical="center"/>
    </xf>
    <xf numFmtId="0" fontId="16" fillId="0" borderId="49" xfId="8" applyFont="1" applyFill="1" applyBorder="1" applyAlignment="1">
      <alignment horizontal="center" vertical="center"/>
    </xf>
    <xf numFmtId="183" fontId="16" fillId="0" borderId="49" xfId="8" applyNumberFormat="1" applyFont="1" applyFill="1" applyBorder="1" applyAlignment="1">
      <alignment horizontal="right" vertical="center" shrinkToFit="1"/>
    </xf>
    <xf numFmtId="183" fontId="16" fillId="0" borderId="79" xfId="8" applyNumberFormat="1" applyFont="1" applyFill="1" applyBorder="1" applyAlignment="1">
      <alignment horizontal="right" vertical="center" shrinkToFit="1"/>
    </xf>
    <xf numFmtId="183" fontId="16" fillId="0" borderId="6" xfId="8" applyNumberFormat="1" applyFont="1" applyFill="1" applyBorder="1" applyAlignment="1">
      <alignment horizontal="right" vertical="center" shrinkToFit="1"/>
    </xf>
    <xf numFmtId="181" fontId="16" fillId="0" borderId="43" xfId="8" applyNumberFormat="1" applyFont="1" applyFill="1" applyBorder="1" applyAlignment="1">
      <alignment horizontal="right" vertical="center" shrinkToFit="1"/>
    </xf>
    <xf numFmtId="0" fontId="16" fillId="0" borderId="30" xfId="8" applyFont="1" applyFill="1" applyBorder="1" applyAlignment="1">
      <alignment vertical="center"/>
    </xf>
    <xf numFmtId="178" fontId="16" fillId="0" borderId="49" xfId="8" applyNumberFormat="1" applyFont="1" applyFill="1" applyBorder="1" applyAlignment="1">
      <alignment horizontal="right" vertical="center" shrinkToFit="1"/>
    </xf>
    <xf numFmtId="178" fontId="16" fillId="0" borderId="79" xfId="8" applyNumberFormat="1" applyFont="1" applyFill="1" applyBorder="1" applyAlignment="1">
      <alignment horizontal="right" vertical="center" shrinkToFit="1"/>
    </xf>
    <xf numFmtId="178" fontId="16" fillId="0" borderId="6"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xf>
    <xf numFmtId="181" fontId="16" fillId="0" borderId="74" xfId="8" applyNumberFormat="1" applyFont="1" applyFill="1" applyBorder="1" applyAlignment="1">
      <alignment horizontal="right" vertical="center"/>
    </xf>
    <xf numFmtId="0" fontId="16" fillId="0" borderId="17" xfId="8" applyFont="1" applyFill="1" applyBorder="1" applyAlignment="1">
      <alignment vertical="center"/>
    </xf>
    <xf numFmtId="0" fontId="16" fillId="0" borderId="22" xfId="8" applyFont="1" applyFill="1" applyBorder="1" applyAlignment="1">
      <alignment horizontal="center" vertical="center"/>
    </xf>
    <xf numFmtId="0" fontId="16" fillId="0" borderId="19" xfId="8" applyFont="1" applyFill="1" applyBorder="1" applyAlignment="1">
      <alignment horizontal="center" vertical="center"/>
    </xf>
    <xf numFmtId="0" fontId="16" fillId="0" borderId="80" xfId="8" applyFont="1" applyFill="1" applyBorder="1" applyAlignment="1">
      <alignment horizontal="center" vertical="center"/>
    </xf>
    <xf numFmtId="0" fontId="16" fillId="0" borderId="36" xfId="8" applyFont="1" applyFill="1" applyBorder="1" applyAlignment="1">
      <alignment horizontal="center" vertical="center"/>
    </xf>
    <xf numFmtId="0" fontId="16" fillId="0" borderId="8" xfId="8" applyFont="1" applyFill="1" applyBorder="1" applyAlignment="1">
      <alignment horizontal="center" vertical="center"/>
    </xf>
    <xf numFmtId="0" fontId="16" fillId="0" borderId="72" xfId="8" applyFont="1" applyFill="1" applyBorder="1" applyAlignment="1">
      <alignment horizontal="center" vertical="center"/>
    </xf>
    <xf numFmtId="0" fontId="16" fillId="0" borderId="73" xfId="8" applyFont="1" applyFill="1" applyBorder="1" applyAlignment="1">
      <alignment horizontal="center" vertical="center"/>
    </xf>
    <xf numFmtId="178" fontId="16" fillId="0" borderId="8" xfId="8" applyNumberFormat="1" applyFont="1" applyFill="1" applyBorder="1" applyAlignment="1">
      <alignment horizontal="right" vertical="center"/>
    </xf>
    <xf numFmtId="178" fontId="16" fillId="0" borderId="9" xfId="8" applyNumberFormat="1" applyFont="1" applyFill="1" applyBorder="1" applyAlignment="1">
      <alignment horizontal="right" vertical="center"/>
    </xf>
    <xf numFmtId="0" fontId="20" fillId="0" borderId="44" xfId="9" applyFont="1" applyFill="1" applyBorder="1" applyAlignment="1">
      <alignment horizontal="center" vertical="center" shrinkToFit="1"/>
    </xf>
    <xf numFmtId="0" fontId="20" fillId="0" borderId="18" xfId="9" applyFont="1" applyFill="1" applyBorder="1" applyAlignment="1">
      <alignment horizontal="center" vertical="center" shrinkToFit="1"/>
    </xf>
    <xf numFmtId="0" fontId="20" fillId="0" borderId="43" xfId="9" applyFont="1" applyFill="1" applyBorder="1" applyAlignment="1">
      <alignment horizontal="center" vertical="center" shrinkToFit="1"/>
    </xf>
    <xf numFmtId="185" fontId="20" fillId="0" borderId="41" xfId="8" applyNumberFormat="1" applyFont="1" applyFill="1" applyBorder="1" applyAlignment="1">
      <alignment horizontal="right" vertical="center" shrinkToFit="1"/>
    </xf>
    <xf numFmtId="185" fontId="20" fillId="0" borderId="12" xfId="8" applyNumberFormat="1" applyFont="1" applyFill="1" applyBorder="1" applyAlignment="1">
      <alignment horizontal="right" vertical="center" shrinkToFit="1"/>
    </xf>
    <xf numFmtId="185" fontId="20" fillId="0" borderId="13" xfId="8" applyNumberFormat="1" applyFont="1" applyFill="1" applyBorder="1" applyAlignment="1">
      <alignment horizontal="right" vertical="center" shrinkToFit="1"/>
    </xf>
    <xf numFmtId="0" fontId="16" fillId="0" borderId="11" xfId="8" applyFont="1" applyFill="1" applyBorder="1" applyAlignment="1">
      <alignment horizontal="center" vertical="center"/>
    </xf>
    <xf numFmtId="0" fontId="16" fillId="0" borderId="68" xfId="8" applyFont="1" applyFill="1" applyBorder="1" applyAlignment="1">
      <alignment horizontal="center" vertical="center"/>
    </xf>
    <xf numFmtId="0" fontId="20" fillId="0" borderId="41" xfId="8" applyFont="1" applyFill="1" applyBorder="1" applyAlignment="1">
      <alignment vertical="center"/>
    </xf>
    <xf numFmtId="0" fontId="20" fillId="0" borderId="12" xfId="8" applyFont="1" applyFill="1" applyBorder="1" applyAlignment="1">
      <alignment vertical="center"/>
    </xf>
    <xf numFmtId="0" fontId="20" fillId="0" borderId="46" xfId="8" applyFont="1" applyFill="1" applyBorder="1" applyAlignment="1">
      <alignment vertical="center"/>
    </xf>
    <xf numFmtId="181" fontId="16" fillId="0" borderId="39" xfId="8" applyNumberFormat="1" applyFont="1" applyFill="1" applyBorder="1" applyAlignment="1">
      <alignment horizontal="right" vertical="center" shrinkToFit="1"/>
    </xf>
    <xf numFmtId="181" fontId="16" fillId="0" borderId="31" xfId="8" applyNumberFormat="1" applyFont="1" applyFill="1" applyBorder="1" applyAlignment="1">
      <alignment horizontal="right" vertical="center" shrinkToFit="1"/>
    </xf>
    <xf numFmtId="181" fontId="16" fillId="0" borderId="42" xfId="8" applyNumberFormat="1" applyFont="1" applyFill="1" applyBorder="1" applyAlignment="1">
      <alignment horizontal="right" vertical="center" shrinkToFit="1"/>
    </xf>
    <xf numFmtId="181" fontId="16" fillId="0" borderId="32" xfId="8" applyNumberFormat="1" applyFont="1" applyFill="1" applyBorder="1" applyAlignment="1">
      <alignment horizontal="right" vertical="center" shrinkToFit="1"/>
    </xf>
    <xf numFmtId="0" fontId="20" fillId="0" borderId="41" xfId="9" applyFont="1" applyFill="1" applyBorder="1" applyAlignment="1">
      <alignment horizontal="center" vertical="center" shrinkToFit="1"/>
    </xf>
    <xf numFmtId="0" fontId="20" fillId="0" borderId="12" xfId="9" applyFont="1" applyFill="1" applyBorder="1" applyAlignment="1">
      <alignment horizontal="center" vertical="center" shrinkToFit="1"/>
    </xf>
    <xf numFmtId="0" fontId="20" fillId="0" borderId="46" xfId="9" applyFont="1" applyFill="1" applyBorder="1" applyAlignment="1">
      <alignment horizontal="center" vertical="center" shrinkToFit="1"/>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16" fillId="0" borderId="24" xfId="8" applyFont="1" applyFill="1" applyBorder="1" applyAlignment="1">
      <alignment horizontal="center" vertical="center"/>
    </xf>
    <xf numFmtId="181" fontId="16" fillId="0" borderId="72" xfId="8" applyNumberFormat="1" applyFont="1" applyFill="1" applyBorder="1" applyAlignment="1">
      <alignment horizontal="right" vertical="center" shrinkToFit="1"/>
    </xf>
    <xf numFmtId="181" fontId="16" fillId="0" borderId="73" xfId="8" applyNumberFormat="1" applyFont="1" applyFill="1" applyBorder="1" applyAlignment="1">
      <alignment horizontal="right" vertical="center" shrinkToFit="1"/>
    </xf>
    <xf numFmtId="181" fontId="16" fillId="0" borderId="74" xfId="8" applyNumberFormat="1" applyFont="1" applyFill="1" applyBorder="1" applyAlignment="1">
      <alignment horizontal="right" vertical="center" shrinkToFit="1"/>
    </xf>
    <xf numFmtId="0" fontId="16" fillId="0" borderId="36" xfId="10" applyFont="1" applyFill="1" applyBorder="1" applyAlignment="1">
      <alignment horizontal="left" vertical="center"/>
    </xf>
    <xf numFmtId="0" fontId="16" fillId="0" borderId="8" xfId="10" applyFont="1" applyFill="1" applyBorder="1" applyAlignment="1">
      <alignment horizontal="left" vertical="center"/>
    </xf>
    <xf numFmtId="0" fontId="16" fillId="0" borderId="9" xfId="10" applyFont="1" applyFill="1" applyBorder="1" applyAlignment="1">
      <alignment horizontal="left" vertical="center"/>
    </xf>
    <xf numFmtId="183" fontId="16" fillId="0" borderId="7" xfId="8" applyNumberFormat="1" applyFont="1" applyFill="1" applyBorder="1" applyAlignment="1">
      <alignment horizontal="right" vertical="center" shrinkToFit="1"/>
    </xf>
    <xf numFmtId="183" fontId="16" fillId="0" borderId="0" xfId="8" applyNumberFormat="1" applyFont="1" applyFill="1" applyBorder="1" applyAlignment="1">
      <alignment horizontal="right" vertical="center" shrinkToFit="1"/>
    </xf>
    <xf numFmtId="183" fontId="16" fillId="0" borderId="64" xfId="8" applyNumberFormat="1" applyFont="1" applyFill="1" applyBorder="1" applyAlignment="1">
      <alignment horizontal="right" vertical="center" shrinkToFit="1"/>
    </xf>
    <xf numFmtId="0" fontId="16" fillId="0" borderId="36" xfId="8" applyFont="1" applyFill="1" applyBorder="1" applyAlignment="1">
      <alignment horizontal="center" vertical="center" wrapText="1"/>
    </xf>
    <xf numFmtId="0" fontId="16" fillId="0" borderId="8" xfId="8" applyFont="1" applyFill="1" applyBorder="1" applyAlignment="1">
      <alignment horizontal="center" vertical="center" wrapText="1"/>
    </xf>
    <xf numFmtId="0" fontId="16" fillId="0" borderId="23" xfId="8" applyFont="1" applyFill="1" applyBorder="1" applyAlignment="1">
      <alignment horizontal="center" vertical="center" wrapText="1"/>
    </xf>
    <xf numFmtId="0" fontId="16" fillId="0" borderId="7" xfId="8" applyFont="1" applyFill="1" applyBorder="1" applyAlignment="1">
      <alignment horizontal="center" vertical="center" wrapText="1"/>
    </xf>
    <xf numFmtId="0" fontId="16" fillId="0" borderId="0" xfId="8" applyFont="1" applyFill="1" applyBorder="1" applyAlignment="1">
      <alignment horizontal="center" vertical="center" wrapText="1"/>
    </xf>
    <xf numFmtId="0" fontId="16" fillId="0" borderId="38" xfId="8" applyFont="1" applyFill="1" applyBorder="1" applyAlignment="1">
      <alignment horizontal="center" vertical="center" wrapText="1"/>
    </xf>
    <xf numFmtId="0" fontId="16" fillId="0" borderId="72" xfId="8" applyFont="1" applyFill="1" applyBorder="1" applyAlignment="1">
      <alignment horizontal="center" vertical="center" wrapText="1"/>
    </xf>
    <xf numFmtId="0" fontId="16" fillId="0" borderId="73" xfId="8" applyFont="1" applyFill="1" applyBorder="1" applyAlignment="1">
      <alignment horizontal="center" vertical="center" wrapText="1"/>
    </xf>
    <xf numFmtId="0" fontId="16" fillId="0" borderId="68" xfId="8" applyFont="1" applyFill="1" applyBorder="1" applyAlignment="1">
      <alignment horizontal="center" vertical="center" wrapText="1"/>
    </xf>
    <xf numFmtId="0" fontId="20" fillId="0" borderId="60" xfId="8" applyFont="1" applyFill="1" applyBorder="1" applyAlignment="1">
      <alignment vertical="center"/>
    </xf>
    <xf numFmtId="0" fontId="20" fillId="0" borderId="25" xfId="8" applyFont="1" applyFill="1" applyBorder="1" applyAlignment="1">
      <alignment vertical="center"/>
    </xf>
    <xf numFmtId="0" fontId="20" fillId="0" borderId="77" xfId="8" applyFont="1" applyFill="1" applyBorder="1" applyAlignment="1">
      <alignment vertical="center"/>
    </xf>
    <xf numFmtId="178" fontId="20" fillId="0" borderId="60"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16" fillId="0" borderId="30" xfId="8" applyFont="1" applyFill="1" applyBorder="1" applyAlignment="1">
      <alignment horizontal="center" vertical="center"/>
    </xf>
    <xf numFmtId="0" fontId="16" fillId="0" borderId="42" xfId="8" applyFont="1" applyFill="1" applyBorder="1" applyAlignment="1">
      <alignment horizontal="center" vertical="center"/>
    </xf>
    <xf numFmtId="0" fontId="16" fillId="0" borderId="32" xfId="8" applyFont="1" applyFill="1" applyBorder="1" applyAlignment="1">
      <alignment horizontal="center"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85" fontId="16" fillId="0" borderId="44" xfId="8" applyNumberFormat="1" applyFont="1" applyFill="1" applyBorder="1" applyAlignment="1">
      <alignment horizontal="right" vertical="center" shrinkToFit="1"/>
    </xf>
    <xf numFmtId="185" fontId="16" fillId="0" borderId="18" xfId="8" applyNumberFormat="1" applyFont="1" applyFill="1" applyBorder="1" applyAlignment="1">
      <alignment horizontal="right" vertical="center" shrinkToFit="1"/>
    </xf>
    <xf numFmtId="185" fontId="16" fillId="0" borderId="19" xfId="8" applyNumberFormat="1" applyFont="1" applyFill="1" applyBorder="1" applyAlignment="1">
      <alignment horizontal="right" vertical="center" shrinkToFit="1"/>
    </xf>
    <xf numFmtId="0" fontId="16" fillId="0" borderId="1" xfId="8" applyFont="1" applyFill="1" applyBorder="1" applyAlignment="1">
      <alignment horizontal="center" vertical="center"/>
    </xf>
    <xf numFmtId="0" fontId="16" fillId="0" borderId="2" xfId="8" applyFont="1" applyFill="1" applyBorder="1" applyAlignment="1">
      <alignment horizontal="center" vertical="center"/>
    </xf>
    <xf numFmtId="0" fontId="16" fillId="0" borderId="76" xfId="8" applyFont="1" applyFill="1" applyBorder="1" applyAlignment="1">
      <alignment vertical="center"/>
    </xf>
    <xf numFmtId="0" fontId="16" fillId="0" borderId="25" xfId="8" applyFont="1" applyFill="1" applyBorder="1" applyAlignment="1">
      <alignment vertical="center"/>
    </xf>
    <xf numFmtId="0" fontId="16" fillId="0" borderId="77" xfId="8" applyFont="1" applyFill="1" applyBorder="1" applyAlignment="1">
      <alignment vertical="center"/>
    </xf>
    <xf numFmtId="178" fontId="16" fillId="0" borderId="76" xfId="8" applyNumberFormat="1" applyFont="1" applyFill="1" applyBorder="1" applyAlignment="1">
      <alignment horizontal="right" vertical="center" shrinkToFit="1"/>
    </xf>
    <xf numFmtId="178" fontId="16" fillId="0" borderId="25" xfId="8" applyNumberFormat="1" applyFont="1" applyFill="1" applyBorder="1" applyAlignment="1">
      <alignment horizontal="right" vertical="center" shrinkToFit="1"/>
    </xf>
    <xf numFmtId="178" fontId="16" fillId="0" borderId="26" xfId="8" applyNumberFormat="1" applyFont="1" applyFill="1" applyBorder="1" applyAlignment="1">
      <alignment horizontal="right" vertical="center" shrinkToFit="1"/>
    </xf>
    <xf numFmtId="0" fontId="16" fillId="0" borderId="9" xfId="8" applyFont="1" applyFill="1" applyBorder="1" applyAlignment="1">
      <alignment horizontal="center" vertical="center"/>
    </xf>
    <xf numFmtId="0" fontId="16" fillId="0" borderId="7" xfId="8" applyFont="1" applyFill="1" applyBorder="1" applyAlignment="1">
      <alignment horizontal="center" vertical="center"/>
    </xf>
    <xf numFmtId="0" fontId="16" fillId="0" borderId="64" xfId="8" applyFont="1" applyFill="1" applyBorder="1" applyAlignment="1">
      <alignment horizontal="center" vertical="center"/>
    </xf>
    <xf numFmtId="182" fontId="16" fillId="0" borderId="7" xfId="8" applyNumberFormat="1" applyFont="1" applyFill="1" applyBorder="1" applyAlignment="1">
      <alignment horizontal="right" vertical="center" shrinkToFit="1"/>
    </xf>
    <xf numFmtId="182" fontId="16" fillId="0" borderId="0" xfId="8" applyNumberFormat="1" applyFont="1" applyFill="1" applyBorder="1" applyAlignment="1">
      <alignment horizontal="right" vertical="center" shrinkToFit="1"/>
    </xf>
    <xf numFmtId="182" fontId="16" fillId="0" borderId="64" xfId="8" applyNumberFormat="1" applyFont="1" applyFill="1" applyBorder="1" applyAlignment="1">
      <alignment horizontal="right" vertical="center" shrinkToFit="1"/>
    </xf>
    <xf numFmtId="0" fontId="16" fillId="0" borderId="14" xfId="8" applyFont="1" applyFill="1" applyBorder="1" applyAlignment="1">
      <alignment horizontal="center" vertical="center"/>
    </xf>
    <xf numFmtId="0" fontId="16" fillId="0" borderId="15" xfId="8" applyFont="1" applyFill="1" applyBorder="1" applyAlignment="1">
      <alignment horizontal="center" vertical="center"/>
    </xf>
    <xf numFmtId="0" fontId="16" fillId="0" borderId="47" xfId="8" applyFont="1" applyFill="1" applyBorder="1" applyAlignment="1">
      <alignment horizontal="center" vertical="center"/>
    </xf>
    <xf numFmtId="0" fontId="16" fillId="0" borderId="38" xfId="8" applyFont="1" applyFill="1" applyBorder="1" applyAlignment="1">
      <alignment horizontal="center" vertical="center"/>
    </xf>
    <xf numFmtId="0" fontId="16" fillId="0" borderId="61" xfId="8" applyFont="1" applyFill="1" applyBorder="1" applyAlignment="1">
      <alignment horizontal="center" vertical="center"/>
    </xf>
    <xf numFmtId="0" fontId="16" fillId="0" borderId="48" xfId="8" applyFont="1" applyFill="1" applyBorder="1" applyAlignment="1">
      <alignment horizontal="center" vertical="center"/>
    </xf>
    <xf numFmtId="0" fontId="16" fillId="0" borderId="69" xfId="8" applyFont="1" applyFill="1" applyBorder="1" applyAlignment="1">
      <alignment horizontal="center" vertical="center"/>
    </xf>
    <xf numFmtId="0" fontId="16" fillId="0" borderId="16" xfId="8" applyFont="1" applyFill="1" applyBorder="1" applyAlignment="1">
      <alignment horizontal="center" vertical="center"/>
    </xf>
    <xf numFmtId="0" fontId="16" fillId="0" borderId="62" xfId="8" applyFont="1" applyFill="1" applyBorder="1" applyAlignment="1">
      <alignment horizontal="center" vertical="center"/>
    </xf>
    <xf numFmtId="0" fontId="16" fillId="0" borderId="63" xfId="8" applyFont="1" applyFill="1" applyBorder="1" applyAlignment="1">
      <alignment horizontal="center" vertical="center"/>
    </xf>
    <xf numFmtId="0" fontId="16" fillId="0" borderId="70" xfId="8" applyFont="1" applyFill="1" applyBorder="1" applyAlignment="1">
      <alignment horizontal="center" vertical="center"/>
    </xf>
    <xf numFmtId="0" fontId="16" fillId="0" borderId="71" xfId="8" applyFont="1" applyFill="1" applyBorder="1" applyAlignment="1">
      <alignment horizontal="center" vertical="center"/>
    </xf>
    <xf numFmtId="49" fontId="16" fillId="0" borderId="41" xfId="8" applyNumberFormat="1" applyFont="1" applyFill="1" applyBorder="1" applyAlignment="1">
      <alignment horizontal="center" vertical="center"/>
    </xf>
    <xf numFmtId="49" fontId="16" fillId="0" borderId="12" xfId="8" applyNumberFormat="1" applyFont="1" applyFill="1" applyBorder="1" applyAlignment="1">
      <alignment horizontal="center" vertical="center"/>
    </xf>
    <xf numFmtId="49" fontId="16" fillId="0" borderId="13" xfId="8" applyNumberFormat="1" applyFont="1" applyFill="1" applyBorder="1" applyAlignment="1">
      <alignment horizontal="center" vertical="center"/>
    </xf>
    <xf numFmtId="49" fontId="16" fillId="0" borderId="62" xfId="8" applyNumberFormat="1" applyFont="1" applyFill="1" applyBorder="1" applyAlignment="1">
      <alignment horizontal="center" vertical="center"/>
    </xf>
    <xf numFmtId="49" fontId="16" fillId="0" borderId="64" xfId="8" applyNumberFormat="1" applyFont="1" applyFill="1" applyBorder="1" applyAlignment="1">
      <alignment horizontal="center" vertical="center"/>
    </xf>
    <xf numFmtId="49" fontId="16" fillId="0" borderId="70" xfId="8" applyNumberFormat="1" applyFont="1" applyFill="1" applyBorder="1" applyAlignment="1">
      <alignment horizontal="center" vertical="center"/>
    </xf>
    <xf numFmtId="49" fontId="16" fillId="0" borderId="73" xfId="8" applyNumberFormat="1" applyFont="1" applyFill="1" applyBorder="1" applyAlignment="1">
      <alignment horizontal="center" vertical="center"/>
    </xf>
    <xf numFmtId="49" fontId="16" fillId="0" borderId="74" xfId="8" applyNumberFormat="1" applyFont="1" applyFill="1" applyBorder="1" applyAlignment="1">
      <alignment horizontal="center" vertical="center"/>
    </xf>
    <xf numFmtId="0" fontId="16" fillId="0" borderId="36" xfId="8" applyFont="1" applyFill="1" applyBorder="1" applyAlignment="1">
      <alignment horizontal="left" vertical="center"/>
    </xf>
    <xf numFmtId="0" fontId="16" fillId="0" borderId="8" xfId="8" applyFont="1" applyFill="1" applyBorder="1" applyAlignment="1">
      <alignment horizontal="left" vertical="center"/>
    </xf>
    <xf numFmtId="0" fontId="16" fillId="0" borderId="9" xfId="8" applyFont="1" applyFill="1" applyBorder="1" applyAlignment="1">
      <alignment horizontal="left" vertical="center"/>
    </xf>
    <xf numFmtId="181" fontId="16" fillId="0" borderId="36" xfId="8" applyNumberFormat="1" applyFont="1" applyFill="1" applyBorder="1" applyAlignment="1">
      <alignment horizontal="right" vertical="center" shrinkToFit="1"/>
    </xf>
    <xf numFmtId="181" fontId="16" fillId="0" borderId="8" xfId="8" applyNumberFormat="1" applyFont="1" applyFill="1" applyBorder="1" applyAlignment="1">
      <alignment horizontal="right" vertical="center" shrinkToFit="1"/>
    </xf>
    <xf numFmtId="181" fontId="16" fillId="0" borderId="9" xfId="8" applyNumberFormat="1" applyFont="1" applyFill="1" applyBorder="1" applyAlignment="1">
      <alignment horizontal="right" vertical="center" shrinkToFit="1"/>
    </xf>
    <xf numFmtId="49" fontId="17" fillId="0" borderId="0" xfId="8" applyNumberFormat="1" applyFont="1" applyFill="1" applyAlignment="1">
      <alignment horizontal="center" vertical="center"/>
    </xf>
    <xf numFmtId="0" fontId="16" fillId="0" borderId="4" xfId="8" applyFont="1" applyFill="1" applyBorder="1" applyAlignment="1">
      <alignment horizontal="center" vertical="center"/>
    </xf>
    <xf numFmtId="0" fontId="16" fillId="0" borderId="23" xfId="8" applyFont="1" applyFill="1" applyBorder="1" applyAlignment="1">
      <alignment horizontal="center" vertical="center"/>
    </xf>
    <xf numFmtId="0" fontId="16" fillId="0" borderId="5" xfId="8" applyFont="1" applyFill="1" applyBorder="1" applyAlignment="1">
      <alignment horizontal="center" vertical="center"/>
    </xf>
    <xf numFmtId="0" fontId="16" fillId="0" borderId="66" xfId="8" applyFont="1" applyFill="1" applyBorder="1" applyAlignment="1">
      <alignment horizontal="center" vertical="center"/>
    </xf>
    <xf numFmtId="0" fontId="16" fillId="0" borderId="45" xfId="8" applyFont="1" applyFill="1" applyBorder="1" applyAlignment="1">
      <alignment horizontal="center" vertical="center"/>
    </xf>
    <xf numFmtId="0" fontId="16" fillId="0" borderId="60" xfId="8" applyFont="1" applyFill="1" applyBorder="1" applyAlignment="1">
      <alignment horizontal="center" vertical="center"/>
    </xf>
    <xf numFmtId="0" fontId="16" fillId="0" borderId="10" xfId="8" applyFont="1" applyFill="1" applyBorder="1" applyAlignment="1">
      <alignment horizontal="center" vertical="center"/>
    </xf>
    <xf numFmtId="0" fontId="16" fillId="0" borderId="67" xfId="8" applyFont="1" applyFill="1" applyBorder="1" applyAlignment="1">
      <alignment horizontal="center" vertical="center"/>
    </xf>
    <xf numFmtId="0" fontId="16" fillId="0" borderId="65" xfId="8" applyFont="1" applyFill="1" applyBorder="1" applyAlignment="1">
      <alignment horizontal="center" vertical="center"/>
    </xf>
    <xf numFmtId="0" fontId="16" fillId="0" borderId="3" xfId="8" applyFont="1" applyFill="1" applyBorder="1" applyAlignment="1">
      <alignment horizontal="center" vertical="center"/>
    </xf>
    <xf numFmtId="0" fontId="16" fillId="5" borderId="88" xfId="11" applyFont="1" applyFill="1" applyBorder="1" applyAlignment="1">
      <alignment horizontal="right" vertical="center" shrinkToFit="1"/>
    </xf>
    <xf numFmtId="0" fontId="16" fillId="5" borderId="0" xfId="11" applyFont="1" applyFill="1" applyBorder="1" applyAlignment="1">
      <alignment horizontal="right" vertical="center" shrinkToFit="1"/>
    </xf>
    <xf numFmtId="0" fontId="16" fillId="5" borderId="38" xfId="11" applyFont="1" applyFill="1" applyBorder="1" applyAlignment="1">
      <alignment horizontal="right" vertical="center" shrinkToFit="1"/>
    </xf>
    <xf numFmtId="0" fontId="16" fillId="0" borderId="62" xfId="11" applyFont="1" applyBorder="1">
      <alignment vertical="center"/>
    </xf>
    <xf numFmtId="0" fontId="16" fillId="0" borderId="0" xfId="11" applyFont="1" applyBorder="1">
      <alignment vertical="center"/>
    </xf>
    <xf numFmtId="0" fontId="16" fillId="0" borderId="38" xfId="11" applyFont="1" applyBorder="1">
      <alignment vertical="center"/>
    </xf>
    <xf numFmtId="178" fontId="16" fillId="0" borderId="62" xfId="11" applyNumberFormat="1" applyFont="1" applyFill="1" applyBorder="1" applyAlignment="1">
      <alignment horizontal="right" vertical="center" shrinkToFit="1"/>
    </xf>
    <xf numFmtId="0" fontId="2" fillId="0" borderId="0" xfId="11" applyFill="1" applyAlignment="1">
      <alignment horizontal="right" vertical="center" shrinkToFit="1"/>
    </xf>
    <xf numFmtId="0" fontId="2" fillId="0" borderId="85" xfId="11" applyFill="1" applyBorder="1" applyAlignment="1">
      <alignment horizontal="right" vertical="center" shrinkToFit="1"/>
    </xf>
    <xf numFmtId="178" fontId="16" fillId="0" borderId="0" xfId="11" applyNumberFormat="1" applyFont="1" applyFill="1" applyBorder="1" applyAlignment="1">
      <alignment horizontal="right" vertical="center" shrinkToFit="1"/>
    </xf>
    <xf numFmtId="178" fontId="16" fillId="0" borderId="85" xfId="11" applyNumberFormat="1" applyFont="1" applyFill="1" applyBorder="1" applyAlignment="1">
      <alignment horizontal="right" vertical="center" shrinkToFit="1"/>
    </xf>
    <xf numFmtId="181" fontId="16" fillId="0" borderId="88" xfId="11" applyNumberFormat="1" applyFont="1" applyFill="1" applyBorder="1" applyAlignment="1">
      <alignment horizontal="right" vertical="center" shrinkToFit="1"/>
    </xf>
    <xf numFmtId="181" fontId="16" fillId="0" borderId="0" xfId="11" applyNumberFormat="1" applyFont="1" applyFill="1" applyBorder="1" applyAlignment="1">
      <alignment horizontal="right" vertical="center" shrinkToFit="1"/>
    </xf>
    <xf numFmtId="181" fontId="16" fillId="0" borderId="85" xfId="11" applyNumberFormat="1" applyFont="1" applyFill="1" applyBorder="1" applyAlignment="1">
      <alignment horizontal="right" vertical="center" shrinkToFit="1"/>
    </xf>
    <xf numFmtId="178" fontId="16" fillId="0" borderId="88" xfId="11" applyNumberFormat="1" applyFont="1" applyFill="1" applyBorder="1" applyAlignment="1">
      <alignment horizontal="right" vertical="center" shrinkToFit="1"/>
    </xf>
    <xf numFmtId="178" fontId="16" fillId="5" borderId="88" xfId="11" applyNumberFormat="1" applyFont="1" applyFill="1" applyBorder="1" applyAlignment="1">
      <alignment horizontal="right" vertical="center" shrinkToFit="1"/>
    </xf>
    <xf numFmtId="178" fontId="16" fillId="5" borderId="0" xfId="11" applyNumberFormat="1" applyFont="1" applyFill="1" applyBorder="1" applyAlignment="1">
      <alignment horizontal="right" vertical="center" shrinkToFit="1"/>
    </xf>
    <xf numFmtId="178" fontId="16" fillId="5" borderId="85" xfId="11" applyNumberFormat="1" applyFont="1" applyFill="1" applyBorder="1" applyAlignment="1">
      <alignment horizontal="right" vertical="center" shrinkToFit="1"/>
    </xf>
    <xf numFmtId="0" fontId="16" fillId="0" borderId="37" xfId="11" applyFont="1" applyBorder="1">
      <alignment vertical="center"/>
    </xf>
    <xf numFmtId="0" fontId="16" fillId="0" borderId="52" xfId="11" applyFont="1" applyBorder="1">
      <alignment vertical="center"/>
    </xf>
    <xf numFmtId="0" fontId="16" fillId="0" borderId="40" xfId="11" applyFont="1" applyBorder="1">
      <alignment vertical="center"/>
    </xf>
    <xf numFmtId="178" fontId="16" fillId="0" borderId="37" xfId="11" applyNumberFormat="1" applyFont="1" applyFill="1" applyBorder="1" applyAlignment="1">
      <alignment horizontal="right" vertical="center" shrinkToFit="1"/>
    </xf>
    <xf numFmtId="0" fontId="2" fillId="0" borderId="52" xfId="11" applyFill="1" applyBorder="1" applyAlignment="1">
      <alignment horizontal="right" vertical="center" shrinkToFit="1"/>
    </xf>
    <xf numFmtId="0" fontId="2" fillId="0" borderId="89" xfId="11" applyFill="1" applyBorder="1" applyAlignment="1">
      <alignment horizontal="right" vertical="center" shrinkToFit="1"/>
    </xf>
    <xf numFmtId="181" fontId="16" fillId="0" borderId="91" xfId="11" applyNumberFormat="1" applyFont="1" applyFill="1" applyBorder="1" applyAlignment="1">
      <alignment horizontal="right" vertical="center" shrinkToFit="1"/>
    </xf>
    <xf numFmtId="181" fontId="2" fillId="0" borderId="52" xfId="11" applyNumberFormat="1" applyFill="1" applyBorder="1" applyAlignment="1">
      <alignment horizontal="right" vertical="center" shrinkToFit="1"/>
    </xf>
    <xf numFmtId="181" fontId="2" fillId="0" borderId="89" xfId="11" applyNumberFormat="1" applyFill="1" applyBorder="1" applyAlignment="1">
      <alignment horizontal="right" vertical="center" shrinkToFit="1"/>
    </xf>
    <xf numFmtId="178" fontId="16" fillId="0" borderId="91" xfId="11" applyNumberFormat="1" applyFont="1" applyFill="1" applyBorder="1" applyAlignment="1">
      <alignment horizontal="right" vertical="center" shrinkToFit="1"/>
    </xf>
    <xf numFmtId="178" fontId="16" fillId="5" borderId="91" xfId="11" applyNumberFormat="1" applyFont="1" applyFill="1" applyBorder="1" applyAlignment="1">
      <alignment horizontal="right" vertical="center" shrinkToFit="1"/>
    </xf>
    <xf numFmtId="178" fontId="16" fillId="5" borderId="52" xfId="11" applyNumberFormat="1" applyFont="1" applyFill="1" applyBorder="1" applyAlignment="1">
      <alignment horizontal="right" vertical="center" shrinkToFit="1"/>
    </xf>
    <xf numFmtId="178" fontId="16" fillId="5" borderId="89" xfId="11" applyNumberFormat="1" applyFont="1" applyFill="1" applyBorder="1" applyAlignment="1">
      <alignment horizontal="right" vertical="center" shrinkToFit="1"/>
    </xf>
    <xf numFmtId="0" fontId="16" fillId="5" borderId="91" xfId="11" applyFont="1" applyFill="1" applyBorder="1" applyAlignment="1">
      <alignment horizontal="right" vertical="center" shrinkToFit="1"/>
    </xf>
    <xf numFmtId="0" fontId="16" fillId="5" borderId="52" xfId="11" applyFont="1" applyFill="1" applyBorder="1" applyAlignment="1">
      <alignment horizontal="right" vertical="center" shrinkToFit="1"/>
    </xf>
    <xf numFmtId="0" fontId="16" fillId="5" borderId="40" xfId="11" applyFont="1" applyFill="1" applyBorder="1" applyAlignment="1">
      <alignment horizontal="right" vertical="center" shrinkToFit="1"/>
    </xf>
    <xf numFmtId="0" fontId="16" fillId="0" borderId="41" xfId="11" applyFont="1" applyBorder="1" applyAlignment="1">
      <alignment horizontal="center" vertical="center" textRotation="255"/>
    </xf>
    <xf numFmtId="0" fontId="16" fillId="0" borderId="46" xfId="11" applyFont="1" applyBorder="1" applyAlignment="1">
      <alignment horizontal="center" vertical="center" textRotation="255"/>
    </xf>
    <xf numFmtId="0" fontId="16" fillId="0" borderId="62" xfId="11" applyFont="1" applyBorder="1" applyAlignment="1">
      <alignment horizontal="center" vertical="center" textRotation="255"/>
    </xf>
    <xf numFmtId="0" fontId="16" fillId="0" borderId="38" xfId="11" applyFont="1" applyBorder="1" applyAlignment="1">
      <alignment horizontal="center" vertical="center" textRotation="255"/>
    </xf>
    <xf numFmtId="0" fontId="16" fillId="0" borderId="37" xfId="11" applyFont="1" applyBorder="1" applyAlignment="1">
      <alignment horizontal="center" vertical="center" textRotation="255"/>
    </xf>
    <xf numFmtId="0" fontId="16" fillId="0" borderId="40" xfId="11" applyFont="1" applyBorder="1" applyAlignment="1">
      <alignment horizontal="center" vertical="center" textRotation="255"/>
    </xf>
    <xf numFmtId="181" fontId="2" fillId="0" borderId="0" xfId="11" applyNumberFormat="1" applyFill="1" applyAlignment="1">
      <alignment horizontal="right" vertical="center" shrinkToFit="1"/>
    </xf>
    <xf numFmtId="181" fontId="2" fillId="0" borderId="85" xfId="11" applyNumberFormat="1" applyFill="1" applyBorder="1" applyAlignment="1">
      <alignment horizontal="right" vertical="center" shrinkToFit="1"/>
    </xf>
    <xf numFmtId="181" fontId="2" fillId="0" borderId="38" xfId="11" applyNumberFormat="1" applyFill="1" applyBorder="1" applyAlignment="1">
      <alignment horizontal="right" vertical="center" shrinkToFit="1"/>
    </xf>
    <xf numFmtId="0" fontId="16" fillId="0" borderId="62" xfId="11" applyFont="1" applyFill="1" applyBorder="1" applyAlignment="1">
      <alignment horizontal="left" vertical="center"/>
    </xf>
    <xf numFmtId="0" fontId="16" fillId="0" borderId="0" xfId="11" applyFont="1" applyFill="1" applyBorder="1" applyAlignment="1">
      <alignment horizontal="left" vertical="center"/>
    </xf>
    <xf numFmtId="0" fontId="16" fillId="0" borderId="38" xfId="11" applyFont="1" applyFill="1" applyBorder="1" applyAlignment="1">
      <alignment horizontal="left" vertical="center"/>
    </xf>
    <xf numFmtId="0" fontId="2" fillId="0" borderId="38" xfId="11" applyFill="1" applyBorder="1" applyAlignment="1">
      <alignment horizontal="right" vertical="center" shrinkToFit="1"/>
    </xf>
    <xf numFmtId="0" fontId="16" fillId="0" borderId="0" xfId="11" applyFont="1" applyFill="1" applyBorder="1">
      <alignment vertical="center"/>
    </xf>
    <xf numFmtId="0" fontId="16" fillId="0" borderId="38" xfId="11" applyFont="1" applyFill="1" applyBorder="1">
      <alignment vertical="center"/>
    </xf>
    <xf numFmtId="178" fontId="16" fillId="0" borderId="38" xfId="11" applyNumberFormat="1" applyFont="1" applyFill="1" applyBorder="1" applyAlignment="1">
      <alignment horizontal="right" vertical="center" shrinkToFit="1"/>
    </xf>
    <xf numFmtId="0" fontId="16" fillId="0" borderId="62" xfId="11" applyFont="1" applyFill="1" applyBorder="1">
      <alignment vertical="center"/>
    </xf>
    <xf numFmtId="0" fontId="16" fillId="0" borderId="62" xfId="11" applyFont="1" applyFill="1" applyBorder="1" applyAlignment="1">
      <alignment horizontal="center" vertical="center" wrapText="1"/>
    </xf>
    <xf numFmtId="0" fontId="16" fillId="0" borderId="0" xfId="11" applyFont="1" applyFill="1" applyBorder="1" applyAlignment="1">
      <alignment horizontal="center" vertical="center" wrapText="1"/>
    </xf>
    <xf numFmtId="0" fontId="16" fillId="0" borderId="37" xfId="11" applyFont="1" applyFill="1" applyBorder="1" applyAlignment="1">
      <alignment horizontal="center" vertical="center" wrapText="1"/>
    </xf>
    <xf numFmtId="0" fontId="16" fillId="0" borderId="52" xfId="11" applyFont="1" applyFill="1" applyBorder="1" applyAlignment="1">
      <alignment horizontal="center" vertical="center" wrapText="1"/>
    </xf>
    <xf numFmtId="0" fontId="16" fillId="0" borderId="37" xfId="11" applyFont="1" applyFill="1" applyBorder="1" applyAlignment="1">
      <alignment horizontal="left" vertical="center"/>
    </xf>
    <xf numFmtId="0" fontId="16" fillId="0" borderId="52" xfId="11" applyFont="1" applyFill="1" applyBorder="1" applyAlignment="1">
      <alignment horizontal="left" vertical="center"/>
    </xf>
    <xf numFmtId="0" fontId="16" fillId="0" borderId="40" xfId="11" applyFont="1" applyFill="1" applyBorder="1" applyAlignment="1">
      <alignment horizontal="left" vertical="center"/>
    </xf>
    <xf numFmtId="178" fontId="16" fillId="0" borderId="52" xfId="11" applyNumberFormat="1" applyFont="1" applyFill="1" applyBorder="1" applyAlignment="1">
      <alignment horizontal="right" vertical="center" shrinkToFit="1"/>
    </xf>
    <xf numFmtId="0" fontId="2" fillId="0" borderId="40" xfId="11" applyFill="1" applyBorder="1" applyAlignment="1">
      <alignment horizontal="right" vertical="center" shrinkToFit="1"/>
    </xf>
    <xf numFmtId="0" fontId="16" fillId="0" borderId="52" xfId="11" applyFont="1" applyFill="1" applyBorder="1">
      <alignment vertical="center"/>
    </xf>
    <xf numFmtId="0" fontId="16" fillId="0" borderId="40" xfId="11" applyFont="1" applyFill="1" applyBorder="1">
      <alignment vertical="center"/>
    </xf>
    <xf numFmtId="178" fontId="16" fillId="0" borderId="40" xfId="11" applyNumberFormat="1" applyFont="1" applyFill="1" applyBorder="1" applyAlignment="1">
      <alignment horizontal="right" vertical="center" shrinkToFit="1"/>
    </xf>
    <xf numFmtId="178" fontId="16" fillId="0" borderId="89" xfId="11" applyNumberFormat="1" applyFont="1" applyFill="1" applyBorder="1" applyAlignment="1">
      <alignment horizontal="right" vertical="center" shrinkToFit="1"/>
    </xf>
    <xf numFmtId="181" fontId="16" fillId="0" borderId="90" xfId="11" applyNumberFormat="1" applyFont="1" applyFill="1" applyBorder="1" applyAlignment="1">
      <alignment horizontal="right" vertical="center" shrinkToFit="1"/>
    </xf>
    <xf numFmtId="178" fontId="16" fillId="0" borderId="90" xfId="11" applyNumberFormat="1" applyFont="1" applyFill="1" applyBorder="1" applyAlignment="1">
      <alignment horizontal="right" vertical="center" shrinkToFit="1"/>
    </xf>
    <xf numFmtId="181" fontId="16" fillId="0" borderId="52" xfId="11" applyNumberFormat="1" applyFont="1" applyFill="1" applyBorder="1" applyAlignment="1">
      <alignment horizontal="right" vertical="center" shrinkToFit="1"/>
    </xf>
    <xf numFmtId="181" fontId="16" fillId="0" borderId="40" xfId="11" applyNumberFormat="1" applyFont="1" applyFill="1" applyBorder="1" applyAlignment="1">
      <alignment horizontal="right" vertical="center" shrinkToFit="1"/>
    </xf>
    <xf numFmtId="181" fontId="16" fillId="0" borderId="86" xfId="11" applyNumberFormat="1" applyFont="1" applyFill="1" applyBorder="1" applyAlignment="1">
      <alignment horizontal="right" vertical="center" shrinkToFit="1"/>
    </xf>
    <xf numFmtId="178" fontId="16" fillId="0" borderId="86" xfId="11" applyNumberFormat="1" applyFont="1" applyFill="1" applyBorder="1" applyAlignment="1">
      <alignment horizontal="right" vertical="center" shrinkToFit="1"/>
    </xf>
    <xf numFmtId="181" fontId="16" fillId="0" borderId="38" xfId="11" applyNumberFormat="1" applyFont="1" applyFill="1" applyBorder="1" applyAlignment="1">
      <alignment horizontal="right" vertical="center" shrinkToFit="1"/>
    </xf>
    <xf numFmtId="178" fontId="16" fillId="0" borderId="41" xfId="11" applyNumberFormat="1" applyFont="1" applyFill="1" applyBorder="1" applyAlignment="1">
      <alignment horizontal="right" vertical="center" shrinkToFit="1"/>
    </xf>
    <xf numFmtId="178" fontId="16" fillId="0" borderId="12" xfId="11" applyNumberFormat="1" applyFont="1" applyFill="1" applyBorder="1" applyAlignment="1">
      <alignment horizontal="right" vertical="center" shrinkToFit="1"/>
    </xf>
    <xf numFmtId="178" fontId="16" fillId="0" borderId="46" xfId="11" applyNumberFormat="1" applyFont="1" applyFill="1" applyBorder="1" applyAlignment="1">
      <alignment horizontal="right" vertical="center" shrinkToFit="1"/>
    </xf>
    <xf numFmtId="0" fontId="16" fillId="0" borderId="41" xfId="11" applyFont="1" applyFill="1" applyBorder="1" applyAlignment="1">
      <alignment horizontal="left" vertical="center"/>
    </xf>
    <xf numFmtId="0" fontId="16" fillId="0" borderId="12" xfId="11" applyFont="1" applyFill="1" applyBorder="1" applyAlignment="1">
      <alignment horizontal="left" vertical="center"/>
    </xf>
    <xf numFmtId="0" fontId="16" fillId="0" borderId="46" xfId="11" applyFont="1" applyFill="1" applyBorder="1" applyAlignment="1">
      <alignment horizontal="left" vertical="center"/>
    </xf>
    <xf numFmtId="0" fontId="16" fillId="0" borderId="41" xfId="11" applyFont="1" applyFill="1" applyBorder="1">
      <alignment vertical="center"/>
    </xf>
    <xf numFmtId="0" fontId="16" fillId="0" borderId="12" xfId="11" applyFont="1" applyFill="1" applyBorder="1">
      <alignment vertical="center"/>
    </xf>
    <xf numFmtId="0" fontId="16" fillId="0" borderId="46" xfId="11" applyFont="1" applyFill="1" applyBorder="1">
      <alignment vertical="center"/>
    </xf>
    <xf numFmtId="0" fontId="16" fillId="0" borderId="39" xfId="11" applyFont="1" applyBorder="1" applyAlignment="1">
      <alignment horizontal="center" vertical="center"/>
    </xf>
    <xf numFmtId="0" fontId="16" fillId="0" borderId="31" xfId="11" applyFont="1" applyBorder="1" applyAlignment="1">
      <alignment horizontal="center" vertical="center"/>
    </xf>
    <xf numFmtId="0" fontId="16" fillId="0" borderId="42" xfId="11" applyFont="1" applyBorder="1" applyAlignment="1">
      <alignment horizontal="center" vertical="center"/>
    </xf>
    <xf numFmtId="181" fontId="16" fillId="0" borderId="37" xfId="11" applyNumberFormat="1" applyFont="1" applyFill="1" applyBorder="1" applyAlignment="1">
      <alignment horizontal="right" vertical="center" shrinkToFit="1"/>
    </xf>
    <xf numFmtId="181" fontId="16" fillId="0" borderId="62" xfId="11" applyNumberFormat="1" applyFont="1" applyFill="1" applyBorder="1" applyAlignment="1">
      <alignment horizontal="right" vertical="center" shrinkToFit="1"/>
    </xf>
    <xf numFmtId="0" fontId="2" fillId="0" borderId="0" xfId="11" applyFill="1" applyBorder="1" applyAlignment="1">
      <alignment horizontal="right" vertical="center" shrinkToFit="1"/>
    </xf>
    <xf numFmtId="181" fontId="16" fillId="0" borderId="41" xfId="11" applyNumberFormat="1" applyFont="1" applyFill="1" applyBorder="1" applyAlignment="1">
      <alignment horizontal="right" vertical="center" shrinkToFit="1"/>
    </xf>
    <xf numFmtId="0" fontId="2" fillId="0" borderId="12" xfId="11" applyFill="1" applyBorder="1" applyAlignment="1">
      <alignment horizontal="right" vertical="center" shrinkToFit="1"/>
    </xf>
    <xf numFmtId="181" fontId="16" fillId="0" borderId="12" xfId="11" applyNumberFormat="1" applyFont="1" applyFill="1" applyBorder="1" applyAlignment="1">
      <alignment horizontal="right" vertical="center" shrinkToFit="1"/>
    </xf>
    <xf numFmtId="0" fontId="2" fillId="0" borderId="46" xfId="11" applyFill="1" applyBorder="1" applyAlignment="1">
      <alignment horizontal="right" vertical="center" shrinkToFit="1"/>
    </xf>
    <xf numFmtId="0" fontId="16" fillId="0" borderId="41" xfId="11" applyFont="1" applyFill="1" applyBorder="1" applyAlignment="1">
      <alignment horizontal="center" vertical="center" textRotation="255"/>
    </xf>
    <xf numFmtId="0" fontId="16" fillId="0" borderId="46" xfId="11" applyFont="1" applyFill="1" applyBorder="1" applyAlignment="1">
      <alignment horizontal="center" vertical="center" textRotation="255"/>
    </xf>
    <xf numFmtId="0" fontId="16" fillId="0" borderId="62" xfId="11" applyFont="1" applyFill="1" applyBorder="1" applyAlignment="1">
      <alignment horizontal="center" vertical="center" textRotation="255"/>
    </xf>
    <xf numFmtId="0" fontId="16" fillId="0" borderId="38" xfId="11" applyFont="1" applyFill="1" applyBorder="1" applyAlignment="1">
      <alignment horizontal="center" vertical="center" textRotation="255"/>
    </xf>
    <xf numFmtId="0" fontId="16" fillId="0" borderId="37" xfId="11" applyFont="1" applyFill="1" applyBorder="1" applyAlignment="1">
      <alignment horizontal="center" vertical="center" textRotation="255"/>
    </xf>
    <xf numFmtId="0" fontId="16" fillId="0" borderId="40" xfId="11" applyFont="1" applyFill="1" applyBorder="1" applyAlignment="1">
      <alignment horizontal="center" vertical="center" textRotation="255"/>
    </xf>
    <xf numFmtId="0" fontId="16" fillId="0" borderId="41" xfId="11" applyFont="1" applyBorder="1" applyAlignment="1">
      <alignment horizontal="center" vertical="center" wrapText="1"/>
    </xf>
    <xf numFmtId="0" fontId="16" fillId="0" borderId="12" xfId="11" applyFont="1" applyBorder="1" applyAlignment="1">
      <alignment horizontal="center" vertical="center" wrapText="1"/>
    </xf>
    <xf numFmtId="0" fontId="16" fillId="0" borderId="62" xfId="11" applyFont="1" applyBorder="1" applyAlignment="1">
      <alignment horizontal="center" vertical="center" wrapText="1"/>
    </xf>
    <xf numFmtId="0" fontId="16" fillId="0" borderId="0" xfId="11" applyFont="1" applyBorder="1" applyAlignment="1">
      <alignment horizontal="center" vertical="center" wrapText="1"/>
    </xf>
    <xf numFmtId="0" fontId="16" fillId="0" borderId="37" xfId="11" applyFont="1" applyBorder="1" applyAlignment="1">
      <alignment horizontal="center" vertical="center" wrapText="1"/>
    </xf>
    <xf numFmtId="0" fontId="16" fillId="0" borderId="52" xfId="11" applyFont="1" applyBorder="1" applyAlignment="1">
      <alignment horizontal="center" vertical="center" wrapText="1"/>
    </xf>
    <xf numFmtId="0" fontId="16" fillId="0" borderId="12" xfId="11" applyFont="1" applyBorder="1" applyAlignment="1">
      <alignment vertical="center" textRotation="255"/>
    </xf>
    <xf numFmtId="0" fontId="16" fillId="0" borderId="0" xfId="11" applyFont="1" applyBorder="1" applyAlignment="1">
      <alignment vertical="center" textRotation="255"/>
    </xf>
    <xf numFmtId="0" fontId="16" fillId="0" borderId="52" xfId="11" applyFont="1" applyBorder="1" applyAlignment="1">
      <alignment vertical="center" textRotation="255"/>
    </xf>
    <xf numFmtId="0" fontId="16" fillId="0" borderId="41" xfId="11" applyFont="1" applyBorder="1">
      <alignment vertical="center"/>
    </xf>
    <xf numFmtId="0" fontId="16" fillId="0" borderId="12" xfId="11" applyFont="1" applyBorder="1">
      <alignment vertical="center"/>
    </xf>
    <xf numFmtId="0" fontId="16" fillId="0" borderId="46" xfId="11" applyFont="1" applyBorder="1">
      <alignment vertical="center"/>
    </xf>
    <xf numFmtId="0" fontId="2" fillId="0" borderId="31" xfId="11" applyBorder="1" applyAlignment="1">
      <alignment horizontal="center" vertical="center"/>
    </xf>
    <xf numFmtId="0" fontId="2" fillId="0" borderId="42" xfId="11" applyBorder="1" applyAlignment="1">
      <alignment horizontal="center" vertical="center"/>
    </xf>
    <xf numFmtId="178" fontId="16" fillId="0" borderId="87" xfId="11" applyNumberFormat="1" applyFont="1" applyFill="1" applyBorder="1" applyAlignment="1">
      <alignment horizontal="right" vertical="center" shrinkToFit="1"/>
    </xf>
    <xf numFmtId="0" fontId="22" fillId="0" borderId="62" xfId="11" applyFont="1" applyBorder="1">
      <alignment vertical="center"/>
    </xf>
    <xf numFmtId="0" fontId="22" fillId="0" borderId="0" xfId="11" applyFont="1" applyBorder="1">
      <alignment vertical="center"/>
    </xf>
    <xf numFmtId="0" fontId="22" fillId="0" borderId="38" xfId="11" applyFont="1" applyBorder="1">
      <alignment vertical="center"/>
    </xf>
    <xf numFmtId="0" fontId="16" fillId="0" borderId="62" xfId="11" applyFont="1" applyBorder="1" applyAlignment="1">
      <alignment vertical="center"/>
    </xf>
    <xf numFmtId="0" fontId="13" fillId="0" borderId="0" xfId="6" applyBorder="1" applyAlignment="1">
      <alignment vertical="center"/>
    </xf>
    <xf numFmtId="0" fontId="13" fillId="0" borderId="38" xfId="6" applyBorder="1" applyAlignment="1">
      <alignment vertical="center"/>
    </xf>
    <xf numFmtId="178" fontId="16" fillId="0" borderId="84" xfId="11" applyNumberFormat="1" applyFont="1" applyFill="1" applyBorder="1" applyAlignment="1">
      <alignment horizontal="right" vertical="center" shrinkToFit="1"/>
    </xf>
    <xf numFmtId="178" fontId="16" fillId="0" borderId="82" xfId="11" applyNumberFormat="1" applyFont="1" applyFill="1" applyBorder="1" applyAlignment="1">
      <alignment horizontal="right" vertical="center" shrinkToFit="1"/>
    </xf>
    <xf numFmtId="181" fontId="16" fillId="0" borderId="84" xfId="11" applyNumberFormat="1" applyFont="1" applyFill="1" applyBorder="1" applyAlignment="1">
      <alignment horizontal="right" vertical="center" shrinkToFit="1"/>
    </xf>
    <xf numFmtId="181" fontId="16" fillId="0" borderId="46" xfId="11" applyNumberFormat="1" applyFont="1" applyFill="1" applyBorder="1" applyAlignment="1">
      <alignment horizontal="right" vertical="center" shrinkToFit="1"/>
    </xf>
    <xf numFmtId="0" fontId="13" fillId="0" borderId="0" xfId="6" applyAlignment="1">
      <alignment vertical="center"/>
    </xf>
    <xf numFmtId="181" fontId="16" fillId="0" borderId="82" xfId="11" applyNumberFormat="1" applyFont="1" applyFill="1" applyBorder="1" applyAlignment="1">
      <alignment horizontal="right" vertical="center" shrinkToFit="1"/>
    </xf>
    <xf numFmtId="0" fontId="16" fillId="0" borderId="39" xfId="11" applyFont="1" applyFill="1" applyBorder="1" applyAlignment="1">
      <alignment horizontal="center" vertical="center"/>
    </xf>
    <xf numFmtId="0" fontId="16" fillId="0" borderId="31" xfId="11" applyFont="1" applyFill="1" applyBorder="1" applyAlignment="1">
      <alignment horizontal="center" vertical="center"/>
    </xf>
    <xf numFmtId="0" fontId="16" fillId="0" borderId="42" xfId="11" applyFont="1" applyFill="1" applyBorder="1" applyAlignment="1">
      <alignment horizontal="center" vertical="center"/>
    </xf>
    <xf numFmtId="0" fontId="16" fillId="0" borderId="37" xfId="11" applyFont="1" applyFill="1" applyBorder="1">
      <alignment vertical="center"/>
    </xf>
    <xf numFmtId="178" fontId="16" fillId="0" borderId="62" xfId="11" applyNumberFormat="1" applyFont="1" applyFill="1" applyBorder="1" applyAlignment="1">
      <alignment horizontal="right" vertical="center"/>
    </xf>
    <xf numFmtId="178" fontId="16" fillId="0" borderId="0" xfId="11" applyNumberFormat="1" applyFont="1" applyFill="1" applyBorder="1" applyAlignment="1">
      <alignment horizontal="right" vertical="center"/>
    </xf>
    <xf numFmtId="178" fontId="16" fillId="0" borderId="85" xfId="11" applyNumberFormat="1" applyFont="1" applyFill="1" applyBorder="1" applyAlignment="1">
      <alignment horizontal="right" vertical="center"/>
    </xf>
    <xf numFmtId="181" fontId="16" fillId="0" borderId="86" xfId="11" applyNumberFormat="1" applyFont="1" applyFill="1" applyBorder="1" applyAlignment="1">
      <alignment horizontal="right" vertical="center"/>
    </xf>
    <xf numFmtId="178" fontId="16" fillId="0" borderId="88" xfId="11" applyNumberFormat="1" applyFont="1" applyFill="1" applyBorder="1" applyAlignment="1">
      <alignment horizontal="right" vertical="center"/>
    </xf>
    <xf numFmtId="0" fontId="22" fillId="0" borderId="39" xfId="11" applyFont="1" applyFill="1" applyBorder="1" applyAlignment="1">
      <alignment horizontal="center" vertical="center"/>
    </xf>
    <xf numFmtId="0" fontId="22" fillId="0" borderId="31" xfId="11" applyFont="1" applyFill="1" applyBorder="1" applyAlignment="1">
      <alignment horizontal="center" vertical="center"/>
    </xf>
    <xf numFmtId="0" fontId="22" fillId="0" borderId="42" xfId="11" applyFont="1" applyFill="1" applyBorder="1" applyAlignment="1">
      <alignment horizontal="center" vertical="center"/>
    </xf>
    <xf numFmtId="178" fontId="16" fillId="0" borderId="38" xfId="11" applyNumberFormat="1" applyFont="1" applyFill="1" applyBorder="1" applyAlignment="1">
      <alignment horizontal="right" vertical="center"/>
    </xf>
    <xf numFmtId="181" fontId="16" fillId="0" borderId="83" xfId="11" applyNumberFormat="1" applyFont="1" applyFill="1" applyBorder="1" applyAlignment="1">
      <alignment horizontal="right" vertical="center" shrinkToFit="1"/>
    </xf>
    <xf numFmtId="178" fontId="16" fillId="0" borderId="83" xfId="11" applyNumberFormat="1" applyFont="1" applyFill="1" applyBorder="1" applyAlignment="1">
      <alignment horizontal="right" vertical="center" shrinkToFit="1"/>
    </xf>
    <xf numFmtId="49" fontId="19" fillId="0" borderId="1" xfId="11" applyNumberFormat="1" applyFont="1" applyFill="1" applyBorder="1" applyAlignment="1">
      <alignment horizontal="center" vertical="center"/>
    </xf>
    <xf numFmtId="49" fontId="19" fillId="0" borderId="2" xfId="11" applyNumberFormat="1" applyFont="1" applyFill="1" applyBorder="1" applyAlignment="1">
      <alignment horizontal="center" vertical="center"/>
    </xf>
    <xf numFmtId="49" fontId="19" fillId="0" borderId="3" xfId="11" applyNumberFormat="1" applyFont="1" applyFill="1" applyBorder="1" applyAlignment="1">
      <alignment horizontal="center" vertical="center"/>
    </xf>
    <xf numFmtId="0" fontId="16" fillId="0" borderId="34" xfId="11" applyFont="1" applyBorder="1" applyAlignment="1">
      <alignment horizontal="center" vertical="center"/>
    </xf>
    <xf numFmtId="0" fontId="30" fillId="6" borderId="73"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7" fontId="30" fillId="6" borderId="130" xfId="14" applyNumberFormat="1" applyFont="1" applyFill="1" applyBorder="1" applyAlignment="1" applyProtection="1">
      <alignment horizontal="right" vertical="center" shrinkToFit="1"/>
    </xf>
    <xf numFmtId="187" fontId="30" fillId="6" borderId="18" xfId="14" applyNumberFormat="1" applyFont="1" applyFill="1" applyBorder="1" applyAlignment="1" applyProtection="1">
      <alignment horizontal="right" vertical="center" shrinkToFit="1"/>
    </xf>
    <xf numFmtId="187" fontId="30" fillId="6" borderId="184" xfId="14" applyNumberFormat="1" applyFont="1" applyFill="1" applyBorder="1" applyAlignment="1" applyProtection="1">
      <alignment horizontal="right" vertical="center" shrinkToFit="1"/>
    </xf>
    <xf numFmtId="187" fontId="30" fillId="6" borderId="166" xfId="14" applyNumberFormat="1" applyFont="1" applyFill="1" applyBorder="1" applyAlignment="1" applyProtection="1">
      <alignment horizontal="right" vertical="center" shrinkToFit="1"/>
    </xf>
    <xf numFmtId="187" fontId="30" fillId="6" borderId="167" xfId="14" applyNumberFormat="1" applyFont="1" applyFill="1" applyBorder="1" applyAlignment="1" applyProtection="1">
      <alignment horizontal="right" vertical="center" shrinkToFit="1"/>
    </xf>
    <xf numFmtId="187" fontId="30" fillId="6" borderId="185" xfId="14" applyNumberFormat="1" applyFont="1" applyFill="1" applyBorder="1" applyAlignment="1" applyProtection="1">
      <alignment horizontal="right" vertical="center" shrinkToFit="1"/>
    </xf>
    <xf numFmtId="0" fontId="30" fillId="6" borderId="72" xfId="12" applyFont="1" applyFill="1" applyBorder="1" applyProtection="1">
      <alignment vertical="center"/>
    </xf>
    <xf numFmtId="0" fontId="30" fillId="6" borderId="73" xfId="12" applyFont="1" applyFill="1" applyBorder="1" applyProtection="1">
      <alignment vertical="center"/>
    </xf>
    <xf numFmtId="0" fontId="30" fillId="6" borderId="68" xfId="12" applyFont="1" applyFill="1" applyBorder="1" applyProtection="1">
      <alignment vertical="center"/>
    </xf>
    <xf numFmtId="188" fontId="30" fillId="6" borderId="70" xfId="14" applyNumberFormat="1" applyFont="1" applyFill="1" applyBorder="1" applyAlignment="1" applyProtection="1">
      <alignment horizontal="right" vertical="center" shrinkToFit="1"/>
    </xf>
    <xf numFmtId="188" fontId="30" fillId="6" borderId="73" xfId="14" applyNumberFormat="1" applyFont="1" applyFill="1" applyBorder="1" applyAlignment="1" applyProtection="1">
      <alignment horizontal="right" vertical="center" shrinkToFit="1"/>
    </xf>
    <xf numFmtId="188" fontId="30" fillId="6" borderId="68" xfId="14" applyNumberFormat="1" applyFont="1" applyFill="1" applyBorder="1" applyAlignment="1" applyProtection="1">
      <alignment horizontal="right" vertical="center" shrinkToFit="1"/>
    </xf>
    <xf numFmtId="188" fontId="30" fillId="6" borderId="181" xfId="14" applyNumberFormat="1" applyFont="1" applyFill="1" applyBorder="1" applyAlignment="1" applyProtection="1">
      <alignment horizontal="right" vertical="center" shrinkToFit="1"/>
    </xf>
    <xf numFmtId="188" fontId="30" fillId="6" borderId="182"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2" xfId="12" applyFont="1" applyFill="1" applyBorder="1" applyAlignment="1" applyProtection="1">
      <alignment horizontal="left" vertical="center" wrapText="1"/>
    </xf>
    <xf numFmtId="0" fontId="30" fillId="6" borderId="73"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187" fontId="30" fillId="6" borderId="39" xfId="14" applyNumberFormat="1" applyFont="1" applyFill="1" applyBorder="1" applyAlignment="1" applyProtection="1">
      <alignment horizontal="right" vertical="center" shrinkToFit="1"/>
    </xf>
    <xf numFmtId="187" fontId="30" fillId="6" borderId="31" xfId="14" applyNumberFormat="1" applyFont="1" applyFill="1" applyBorder="1" applyAlignment="1" applyProtection="1">
      <alignment horizontal="right" vertical="center" shrinkToFit="1"/>
    </xf>
    <xf numFmtId="187" fontId="30" fillId="6" borderId="156" xfId="14" applyNumberFormat="1" applyFont="1" applyFill="1" applyBorder="1" applyAlignment="1" applyProtection="1">
      <alignment horizontal="right" vertical="center" shrinkToFit="1"/>
    </xf>
    <xf numFmtId="187" fontId="30" fillId="6" borderId="157" xfId="14" applyNumberFormat="1" applyFont="1" applyFill="1" applyBorder="1" applyAlignment="1" applyProtection="1">
      <alignment horizontal="right" vertical="center" shrinkToFit="1"/>
    </xf>
    <xf numFmtId="187" fontId="30" fillId="6" borderId="158" xfId="14" applyNumberFormat="1" applyFont="1" applyFill="1" applyBorder="1" applyAlignment="1" applyProtection="1">
      <alignment horizontal="right" vertical="center" shrinkToFit="1"/>
    </xf>
    <xf numFmtId="187" fontId="30" fillId="6" borderId="159" xfId="14" applyNumberFormat="1" applyFont="1" applyFill="1" applyBorder="1" applyAlignment="1" applyProtection="1">
      <alignment horizontal="right" vertical="center" shrinkToFit="1"/>
    </xf>
    <xf numFmtId="187" fontId="30" fillId="6" borderId="160"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8" fontId="30" fillId="6" borderId="62"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38" xfId="14" applyNumberFormat="1" applyFont="1" applyFill="1" applyBorder="1" applyAlignment="1" applyProtection="1">
      <alignment horizontal="right" vertical="center" shrinkToFit="1"/>
    </xf>
    <xf numFmtId="188" fontId="30" fillId="6" borderId="0" xfId="14" applyNumberFormat="1" applyFont="1" applyFill="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2" fillId="6" borderId="24" xfId="12" applyFont="1" applyFill="1" applyBorder="1" applyAlignment="1" applyProtection="1">
      <alignment horizontal="left" vertical="center"/>
    </xf>
    <xf numFmtId="0" fontId="30" fillId="6" borderId="52" xfId="12" applyFont="1" applyFill="1" applyBorder="1" applyAlignment="1" applyProtection="1">
      <alignment horizontal="left" vertical="center"/>
    </xf>
    <xf numFmtId="0" fontId="30" fillId="6" borderId="52" xfId="12" applyFont="1" applyFill="1" applyBorder="1" applyAlignment="1" applyProtection="1">
      <alignment horizontal="right" vertical="center" wrapText="1"/>
    </xf>
    <xf numFmtId="0" fontId="30" fillId="6" borderId="52"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2" xfId="14" applyNumberFormat="1" applyFont="1" applyFill="1" applyBorder="1" applyAlignment="1" applyProtection="1">
      <alignment horizontal="right" vertical="center" shrinkToFit="1"/>
    </xf>
    <xf numFmtId="177" fontId="30" fillId="6" borderId="89" xfId="14" applyNumberFormat="1" applyFont="1" applyFill="1" applyBorder="1" applyAlignment="1" applyProtection="1">
      <alignment horizontal="right" vertical="center" shrinkToFit="1"/>
    </xf>
    <xf numFmtId="177" fontId="30" fillId="6" borderId="91" xfId="14" applyNumberFormat="1" applyFont="1" applyFill="1" applyBorder="1" applyAlignment="1" applyProtection="1">
      <alignment horizontal="right" vertical="center" shrinkToFit="1"/>
    </xf>
    <xf numFmtId="187" fontId="30" fillId="6" borderId="178" xfId="14" applyNumberFormat="1" applyFont="1" applyFill="1" applyBorder="1" applyAlignment="1" applyProtection="1">
      <alignment horizontal="right" vertical="center" shrinkToFit="1"/>
    </xf>
    <xf numFmtId="187" fontId="30" fillId="6" borderId="179" xfId="14" applyNumberFormat="1" applyFont="1" applyFill="1" applyBorder="1" applyAlignment="1" applyProtection="1">
      <alignment horizontal="right" vertical="center" shrinkToFit="1"/>
    </xf>
    <xf numFmtId="187" fontId="30" fillId="6" borderId="180" xfId="14" applyNumberFormat="1" applyFont="1" applyFill="1" applyBorder="1" applyAlignment="1" applyProtection="1">
      <alignment horizontal="right" vertical="center" shrinkToFit="1"/>
    </xf>
    <xf numFmtId="176" fontId="30" fillId="6" borderId="62"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4"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2"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77" fontId="30" fillId="6" borderId="88" xfId="14" applyNumberFormat="1" applyFont="1" applyFill="1" applyBorder="1" applyAlignment="1" applyProtection="1">
      <alignment horizontal="right" vertical="center" shrinkToFit="1"/>
    </xf>
    <xf numFmtId="187" fontId="30" fillId="6" borderId="175" xfId="14" applyNumberFormat="1" applyFont="1" applyFill="1" applyBorder="1" applyAlignment="1" applyProtection="1">
      <alignment horizontal="right" vertical="center" shrinkToFit="1"/>
    </xf>
    <xf numFmtId="187" fontId="30" fillId="6" borderId="176" xfId="14" applyNumberFormat="1" applyFont="1" applyFill="1" applyBorder="1" applyAlignment="1" applyProtection="1">
      <alignment horizontal="right" vertical="center" shrinkToFit="1"/>
    </xf>
    <xf numFmtId="187"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7" fontId="30" fillId="6" borderId="173" xfId="14" applyNumberFormat="1" applyFont="1" applyFill="1" applyBorder="1" applyAlignment="1" applyProtection="1">
      <alignment horizontal="right" vertical="center" shrinkToFit="1"/>
    </xf>
    <xf numFmtId="187" fontId="30" fillId="6" borderId="174" xfId="14" applyNumberFormat="1" applyFont="1" applyFill="1" applyBorder="1" applyAlignment="1" applyProtection="1">
      <alignment horizontal="right" vertical="center" shrinkToFit="1"/>
    </xf>
    <xf numFmtId="187" fontId="30" fillId="6" borderId="86" xfId="14" applyNumberFormat="1" applyFont="1" applyFill="1" applyBorder="1" applyAlignment="1" applyProtection="1">
      <alignment horizontal="right" vertical="center" shrinkToFit="1"/>
    </xf>
    <xf numFmtId="187" fontId="30" fillId="6" borderId="15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6"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82"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7" fontId="30" fillId="6" borderId="169" xfId="14" applyNumberFormat="1" applyFont="1" applyFill="1" applyBorder="1" applyAlignment="1" applyProtection="1">
      <alignment horizontal="right" vertical="center" shrinkToFit="1"/>
    </xf>
    <xf numFmtId="187" fontId="30" fillId="6" borderId="170" xfId="14" applyNumberFormat="1" applyFont="1" applyFill="1" applyBorder="1" applyAlignment="1" applyProtection="1">
      <alignment horizontal="right" vertical="center" shrinkToFit="1"/>
    </xf>
    <xf numFmtId="187"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6" xfId="12" applyFont="1" applyFill="1" applyBorder="1" applyProtection="1">
      <alignment vertical="center"/>
    </xf>
    <xf numFmtId="176" fontId="30" fillId="6" borderId="46" xfId="14" applyNumberFormat="1" applyFont="1" applyFill="1" applyBorder="1" applyAlignment="1" applyProtection="1">
      <alignment horizontal="right" vertical="center" shrinkToFit="1"/>
    </xf>
    <xf numFmtId="0" fontId="30" fillId="6" borderId="76"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77"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2" xfId="12" applyFont="1" applyFill="1" applyBorder="1" applyProtection="1">
      <alignment vertical="center"/>
    </xf>
    <xf numFmtId="177" fontId="30" fillId="6" borderId="1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6"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7" fontId="30" fillId="6" borderId="88" xfId="14" applyNumberFormat="1" applyFont="1" applyFill="1" applyBorder="1" applyAlignment="1" applyProtection="1">
      <alignment horizontal="right" vertical="center" shrinkToFit="1"/>
    </xf>
    <xf numFmtId="187" fontId="30" fillId="6" borderId="0" xfId="14" applyNumberFormat="1" applyFont="1" applyFill="1" applyBorder="1" applyAlignment="1" applyProtection="1">
      <alignment horizontal="right" vertical="center" shrinkToFit="1"/>
    </xf>
    <xf numFmtId="187" fontId="30" fillId="6" borderId="64"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7" fontId="30" fillId="6" borderId="128" xfId="14" applyNumberFormat="1" applyFont="1" applyFill="1" applyBorder="1" applyAlignment="1" applyProtection="1">
      <alignment horizontal="right" vertical="center" shrinkToFit="1"/>
    </xf>
    <xf numFmtId="187" fontId="30" fillId="6" borderId="129"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77" fontId="30" fillId="6" borderId="165" xfId="14" applyNumberFormat="1" applyFont="1" applyFill="1" applyBorder="1" applyAlignment="1" applyProtection="1">
      <alignment horizontal="right" vertical="center" shrinkToFit="1"/>
    </xf>
    <xf numFmtId="187" fontId="30" fillId="6" borderId="162" xfId="14" applyNumberFormat="1" applyFont="1" applyFill="1" applyBorder="1" applyAlignment="1" applyProtection="1">
      <alignment horizontal="right" vertical="center" shrinkToFit="1"/>
    </xf>
    <xf numFmtId="0" fontId="30" fillId="6" borderId="62"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2"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81" xfId="12" applyFont="1" applyFill="1" applyBorder="1" applyAlignment="1" applyProtection="1">
      <alignment horizontal="center" vertical="center"/>
    </xf>
    <xf numFmtId="177" fontId="30" fillId="6" borderId="83" xfId="14" applyNumberFormat="1" applyFont="1" applyFill="1" applyBorder="1" applyAlignment="1" applyProtection="1">
      <alignment horizontal="right" vertical="center" shrinkToFit="1"/>
    </xf>
    <xf numFmtId="187" fontId="30" fillId="6" borderId="83" xfId="14" applyNumberFormat="1" applyFont="1" applyFill="1" applyBorder="1" applyAlignment="1" applyProtection="1">
      <alignment horizontal="right" vertical="center" shrinkToFit="1"/>
    </xf>
    <xf numFmtId="187" fontId="30" fillId="6" borderId="153" xfId="14" applyNumberFormat="1" applyFont="1" applyFill="1" applyBorder="1" applyAlignment="1" applyProtection="1">
      <alignment horizontal="right" vertical="center" shrinkToFit="1"/>
    </xf>
    <xf numFmtId="177" fontId="30" fillId="6" borderId="90" xfId="14" applyNumberFormat="1" applyFont="1" applyFill="1" applyBorder="1" applyAlignment="1" applyProtection="1">
      <alignment horizontal="right" vertical="center" shrinkToFit="1"/>
    </xf>
    <xf numFmtId="187" fontId="30" fillId="6" borderId="163" xfId="14" applyNumberFormat="1" applyFont="1" applyFill="1" applyBorder="1" applyAlignment="1" applyProtection="1">
      <alignment horizontal="right" vertical="center" shrinkToFit="1"/>
    </xf>
    <xf numFmtId="187" fontId="30" fillId="6" borderId="45" xfId="14" applyNumberFormat="1" applyFont="1" applyFill="1" applyBorder="1" applyAlignment="1" applyProtection="1">
      <alignment horizontal="right" vertical="center" shrinkToFit="1"/>
    </xf>
    <xf numFmtId="187" fontId="30" fillId="6" borderId="91" xfId="14" applyNumberFormat="1" applyFont="1" applyFill="1" applyBorder="1" applyAlignment="1" applyProtection="1">
      <alignment horizontal="right" vertical="center" shrinkToFit="1"/>
    </xf>
    <xf numFmtId="187" fontId="30" fillId="6" borderId="52" xfId="14" applyNumberFormat="1" applyFont="1" applyFill="1" applyBorder="1" applyAlignment="1" applyProtection="1">
      <alignment horizontal="right" vertical="center" shrinkToFit="1"/>
    </xf>
    <xf numFmtId="187" fontId="30" fillId="6" borderId="65"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6"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73" xfId="12" applyFont="1" applyFill="1" applyBorder="1" applyAlignment="1" applyProtection="1">
      <alignment horizontal="center" vertical="center" wrapText="1"/>
    </xf>
    <xf numFmtId="0" fontId="30" fillId="6" borderId="68"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51" xfId="14" applyNumberFormat="1" applyFont="1" applyFill="1" applyBorder="1" applyAlignment="1" applyProtection="1">
      <alignment horizontal="right" vertical="center" shrinkToFit="1"/>
    </xf>
    <xf numFmtId="187" fontId="30" fillId="6" borderId="168" xfId="14" applyNumberFormat="1" applyFont="1" applyFill="1" applyBorder="1" applyAlignment="1" applyProtection="1">
      <alignment horizontal="right" vertical="center" shrinkToFit="1"/>
    </xf>
    <xf numFmtId="0" fontId="30" fillId="6" borderId="62"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7" fontId="30" fillId="6" borderId="152" xfId="14" applyNumberFormat="1" applyFont="1" applyFill="1" applyBorder="1" applyAlignment="1" applyProtection="1">
      <alignment horizontal="right" vertical="center" shrinkToFit="1"/>
    </xf>
    <xf numFmtId="187"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2" xfId="12" applyFont="1" applyFill="1" applyBorder="1" applyAlignment="1" applyProtection="1">
      <alignment horizontal="center" vertical="center" wrapText="1"/>
    </xf>
    <xf numFmtId="0" fontId="30" fillId="6" borderId="52"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6" xfId="14" applyFont="1" applyFill="1" applyBorder="1" applyAlignment="1" applyProtection="1">
      <alignment horizontal="left" vertical="center" shrinkToFit="1"/>
    </xf>
    <xf numFmtId="187" fontId="30" fillId="6" borderId="87" xfId="14" applyNumberFormat="1" applyFont="1" applyFill="1" applyBorder="1" applyAlignment="1" applyProtection="1">
      <alignment horizontal="right" vertical="center" shrinkToFit="1"/>
    </xf>
    <xf numFmtId="187" fontId="30" fillId="6" borderId="61"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2"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2" xfId="12" applyFont="1" applyFill="1" applyBorder="1" applyProtection="1">
      <alignment vertical="center"/>
    </xf>
    <xf numFmtId="0" fontId="30" fillId="6" borderId="40" xfId="12" applyFont="1" applyFill="1" applyBorder="1" applyProtection="1">
      <alignment vertical="center"/>
    </xf>
    <xf numFmtId="177" fontId="30" fillId="6" borderId="161"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6"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2"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6"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7" fontId="30" fillId="6" borderId="84" xfId="14" applyNumberFormat="1" applyFont="1" applyFill="1" applyBorder="1" applyAlignment="1" applyProtection="1">
      <alignment horizontal="right" vertical="center" shrinkToFit="1"/>
    </xf>
    <xf numFmtId="187" fontId="30" fillId="6" borderId="12" xfId="14" applyNumberFormat="1" applyFont="1" applyFill="1" applyBorder="1" applyAlignment="1" applyProtection="1">
      <alignment horizontal="right" vertical="center" shrinkToFit="1"/>
    </xf>
    <xf numFmtId="187"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6"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177" fontId="30" fillId="6" borderId="62"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5" xfId="13" applyNumberFormat="1" applyFont="1" applyFill="1" applyBorder="1" applyAlignment="1" applyProtection="1">
      <alignment horizontal="right" vertical="center" shrinkToFit="1"/>
    </xf>
    <xf numFmtId="177" fontId="30" fillId="6" borderId="88" xfId="13" applyNumberFormat="1" applyFont="1" applyFill="1" applyBorder="1" applyAlignment="1" applyProtection="1">
      <alignment horizontal="right" vertical="center" shrinkToFit="1"/>
    </xf>
    <xf numFmtId="187" fontId="30" fillId="6" borderId="88" xfId="13" applyNumberFormat="1" applyFont="1" applyFill="1" applyBorder="1" applyAlignment="1" applyProtection="1">
      <alignment horizontal="right" vertical="center" shrinkToFit="1"/>
    </xf>
    <xf numFmtId="187" fontId="30" fillId="6" borderId="0" xfId="13" applyNumberFormat="1" applyFont="1" applyFill="1" applyBorder="1" applyAlignment="1" applyProtection="1">
      <alignment horizontal="right" vertical="center" shrinkToFit="1"/>
    </xf>
    <xf numFmtId="187" fontId="30" fillId="6" borderId="64" xfId="13" applyNumberFormat="1" applyFont="1" applyFill="1" applyBorder="1" applyAlignment="1" applyProtection="1">
      <alignment horizontal="right" vertical="center" shrinkToFit="1"/>
    </xf>
    <xf numFmtId="0" fontId="30" fillId="6" borderId="38" xfId="12" applyFont="1" applyFill="1" applyBorder="1" applyAlignment="1" applyProtection="1">
      <alignment horizontal="left" vertical="center"/>
    </xf>
    <xf numFmtId="0" fontId="30" fillId="6" borderId="41" xfId="12" applyFont="1" applyFill="1" applyBorder="1" applyAlignment="1" applyProtection="1">
      <alignment horizontal="center" vertical="center" textRotation="255" wrapText="1"/>
    </xf>
    <xf numFmtId="0" fontId="30" fillId="6" borderId="62"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2"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2" xfId="12" applyFont="1" applyFill="1" applyBorder="1" applyAlignment="1" applyProtection="1">
      <alignment horizontal="center" vertical="center"/>
    </xf>
    <xf numFmtId="0" fontId="30" fillId="6" borderId="65" xfId="12" applyFont="1" applyFill="1" applyBorder="1" applyAlignment="1" applyProtection="1">
      <alignment horizontal="center" vertical="center"/>
    </xf>
    <xf numFmtId="0" fontId="30" fillId="6" borderId="112"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149" xfId="12" applyNumberFormat="1" applyFont="1" applyFill="1" applyBorder="1" applyAlignment="1" applyProtection="1">
      <alignment horizontal="right" vertical="center" shrinkToFit="1"/>
      <protection locked="0"/>
    </xf>
    <xf numFmtId="177" fontId="30" fillId="8" borderId="150"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12" xfId="12" applyFont="1" applyFill="1" applyBorder="1" applyAlignment="1" applyProtection="1">
      <alignment horizontal="left" vertical="center" shrinkToFit="1"/>
      <protection locked="0"/>
    </xf>
    <xf numFmtId="0" fontId="30" fillId="6" borderId="113"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12" xfId="12" applyNumberFormat="1" applyFont="1" applyFill="1" applyBorder="1" applyAlignment="1" applyProtection="1">
      <alignment horizontal="right" vertical="center" shrinkToFit="1"/>
      <protection locked="0"/>
    </xf>
    <xf numFmtId="177" fontId="30" fillId="6" borderId="113" xfId="12" applyNumberFormat="1" applyFont="1" applyFill="1" applyBorder="1" applyAlignment="1" applyProtection="1">
      <alignment horizontal="right" vertical="center" shrinkToFit="1"/>
      <protection locked="0"/>
    </xf>
    <xf numFmtId="177" fontId="30" fillId="6" borderId="114"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45" xfId="12" applyFont="1" applyFill="1" applyBorder="1" applyAlignment="1" applyProtection="1">
      <alignment horizontal="left" vertical="center" shrinkToFit="1"/>
      <protection locked="0"/>
    </xf>
    <xf numFmtId="0" fontId="30" fillId="6" borderId="146" xfId="12" applyFont="1" applyFill="1" applyBorder="1" applyAlignment="1" applyProtection="1">
      <alignment horizontal="left" vertical="center" shrinkToFit="1"/>
      <protection locked="0"/>
    </xf>
    <xf numFmtId="0" fontId="30" fillId="6" borderId="147" xfId="12" applyFont="1" applyFill="1" applyBorder="1" applyAlignment="1" applyProtection="1">
      <alignment horizontal="left" vertical="center" shrinkToFit="1"/>
      <protection locked="0"/>
    </xf>
    <xf numFmtId="177" fontId="30" fillId="6" borderId="123" xfId="12" applyNumberFormat="1" applyFont="1" applyFill="1" applyBorder="1" applyAlignment="1" applyProtection="1">
      <alignment horizontal="right" vertical="center" shrinkToFit="1"/>
      <protection locked="0"/>
    </xf>
    <xf numFmtId="177" fontId="30" fillId="6" borderId="124" xfId="12" applyNumberFormat="1" applyFont="1" applyFill="1" applyBorder="1" applyAlignment="1" applyProtection="1">
      <alignment horizontal="right" vertical="center" shrinkToFit="1"/>
      <protection locked="0"/>
    </xf>
    <xf numFmtId="0" fontId="30" fillId="6" borderId="124"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6" xfId="12" applyNumberFormat="1" applyFont="1" applyBorder="1" applyAlignment="1" applyProtection="1">
      <alignment horizontal="righ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21" xfId="12" applyNumberFormat="1" applyFont="1" applyBorder="1" applyAlignment="1" applyProtection="1">
      <alignment horizontal="left" vertical="center" shrinkToFit="1"/>
      <protection locked="0"/>
    </xf>
    <xf numFmtId="0" fontId="30" fillId="0" borderId="112" xfId="12" applyFont="1" applyBorder="1" applyAlignment="1" applyProtection="1">
      <alignment horizontal="left" vertical="center" shrinkToFit="1"/>
      <protection locked="0"/>
    </xf>
    <xf numFmtId="0" fontId="30" fillId="0" borderId="113" xfId="12" applyFont="1" applyBorder="1" applyAlignment="1" applyProtection="1">
      <alignment horizontal="left" vertical="center" shrinkToFit="1"/>
      <protection locked="0"/>
    </xf>
    <xf numFmtId="0" fontId="30" fillId="0" borderId="114"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177" fontId="30" fillId="0" borderId="120" xfId="12" applyNumberFormat="1" applyFont="1" applyBorder="1" applyAlignment="1" applyProtection="1">
      <alignment horizontal="right" vertical="center" shrinkToFit="1"/>
      <protection locked="0"/>
    </xf>
    <xf numFmtId="177" fontId="30" fillId="0" borderId="117" xfId="12" applyNumberFormat="1" applyFont="1" applyBorder="1" applyAlignment="1" applyProtection="1">
      <alignment horizontal="right" vertical="center" shrinkToFit="1"/>
      <protection locked="0"/>
    </xf>
    <xf numFmtId="177" fontId="30" fillId="0" borderId="102" xfId="12" applyNumberFormat="1" applyFont="1" applyBorder="1" applyAlignment="1" applyProtection="1">
      <alignment horizontal="right" vertical="center" shrinkToFit="1"/>
      <protection locked="0"/>
    </xf>
    <xf numFmtId="0" fontId="30" fillId="0" borderId="102" xfId="12" applyNumberFormat="1" applyFont="1" applyBorder="1" applyAlignment="1" applyProtection="1">
      <alignment horizontal="lef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98" xfId="12" applyFont="1" applyBorder="1" applyAlignment="1" applyProtection="1">
      <alignment horizontal="left" vertical="center" shrinkToFit="1"/>
      <protection locked="0"/>
    </xf>
    <xf numFmtId="0" fontId="30" fillId="0" borderId="99" xfId="12" applyFont="1" applyBorder="1" applyAlignment="1" applyProtection="1">
      <alignment horizontal="left" vertical="center" shrinkToFit="1"/>
      <protection locked="0"/>
    </xf>
    <xf numFmtId="0" fontId="30" fillId="0" borderId="100" xfId="12" applyFont="1" applyBorder="1" applyAlignment="1" applyProtection="1">
      <alignment horizontal="left" vertical="center" shrinkToFit="1"/>
      <protection locked="0"/>
    </xf>
    <xf numFmtId="177" fontId="30" fillId="0" borderId="101" xfId="12"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13" xfId="15"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0" fontId="30" fillId="0" borderId="112"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92" xfId="12" applyFont="1" applyFill="1" applyBorder="1" applyAlignment="1" applyProtection="1">
      <alignment horizontal="center" vertical="center"/>
      <protection locked="0"/>
    </xf>
    <xf numFmtId="0" fontId="30" fillId="7" borderId="93" xfId="12" applyFont="1" applyFill="1" applyBorder="1" applyAlignment="1" applyProtection="1">
      <alignment horizontal="center" vertical="center"/>
      <protection locked="0"/>
    </xf>
    <xf numFmtId="0" fontId="30" fillId="7" borderId="94" xfId="12" applyFont="1" applyFill="1" applyBorder="1" applyAlignment="1" applyProtection="1">
      <alignment horizontal="center" vertical="center"/>
      <protection locked="0"/>
    </xf>
    <xf numFmtId="0" fontId="30" fillId="7" borderId="60"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5" xfId="12" applyFont="1" applyFill="1" applyBorder="1" applyAlignment="1" applyProtection="1">
      <alignment horizontal="center" vertical="center" wrapText="1"/>
      <protection locked="0"/>
    </xf>
    <xf numFmtId="0" fontId="30" fillId="7" borderId="93" xfId="12" applyFont="1" applyFill="1" applyBorder="1" applyAlignment="1" applyProtection="1">
      <alignment horizontal="center" vertical="center" wrapText="1"/>
      <protection locked="0"/>
    </xf>
    <xf numFmtId="0" fontId="30" fillId="7" borderId="94" xfId="12" applyFont="1" applyFill="1" applyBorder="1" applyAlignment="1" applyProtection="1">
      <alignment horizontal="center" vertical="center" wrapText="1"/>
      <protection locked="0"/>
    </xf>
    <xf numFmtId="0" fontId="30" fillId="7" borderId="60"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shrinkToFit="1"/>
      <protection locked="0"/>
    </xf>
    <xf numFmtId="0" fontId="30" fillId="7" borderId="93" xfId="12" applyFont="1" applyFill="1" applyBorder="1" applyAlignment="1" applyProtection="1">
      <alignment horizontal="center" vertical="center" shrinkToFit="1"/>
      <protection locked="0"/>
    </xf>
    <xf numFmtId="0" fontId="30" fillId="7" borderId="94" xfId="12" applyFont="1" applyFill="1" applyBorder="1" applyAlignment="1" applyProtection="1">
      <alignment horizontal="center" vertical="center" shrinkToFit="1"/>
      <protection locked="0"/>
    </xf>
    <xf numFmtId="0" fontId="30" fillId="7" borderId="95" xfId="12" applyFont="1" applyFill="1" applyBorder="1" applyAlignment="1" applyProtection="1">
      <alignment horizontal="center" vertical="center"/>
      <protection locked="0"/>
    </xf>
    <xf numFmtId="0" fontId="30" fillId="0" borderId="112" xfId="15" applyFont="1" applyBorder="1" applyAlignment="1" applyProtection="1">
      <alignment horizontal="left" vertical="center" shrinkToFit="1"/>
      <protection locked="0"/>
    </xf>
    <xf numFmtId="0" fontId="30" fillId="0" borderId="113"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6" xfId="12" applyFont="1" applyFill="1" applyBorder="1" applyAlignment="1" applyProtection="1">
      <alignment horizontal="center" vertical="center" wrapText="1"/>
      <protection locked="0"/>
    </xf>
    <xf numFmtId="177" fontId="30" fillId="0" borderId="118"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87" fontId="30" fillId="6" borderId="116" xfId="13" applyNumberFormat="1" applyFont="1" applyFill="1" applyBorder="1" applyAlignment="1" applyProtection="1">
      <alignment horizontal="right" vertical="center" shrinkToFit="1"/>
      <protection locked="0"/>
    </xf>
    <xf numFmtId="187"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0" borderId="116" xfId="12" applyFont="1" applyBorder="1" applyAlignment="1" applyProtection="1">
      <alignment horizontal="left" vertical="center" shrinkToFit="1"/>
      <protection locked="0"/>
    </xf>
    <xf numFmtId="0" fontId="30" fillId="0" borderId="121" xfId="12" applyFont="1" applyBorder="1" applyAlignment="1" applyProtection="1">
      <alignment horizontal="left" vertical="center" shrinkToFit="1"/>
      <protection locked="0"/>
    </xf>
    <xf numFmtId="0" fontId="30" fillId="0" borderId="81"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0" borderId="112" xfId="14" applyFont="1" applyBorder="1" applyAlignment="1" applyProtection="1">
      <alignment horizontal="left" vertical="center" shrinkToFit="1"/>
      <protection locked="0"/>
    </xf>
    <xf numFmtId="0" fontId="30" fillId="0" borderId="113" xfId="14" applyFont="1" applyBorder="1" applyAlignment="1" applyProtection="1">
      <alignment horizontal="left" vertical="center" shrinkToFit="1"/>
      <protection locked="0"/>
    </xf>
    <xf numFmtId="0" fontId="30" fillId="0" borderId="114" xfId="14" applyFont="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7" xfId="13" applyNumberFormat="1" applyFont="1" applyFill="1" applyBorder="1" applyAlignment="1" applyProtection="1">
      <alignment horizontal="right" vertical="center" shrinkToFit="1"/>
      <protection locked="0"/>
    </xf>
    <xf numFmtId="187" fontId="30" fillId="0" borderId="116" xfId="12"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7"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7"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8" xfId="14" applyFont="1" applyBorder="1" applyAlignment="1" applyProtection="1">
      <alignment horizontal="left" vertical="center" shrinkToFit="1"/>
      <protection locked="0"/>
    </xf>
    <xf numFmtId="0" fontId="30" fillId="0" borderId="99" xfId="14" applyFont="1" applyBorder="1" applyAlignment="1" applyProtection="1">
      <alignment horizontal="left" vertical="center" shrinkToFit="1"/>
      <protection locked="0"/>
    </xf>
    <xf numFmtId="0" fontId="30" fillId="0" borderId="100"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92" xfId="12" applyFont="1" applyFill="1" applyBorder="1" applyAlignment="1" applyProtection="1">
      <alignment horizontal="center" vertical="center" shrinkToFit="1"/>
      <protection locked="0"/>
    </xf>
    <xf numFmtId="0" fontId="30" fillId="7" borderId="96" xfId="12" applyFont="1" applyFill="1" applyBorder="1" applyAlignment="1" applyProtection="1">
      <alignment horizontal="center" vertical="center" shrinkToFit="1"/>
      <protection locked="0"/>
    </xf>
    <xf numFmtId="0" fontId="30" fillId="6" borderId="73"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4" xfId="15" applyNumberFormat="1" applyFont="1" applyBorder="1" applyAlignment="1" applyProtection="1">
      <alignment horizontal="righ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21" xfId="15" applyNumberFormat="1" applyFont="1" applyBorder="1" applyAlignment="1" applyProtection="1">
      <alignment horizontal="left" vertical="center" shrinkToFit="1"/>
      <protection locked="0"/>
    </xf>
    <xf numFmtId="177" fontId="30" fillId="0" borderId="120" xfId="15" applyNumberFormat="1" applyFont="1" applyBorder="1" applyAlignment="1" applyProtection="1">
      <alignment horizontal="right" vertical="center" shrinkToFit="1"/>
      <protection locked="0"/>
    </xf>
    <xf numFmtId="177" fontId="30" fillId="0" borderId="116" xfId="15"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92" xfId="12" applyFont="1" applyFill="1" applyBorder="1" applyAlignment="1" applyProtection="1">
      <alignment horizontal="center" vertical="center" wrapText="1"/>
      <protection locked="0"/>
    </xf>
    <xf numFmtId="0" fontId="30" fillId="0" borderId="98" xfId="15" applyNumberFormat="1" applyFont="1" applyBorder="1" applyAlignment="1" applyProtection="1">
      <alignment horizontal="left" vertical="center" shrinkToFit="1"/>
      <protection locked="0"/>
    </xf>
    <xf numFmtId="0" fontId="30" fillId="0" borderId="99" xfId="15" applyNumberFormat="1" applyFont="1" applyBorder="1" applyAlignment="1" applyProtection="1">
      <alignment horizontal="left" vertical="center" shrinkToFit="1"/>
      <protection locked="0"/>
    </xf>
    <xf numFmtId="0" fontId="30" fillId="0" borderId="110" xfId="15" applyNumberFormat="1" applyFont="1" applyBorder="1" applyAlignment="1" applyProtection="1">
      <alignment horizontal="left" vertical="center" shrinkToFit="1"/>
      <protection locked="0"/>
    </xf>
    <xf numFmtId="177" fontId="30" fillId="0" borderId="98"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100"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0" fontId="30" fillId="0" borderId="102"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98" xfId="15" applyFont="1" applyBorder="1" applyAlignment="1" applyProtection="1">
      <alignment horizontal="left" vertical="center" shrinkToFit="1"/>
      <protection locked="0"/>
    </xf>
    <xf numFmtId="0" fontId="30" fillId="0" borderId="99" xfId="15" applyFont="1" applyBorder="1" applyAlignment="1" applyProtection="1">
      <alignment horizontal="left" vertical="center" shrinkToFit="1"/>
      <protection locked="0"/>
    </xf>
    <xf numFmtId="0" fontId="30" fillId="0" borderId="100" xfId="15" applyFont="1" applyBorder="1" applyAlignment="1" applyProtection="1">
      <alignment horizontal="left" vertical="center" shrinkToFit="1"/>
      <protection locked="0"/>
    </xf>
    <xf numFmtId="0" fontId="2" fillId="7" borderId="60" xfId="12" applyFont="1" applyFill="1" applyBorder="1" applyAlignment="1" applyProtection="1">
      <alignment horizontal="center" vertical="center" wrapText="1"/>
      <protection locked="0"/>
    </xf>
    <xf numFmtId="0" fontId="2" fillId="7" borderId="8" xfId="12" applyFont="1" applyFill="1" applyBorder="1" applyAlignment="1" applyProtection="1">
      <alignment horizontal="center" vertical="center" wrapText="1"/>
      <protection locked="0"/>
    </xf>
    <xf numFmtId="0" fontId="2" fillId="7" borderId="23" xfId="12" applyFont="1" applyFill="1" applyBorder="1" applyAlignment="1" applyProtection="1">
      <alignment horizontal="center" vertical="center" wrapText="1"/>
      <protection locked="0"/>
    </xf>
    <xf numFmtId="0" fontId="2" fillId="7" borderId="95" xfId="12" applyFont="1" applyFill="1" applyBorder="1" applyAlignment="1" applyProtection="1">
      <alignment horizontal="center" vertical="center" wrapText="1"/>
      <protection locked="0"/>
    </xf>
    <xf numFmtId="0" fontId="2" fillId="7" borderId="93" xfId="12" applyFont="1" applyFill="1" applyBorder="1" applyAlignment="1" applyProtection="1">
      <alignment horizontal="center" vertical="center" wrapText="1"/>
      <protection locked="0"/>
    </xf>
    <xf numFmtId="0" fontId="2" fillId="7" borderId="94" xfId="12" applyFont="1" applyFill="1" applyBorder="1" applyAlignment="1" applyProtection="1">
      <alignment horizontal="center" vertical="center" wrapText="1"/>
      <protection locked="0"/>
    </xf>
    <xf numFmtId="177" fontId="30" fillId="0" borderId="101"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03" xfId="14" applyNumberFormat="1" applyFont="1" applyBorder="1" applyAlignment="1" applyProtection="1">
      <alignment horizontal="righ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06" xfId="14" applyNumberFormat="1" applyFont="1" applyBorder="1" applyAlignment="1" applyProtection="1">
      <alignment horizontal="right" vertical="center" shrinkToFit="1"/>
      <protection locked="0"/>
    </xf>
    <xf numFmtId="178" fontId="14" fillId="0" borderId="15" xfId="18" applyNumberFormat="1" applyFont="1" applyBorder="1" applyAlignment="1">
      <alignment horizontal="center" vertical="center" wrapText="1"/>
    </xf>
    <xf numFmtId="178" fontId="14" fillId="0" borderId="45"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2" fillId="6" borderId="34" xfId="16" applyFont="1" applyFill="1" applyBorder="1" applyAlignment="1">
      <alignment horizontal="center" vertical="center" wrapText="1"/>
    </xf>
    <xf numFmtId="0" fontId="2" fillId="6" borderId="34" xfId="16" applyFont="1" applyFill="1" applyBorder="1" applyAlignment="1">
      <alignment horizontal="center" vertical="center"/>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9" fontId="4" fillId="6" borderId="39" xfId="17" applyNumberFormat="1" applyFont="1" applyFill="1" applyBorder="1" applyAlignment="1">
      <alignment horizontal="left" vertical="center" wrapText="1"/>
    </xf>
    <xf numFmtId="179" fontId="4" fillId="6" borderId="31" xfId="17" applyNumberFormat="1" applyFont="1" applyFill="1" applyBorder="1" applyAlignment="1">
      <alignment horizontal="left" vertical="center" wrapText="1"/>
    </xf>
    <xf numFmtId="179" fontId="4" fillId="6" borderId="42" xfId="17" applyNumberFormat="1" applyFont="1" applyFill="1" applyBorder="1" applyAlignment="1">
      <alignment horizontal="left" vertical="center" wrapText="1"/>
    </xf>
    <xf numFmtId="0" fontId="4" fillId="6" borderId="39" xfId="17" applyFont="1" applyFill="1" applyBorder="1" applyAlignment="1">
      <alignment horizontal="left" vertical="center"/>
    </xf>
    <xf numFmtId="0" fontId="4" fillId="6" borderId="31" xfId="17" applyFont="1" applyFill="1" applyBorder="1" applyAlignment="1">
      <alignment horizontal="left" vertical="center"/>
    </xf>
    <xf numFmtId="0" fontId="4" fillId="6" borderId="42" xfId="17"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6"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xf numFmtId="0" fontId="8" fillId="0" borderId="39" xfId="4" applyFont="1" applyFill="1" applyBorder="1" applyAlignment="1">
      <alignment horizontal="center" vertical="center" shrinkToFit="1"/>
    </xf>
    <xf numFmtId="0" fontId="8" fillId="0" borderId="31" xfId="4" applyFont="1" applyFill="1" applyBorder="1" applyAlignment="1">
      <alignment horizontal="center" vertical="center" shrinkToFit="1"/>
    </xf>
    <xf numFmtId="0" fontId="8" fillId="0" borderId="32" xfId="4"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2" fillId="0" borderId="0" xfId="16" applyFont="1" applyAlignment="1">
      <alignment horizontal="center" vertical="center"/>
    </xf>
    <xf numFmtId="187" fontId="2" fillId="6" borderId="0" xfId="17" applyNumberFormat="1" applyFont="1" applyFill="1" applyAlignment="1">
      <alignment horizontal="center" vertical="center" wrapText="1"/>
    </xf>
    <xf numFmtId="187" fontId="2" fillId="6" borderId="34" xfId="17" applyNumberFormat="1" applyFont="1" applyFill="1" applyBorder="1" applyAlignment="1">
      <alignment horizontal="center" vertical="center"/>
    </xf>
    <xf numFmtId="178" fontId="13" fillId="0" borderId="0" xfId="16" applyNumberFormat="1" applyAlignment="1">
      <alignment horizontal="center" vertical="center"/>
    </xf>
    <xf numFmtId="187" fontId="2" fillId="0" borderId="0" xfId="16" applyNumberFormat="1" applyFont="1" applyAlignment="1">
      <alignment horizontal="center" vertical="center"/>
    </xf>
    <xf numFmtId="179" fontId="2" fillId="6" borderId="34" xfId="17" applyNumberFormat="1" applyFont="1" applyFill="1" applyBorder="1" applyAlignment="1">
      <alignment horizontal="center" vertical="center" wrapText="1"/>
    </xf>
    <xf numFmtId="0" fontId="2" fillId="0" borderId="34" xfId="16" applyFont="1" applyBorder="1" applyAlignment="1">
      <alignment horizontal="center" vertical="center"/>
    </xf>
    <xf numFmtId="187" fontId="2" fillId="6" borderId="0" xfId="17" applyNumberFormat="1" applyFont="1" applyFill="1" applyAlignment="1">
      <alignment horizontal="center" vertical="center"/>
    </xf>
    <xf numFmtId="0" fontId="2" fillId="0" borderId="41" xfId="16" applyFont="1" applyBorder="1" applyAlignment="1" applyProtection="1">
      <alignment horizontal="left" vertical="top" wrapText="1"/>
      <protection locked="0"/>
    </xf>
    <xf numFmtId="0" fontId="2" fillId="0" borderId="12" xfId="16" applyFont="1" applyBorder="1" applyAlignment="1" applyProtection="1">
      <alignment horizontal="left" vertical="top" wrapText="1"/>
      <protection locked="0"/>
    </xf>
    <xf numFmtId="0" fontId="2" fillId="0" borderId="46" xfId="16" applyFont="1" applyBorder="1" applyAlignment="1" applyProtection="1">
      <alignment horizontal="left" vertical="top" wrapText="1"/>
      <protection locked="0"/>
    </xf>
    <xf numFmtId="0" fontId="2" fillId="0" borderId="62" xfId="16" applyFont="1" applyBorder="1" applyAlignment="1" applyProtection="1">
      <alignment horizontal="left" vertical="top" wrapText="1"/>
      <protection locked="0"/>
    </xf>
    <xf numFmtId="0" fontId="2" fillId="0" borderId="0" xfId="16" applyFont="1" applyAlignment="1" applyProtection="1">
      <alignment horizontal="left" vertical="top" wrapText="1"/>
      <protection locked="0"/>
    </xf>
    <xf numFmtId="0" fontId="2" fillId="0" borderId="38" xfId="16" applyFont="1" applyBorder="1" applyAlignment="1" applyProtection="1">
      <alignment horizontal="left" vertical="top" wrapText="1"/>
      <protection locked="0"/>
    </xf>
    <xf numFmtId="0" fontId="2" fillId="0" borderId="37" xfId="16" applyFont="1" applyBorder="1" applyAlignment="1" applyProtection="1">
      <alignment horizontal="left" vertical="top" wrapText="1"/>
      <protection locked="0"/>
    </xf>
    <xf numFmtId="0" fontId="2" fillId="0" borderId="52" xfId="16" applyFont="1" applyBorder="1" applyAlignment="1" applyProtection="1">
      <alignment horizontal="left" vertical="top" wrapText="1"/>
      <protection locked="0"/>
    </xf>
    <xf numFmtId="0" fontId="2" fillId="0" borderId="40" xfId="16" applyFont="1" applyBorder="1" applyAlignment="1" applyProtection="1">
      <alignment horizontal="left" vertical="top" wrapText="1"/>
      <protection locked="0"/>
    </xf>
    <xf numFmtId="187" fontId="2" fillId="6" borderId="188" xfId="17" applyNumberFormat="1" applyFont="1" applyFill="1" applyBorder="1" applyAlignment="1">
      <alignment horizontal="center" vertical="center"/>
    </xf>
    <xf numFmtId="179" fontId="2" fillId="6" borderId="0" xfId="17" applyNumberFormat="1" applyFont="1" applyFill="1" applyAlignment="1">
      <alignment horizontal="center" vertical="center" wrapText="1"/>
    </xf>
    <xf numFmtId="0" fontId="2" fillId="0" borderId="39" xfId="16" applyFont="1" applyBorder="1" applyAlignment="1">
      <alignment horizontal="center" vertical="center"/>
    </xf>
    <xf numFmtId="0" fontId="2" fillId="0" borderId="31" xfId="16" applyFont="1" applyBorder="1" applyAlignment="1">
      <alignment horizontal="center" vertical="center"/>
    </xf>
    <xf numFmtId="0" fontId="2" fillId="0" borderId="42" xfId="16" applyFont="1" applyBorder="1" applyAlignment="1">
      <alignment horizontal="center" vertical="center"/>
    </xf>
    <xf numFmtId="179" fontId="2" fillId="0" borderId="0" xfId="17" applyNumberFormat="1" applyFont="1" applyAlignment="1">
      <alignment horizontal="center" vertical="center" wrapText="1"/>
    </xf>
  </cellXfs>
  <cellStyles count="44">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6CD2-454E-A601-A6BCFEC3AE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124122</c:v>
                </c:pt>
                <c:pt idx="1">
                  <c:v>146426</c:v>
                </c:pt>
                <c:pt idx="2">
                  <c:v>202124</c:v>
                </c:pt>
                <c:pt idx="3">
                  <c:v>127656</c:v>
                </c:pt>
                <c:pt idx="4">
                  <c:v>91265</c:v>
                </c:pt>
              </c:numCache>
            </c:numRef>
          </c:val>
          <c:smooth val="0"/>
          <c:extLst xmlns:c16r2="http://schemas.microsoft.com/office/drawing/2015/06/chart">
            <c:ext xmlns:c16="http://schemas.microsoft.com/office/drawing/2014/chart" uri="{C3380CC4-5D6E-409C-BE32-E72D297353CC}">
              <c16:uniqueId val="{00000001-6CD2-454E-A601-A6BCFEC3AEB8}"/>
            </c:ext>
          </c:extLst>
        </c:ser>
        <c:dLbls>
          <c:showLegendKey val="0"/>
          <c:showVal val="0"/>
          <c:showCatName val="0"/>
          <c:showSerName val="0"/>
          <c:showPercent val="0"/>
          <c:showBubbleSize val="0"/>
        </c:dLbls>
        <c:marker val="1"/>
        <c:smooth val="0"/>
        <c:axId val="365784216"/>
        <c:axId val="365782256"/>
      </c:lineChart>
      <c:catAx>
        <c:axId val="365784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782256"/>
        <c:crosses val="autoZero"/>
        <c:auto val="1"/>
        <c:lblAlgn val="ctr"/>
        <c:lblOffset val="100"/>
        <c:tickLblSkip val="1"/>
        <c:tickMarkSkip val="1"/>
        <c:noMultiLvlLbl val="0"/>
      </c:catAx>
      <c:valAx>
        <c:axId val="3657822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784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3.02</c:v>
                </c:pt>
                <c:pt idx="1">
                  <c:v>2.66</c:v>
                </c:pt>
                <c:pt idx="2">
                  <c:v>4.47</c:v>
                </c:pt>
                <c:pt idx="3">
                  <c:v>1.71</c:v>
                </c:pt>
                <c:pt idx="4">
                  <c:v>2.39</c:v>
                </c:pt>
              </c:numCache>
            </c:numRef>
          </c:val>
          <c:extLst xmlns:c16r2="http://schemas.microsoft.com/office/drawing/2015/06/chart">
            <c:ext xmlns:c16="http://schemas.microsoft.com/office/drawing/2014/chart" uri="{C3380CC4-5D6E-409C-BE32-E72D297353CC}">
              <c16:uniqueId val="{00000000-6E36-451D-ABAC-5914A9BA26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30.08</c:v>
                </c:pt>
                <c:pt idx="1">
                  <c:v>31.9</c:v>
                </c:pt>
                <c:pt idx="2">
                  <c:v>32.630000000000003</c:v>
                </c:pt>
                <c:pt idx="3">
                  <c:v>35.729999999999997</c:v>
                </c:pt>
                <c:pt idx="4">
                  <c:v>37.340000000000003</c:v>
                </c:pt>
              </c:numCache>
            </c:numRef>
          </c:val>
          <c:extLst xmlns:c16r2="http://schemas.microsoft.com/office/drawing/2015/06/chart">
            <c:ext xmlns:c16="http://schemas.microsoft.com/office/drawing/2014/chart" uri="{C3380CC4-5D6E-409C-BE32-E72D297353CC}">
              <c16:uniqueId val="{00000001-6E36-451D-ABAC-5914A9BA26ED}"/>
            </c:ext>
          </c:extLst>
        </c:ser>
        <c:dLbls>
          <c:showLegendKey val="0"/>
          <c:showVal val="0"/>
          <c:showCatName val="0"/>
          <c:showSerName val="0"/>
          <c:showPercent val="0"/>
          <c:showBubbleSize val="0"/>
        </c:dLbls>
        <c:gapWidth val="250"/>
        <c:overlap val="100"/>
        <c:axId val="365782648"/>
        <c:axId val="365783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-2.33</c:v>
                </c:pt>
                <c:pt idx="1">
                  <c:v>-0.25</c:v>
                </c:pt>
                <c:pt idx="2">
                  <c:v>1.94</c:v>
                </c:pt>
                <c:pt idx="3">
                  <c:v>-2.79</c:v>
                </c:pt>
                <c:pt idx="4">
                  <c:v>0.73</c:v>
                </c:pt>
              </c:numCache>
            </c:numRef>
          </c:val>
          <c:smooth val="0"/>
          <c:extLst xmlns:c16r2="http://schemas.microsoft.com/office/drawing/2015/06/chart">
            <c:ext xmlns:c16="http://schemas.microsoft.com/office/drawing/2014/chart" uri="{C3380CC4-5D6E-409C-BE32-E72D297353CC}">
              <c16:uniqueId val="{00000002-6E36-451D-ABAC-5914A9BA26ED}"/>
            </c:ext>
          </c:extLst>
        </c:ser>
        <c:dLbls>
          <c:showLegendKey val="0"/>
          <c:showVal val="0"/>
          <c:showCatName val="0"/>
          <c:showSerName val="0"/>
          <c:showPercent val="0"/>
          <c:showBubbleSize val="0"/>
        </c:dLbls>
        <c:marker val="1"/>
        <c:smooth val="0"/>
        <c:axId val="365782648"/>
        <c:axId val="365783432"/>
      </c:lineChart>
      <c:catAx>
        <c:axId val="365782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5783432"/>
        <c:crosses val="autoZero"/>
        <c:auto val="1"/>
        <c:lblAlgn val="ctr"/>
        <c:lblOffset val="100"/>
        <c:tickLblSkip val="1"/>
        <c:tickMarkSkip val="1"/>
        <c:noMultiLvlLbl val="0"/>
      </c:catAx>
      <c:valAx>
        <c:axId val="365783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782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B8A-4C2B-9630-6DD3AAA2E9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B8A-4C2B-9630-6DD3AAA2E90B}"/>
            </c:ext>
          </c:extLst>
        </c:ser>
        <c:ser>
          <c:idx val="2"/>
          <c:order val="2"/>
          <c:tx>
            <c:strRef>
              <c:f>データシート!$A$29</c:f>
              <c:strCache>
                <c:ptCount val="1"/>
                <c:pt idx="0">
                  <c:v>珠洲市下水道事業特別会計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B8A-4C2B-9630-6DD3AAA2E90B}"/>
            </c:ext>
          </c:extLst>
        </c:ser>
        <c:ser>
          <c:idx val="3"/>
          <c:order val="3"/>
          <c:tx>
            <c:strRef>
              <c:f>データシート!$A$30</c:f>
              <c:strCache>
                <c:ptCount val="1"/>
                <c:pt idx="0">
                  <c:v>珠洲市後期高齢者医療特別会計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B8A-4C2B-9630-6DD3AAA2E90B}"/>
            </c:ext>
          </c:extLst>
        </c:ser>
        <c:ser>
          <c:idx val="4"/>
          <c:order val="4"/>
          <c:tx>
            <c:strRef>
              <c:f>データシート!$A$31</c:f>
              <c:strCache>
                <c:ptCount val="1"/>
                <c:pt idx="0">
                  <c:v>珠洲市国民健康保険特別会計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0.2</c:v>
                </c:pt>
                <c:pt idx="4">
                  <c:v>#N/A</c:v>
                </c:pt>
                <c:pt idx="5">
                  <c:v>0.77</c:v>
                </c:pt>
                <c:pt idx="6">
                  <c:v>#N/A</c:v>
                </c:pt>
                <c:pt idx="7">
                  <c:v>0.84</c:v>
                </c:pt>
                <c:pt idx="8">
                  <c:v>#N/A</c:v>
                </c:pt>
                <c:pt idx="9">
                  <c:v>0</c:v>
                </c:pt>
              </c:numCache>
            </c:numRef>
          </c:val>
          <c:extLst xmlns:c16r2="http://schemas.microsoft.com/office/drawing/2015/06/chart">
            <c:ext xmlns:c16="http://schemas.microsoft.com/office/drawing/2014/chart" uri="{C3380CC4-5D6E-409C-BE32-E72D297353CC}">
              <c16:uniqueId val="{00000004-5B8A-4C2B-9630-6DD3AAA2E90B}"/>
            </c:ext>
          </c:extLst>
        </c:ser>
        <c:ser>
          <c:idx val="5"/>
          <c:order val="5"/>
          <c:tx>
            <c:strRef>
              <c:f>データシート!$A$32</c:f>
              <c:strCache>
                <c:ptCount val="1"/>
                <c:pt idx="0">
                  <c:v>珠洲市賃貸住宅事業特別会計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5B8A-4C2B-9630-6DD3AAA2E90B}"/>
            </c:ext>
          </c:extLst>
        </c:ser>
        <c:ser>
          <c:idx val="6"/>
          <c:order val="6"/>
          <c:tx>
            <c:strRef>
              <c:f>データシート!$A$33</c:f>
              <c:strCache>
                <c:ptCount val="1"/>
                <c:pt idx="0">
                  <c:v>珠洲市介護保険特別会計（保険勘定・サービス勘定）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0.09</c:v>
                </c:pt>
                <c:pt idx="4">
                  <c:v>#N/A</c:v>
                </c:pt>
                <c:pt idx="5">
                  <c:v>0.09</c:v>
                </c:pt>
                <c:pt idx="6">
                  <c:v>#N/A</c:v>
                </c:pt>
                <c:pt idx="7">
                  <c:v>0.09</c:v>
                </c:pt>
                <c:pt idx="8">
                  <c:v>#N/A</c:v>
                </c:pt>
                <c:pt idx="9">
                  <c:v>0.47</c:v>
                </c:pt>
              </c:numCache>
            </c:numRef>
          </c:val>
          <c:extLst xmlns:c16r2="http://schemas.microsoft.com/office/drawing/2015/06/chart">
            <c:ext xmlns:c16="http://schemas.microsoft.com/office/drawing/2014/chart" uri="{C3380CC4-5D6E-409C-BE32-E72D297353CC}">
              <c16:uniqueId val="{00000006-5B8A-4C2B-9630-6DD3AAA2E90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3.09</c:v>
                </c:pt>
                <c:pt idx="2">
                  <c:v>#N/A</c:v>
                </c:pt>
                <c:pt idx="3">
                  <c:v>2.66</c:v>
                </c:pt>
                <c:pt idx="4">
                  <c:v>#N/A</c:v>
                </c:pt>
                <c:pt idx="5">
                  <c:v>4.47</c:v>
                </c:pt>
                <c:pt idx="6">
                  <c:v>#N/A</c:v>
                </c:pt>
                <c:pt idx="7">
                  <c:v>1.71</c:v>
                </c:pt>
                <c:pt idx="8">
                  <c:v>#N/A</c:v>
                </c:pt>
                <c:pt idx="9">
                  <c:v>2.39</c:v>
                </c:pt>
              </c:numCache>
            </c:numRef>
          </c:val>
          <c:extLst xmlns:c16r2="http://schemas.microsoft.com/office/drawing/2015/06/chart">
            <c:ext xmlns:c16="http://schemas.microsoft.com/office/drawing/2014/chart" uri="{C3380CC4-5D6E-409C-BE32-E72D297353CC}">
              <c16:uniqueId val="{00000007-5B8A-4C2B-9630-6DD3AAA2E90B}"/>
            </c:ext>
          </c:extLst>
        </c:ser>
        <c:ser>
          <c:idx val="8"/>
          <c:order val="8"/>
          <c:tx>
            <c:strRef>
              <c:f>データシート!$A$35</c:f>
              <c:strCache>
                <c:ptCount val="1"/>
                <c:pt idx="0">
                  <c:v>珠洲市水道事業会計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17.96</c:v>
                </c:pt>
                <c:pt idx="2">
                  <c:v>#N/A</c:v>
                </c:pt>
                <c:pt idx="3">
                  <c:v>20.22</c:v>
                </c:pt>
                <c:pt idx="4">
                  <c:v>#N/A</c:v>
                </c:pt>
                <c:pt idx="5">
                  <c:v>20.5</c:v>
                </c:pt>
                <c:pt idx="6">
                  <c:v>#N/A</c:v>
                </c:pt>
                <c:pt idx="7">
                  <c:v>22.36</c:v>
                </c:pt>
                <c:pt idx="8">
                  <c:v>#N/A</c:v>
                </c:pt>
                <c:pt idx="9">
                  <c:v>23.74</c:v>
                </c:pt>
              </c:numCache>
            </c:numRef>
          </c:val>
          <c:extLst xmlns:c16r2="http://schemas.microsoft.com/office/drawing/2015/06/chart">
            <c:ext xmlns:c16="http://schemas.microsoft.com/office/drawing/2014/chart" uri="{C3380CC4-5D6E-409C-BE32-E72D297353CC}">
              <c16:uniqueId val="{00000008-5B8A-4C2B-9630-6DD3AAA2E90B}"/>
            </c:ext>
          </c:extLst>
        </c:ser>
        <c:ser>
          <c:idx val="9"/>
          <c:order val="9"/>
          <c:tx>
            <c:strRef>
              <c:f>データシート!$A$36</c:f>
              <c:strCache>
                <c:ptCount val="1"/>
                <c:pt idx="0">
                  <c:v>珠洲市病院事業会計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27.9</c:v>
                </c:pt>
                <c:pt idx="2">
                  <c:v>#N/A</c:v>
                </c:pt>
                <c:pt idx="3">
                  <c:v>27.95</c:v>
                </c:pt>
                <c:pt idx="4">
                  <c:v>#N/A</c:v>
                </c:pt>
                <c:pt idx="5">
                  <c:v>26.62</c:v>
                </c:pt>
                <c:pt idx="6">
                  <c:v>#N/A</c:v>
                </c:pt>
                <c:pt idx="7">
                  <c:v>28.38</c:v>
                </c:pt>
                <c:pt idx="8">
                  <c:v>#N/A</c:v>
                </c:pt>
                <c:pt idx="9">
                  <c:v>26.81</c:v>
                </c:pt>
              </c:numCache>
            </c:numRef>
          </c:val>
          <c:extLst xmlns:c16r2="http://schemas.microsoft.com/office/drawing/2015/06/chart">
            <c:ext xmlns:c16="http://schemas.microsoft.com/office/drawing/2014/chart" uri="{C3380CC4-5D6E-409C-BE32-E72D297353CC}">
              <c16:uniqueId val="{00000009-5B8A-4C2B-9630-6DD3AAA2E90B}"/>
            </c:ext>
          </c:extLst>
        </c:ser>
        <c:dLbls>
          <c:showLegendKey val="0"/>
          <c:showVal val="0"/>
          <c:showCatName val="0"/>
          <c:showSerName val="0"/>
          <c:showPercent val="0"/>
          <c:showBubbleSize val="0"/>
        </c:dLbls>
        <c:gapWidth val="150"/>
        <c:overlap val="100"/>
        <c:axId val="365781472"/>
        <c:axId val="365781864"/>
      </c:barChart>
      <c:catAx>
        <c:axId val="36578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5781864"/>
        <c:crosses val="autoZero"/>
        <c:auto val="1"/>
        <c:lblAlgn val="ctr"/>
        <c:lblOffset val="100"/>
        <c:tickLblSkip val="1"/>
        <c:tickMarkSkip val="1"/>
        <c:noMultiLvlLbl val="0"/>
      </c:catAx>
      <c:valAx>
        <c:axId val="365781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5781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1844</c:v>
                </c:pt>
                <c:pt idx="5">
                  <c:v>1868</c:v>
                </c:pt>
                <c:pt idx="8">
                  <c:v>1856</c:v>
                </c:pt>
                <c:pt idx="11">
                  <c:v>1909</c:v>
                </c:pt>
                <c:pt idx="14">
                  <c:v>1755</c:v>
                </c:pt>
              </c:numCache>
            </c:numRef>
          </c:val>
          <c:extLst xmlns:c16r2="http://schemas.microsoft.com/office/drawing/2015/06/chart">
            <c:ext xmlns:c16="http://schemas.microsoft.com/office/drawing/2014/chart" uri="{C3380CC4-5D6E-409C-BE32-E72D297353CC}">
              <c16:uniqueId val="{00000000-31B3-47D9-834B-ACA3EEE067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31B3-47D9-834B-ACA3EEE067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1B3-47D9-834B-ACA3EEE067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196</c:v>
                </c:pt>
                <c:pt idx="3">
                  <c:v>193</c:v>
                </c:pt>
                <c:pt idx="6">
                  <c:v>207</c:v>
                </c:pt>
                <c:pt idx="9">
                  <c:v>207</c:v>
                </c:pt>
                <c:pt idx="12">
                  <c:v>168</c:v>
                </c:pt>
              </c:numCache>
            </c:numRef>
          </c:val>
          <c:extLst xmlns:c16r2="http://schemas.microsoft.com/office/drawing/2015/06/chart">
            <c:ext xmlns:c16="http://schemas.microsoft.com/office/drawing/2014/chart" uri="{C3380CC4-5D6E-409C-BE32-E72D297353CC}">
              <c16:uniqueId val="{00000003-31B3-47D9-834B-ACA3EEE067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818</c:v>
                </c:pt>
                <c:pt idx="3">
                  <c:v>848</c:v>
                </c:pt>
                <c:pt idx="6">
                  <c:v>860</c:v>
                </c:pt>
                <c:pt idx="9">
                  <c:v>895</c:v>
                </c:pt>
                <c:pt idx="12">
                  <c:v>899</c:v>
                </c:pt>
              </c:numCache>
            </c:numRef>
          </c:val>
          <c:extLst xmlns:c16r2="http://schemas.microsoft.com/office/drawing/2015/06/chart">
            <c:ext xmlns:c16="http://schemas.microsoft.com/office/drawing/2014/chart" uri="{C3380CC4-5D6E-409C-BE32-E72D297353CC}">
              <c16:uniqueId val="{00000004-31B3-47D9-834B-ACA3EEE067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4</c:v>
                </c:pt>
                <c:pt idx="6">
                  <c:v>4</c:v>
                </c:pt>
                <c:pt idx="9">
                  <c:v>4</c:v>
                </c:pt>
                <c:pt idx="12">
                  <c:v>5</c:v>
                </c:pt>
              </c:numCache>
            </c:numRef>
          </c:val>
          <c:extLst xmlns:c16r2="http://schemas.microsoft.com/office/drawing/2015/06/chart">
            <c:ext xmlns:c16="http://schemas.microsoft.com/office/drawing/2014/chart" uri="{C3380CC4-5D6E-409C-BE32-E72D297353CC}">
              <c16:uniqueId val="{00000005-31B3-47D9-834B-ACA3EEE067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1B3-47D9-834B-ACA3EEE067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1542</c:v>
                </c:pt>
                <c:pt idx="3">
                  <c:v>1498</c:v>
                </c:pt>
                <c:pt idx="6">
                  <c:v>1484</c:v>
                </c:pt>
                <c:pt idx="9">
                  <c:v>1466</c:v>
                </c:pt>
                <c:pt idx="12">
                  <c:v>1439</c:v>
                </c:pt>
              </c:numCache>
            </c:numRef>
          </c:val>
          <c:extLst xmlns:c16r2="http://schemas.microsoft.com/office/drawing/2015/06/chart">
            <c:ext xmlns:c16="http://schemas.microsoft.com/office/drawing/2014/chart" uri="{C3380CC4-5D6E-409C-BE32-E72D297353CC}">
              <c16:uniqueId val="{00000007-31B3-47D9-834B-ACA3EEE067B8}"/>
            </c:ext>
          </c:extLst>
        </c:ser>
        <c:dLbls>
          <c:showLegendKey val="0"/>
          <c:showVal val="0"/>
          <c:showCatName val="0"/>
          <c:showSerName val="0"/>
          <c:showPercent val="0"/>
          <c:showBubbleSize val="0"/>
        </c:dLbls>
        <c:gapWidth val="100"/>
        <c:overlap val="100"/>
        <c:axId val="422967880"/>
        <c:axId val="42296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715</c:v>
                </c:pt>
                <c:pt idx="2">
                  <c:v>#N/A</c:v>
                </c:pt>
                <c:pt idx="3">
                  <c:v>#N/A</c:v>
                </c:pt>
                <c:pt idx="4">
                  <c:v>676</c:v>
                </c:pt>
                <c:pt idx="5">
                  <c:v>#N/A</c:v>
                </c:pt>
                <c:pt idx="6">
                  <c:v>#N/A</c:v>
                </c:pt>
                <c:pt idx="7">
                  <c:v>700</c:v>
                </c:pt>
                <c:pt idx="8">
                  <c:v>#N/A</c:v>
                </c:pt>
                <c:pt idx="9">
                  <c:v>#N/A</c:v>
                </c:pt>
                <c:pt idx="10">
                  <c:v>663</c:v>
                </c:pt>
                <c:pt idx="11">
                  <c:v>#N/A</c:v>
                </c:pt>
                <c:pt idx="12">
                  <c:v>#N/A</c:v>
                </c:pt>
                <c:pt idx="13">
                  <c:v>756</c:v>
                </c:pt>
                <c:pt idx="14">
                  <c:v>#N/A</c:v>
                </c:pt>
              </c:numCache>
            </c:numRef>
          </c:val>
          <c:smooth val="0"/>
          <c:extLst xmlns:c16r2="http://schemas.microsoft.com/office/drawing/2015/06/chart">
            <c:ext xmlns:c16="http://schemas.microsoft.com/office/drawing/2014/chart" uri="{C3380CC4-5D6E-409C-BE32-E72D297353CC}">
              <c16:uniqueId val="{00000008-31B3-47D9-834B-ACA3EEE067B8}"/>
            </c:ext>
          </c:extLst>
        </c:ser>
        <c:dLbls>
          <c:showLegendKey val="0"/>
          <c:showVal val="0"/>
          <c:showCatName val="0"/>
          <c:showSerName val="0"/>
          <c:showPercent val="0"/>
          <c:showBubbleSize val="0"/>
        </c:dLbls>
        <c:marker val="1"/>
        <c:smooth val="0"/>
        <c:axId val="422967880"/>
        <c:axId val="422967488"/>
      </c:lineChart>
      <c:catAx>
        <c:axId val="422967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2967488"/>
        <c:crosses val="autoZero"/>
        <c:auto val="1"/>
        <c:lblAlgn val="ctr"/>
        <c:lblOffset val="100"/>
        <c:tickLblSkip val="1"/>
        <c:tickMarkSkip val="1"/>
        <c:noMultiLvlLbl val="0"/>
      </c:catAx>
      <c:valAx>
        <c:axId val="42296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967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15603</c:v>
                </c:pt>
                <c:pt idx="5">
                  <c:v>15528</c:v>
                </c:pt>
                <c:pt idx="8">
                  <c:v>15571</c:v>
                </c:pt>
                <c:pt idx="11">
                  <c:v>15537</c:v>
                </c:pt>
                <c:pt idx="14">
                  <c:v>14822</c:v>
                </c:pt>
              </c:numCache>
            </c:numRef>
          </c:val>
          <c:extLst xmlns:c16r2="http://schemas.microsoft.com/office/drawing/2015/06/chart">
            <c:ext xmlns:c16="http://schemas.microsoft.com/office/drawing/2014/chart" uri="{C3380CC4-5D6E-409C-BE32-E72D297353CC}">
              <c16:uniqueId val="{00000000-C4E4-4FD3-ADB0-C64786400A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1792</c:v>
                </c:pt>
                <c:pt idx="5">
                  <c:v>1632</c:v>
                </c:pt>
                <c:pt idx="8">
                  <c:v>1431</c:v>
                </c:pt>
                <c:pt idx="11">
                  <c:v>1359</c:v>
                </c:pt>
                <c:pt idx="14">
                  <c:v>1304</c:v>
                </c:pt>
              </c:numCache>
            </c:numRef>
          </c:val>
          <c:extLst xmlns:c16r2="http://schemas.microsoft.com/office/drawing/2015/06/chart">
            <c:ext xmlns:c16="http://schemas.microsoft.com/office/drawing/2014/chart" uri="{C3380CC4-5D6E-409C-BE32-E72D297353CC}">
              <c16:uniqueId val="{00000001-C4E4-4FD3-ADB0-C64786400A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6448</c:v>
                </c:pt>
                <c:pt idx="5">
                  <c:v>5834</c:v>
                </c:pt>
                <c:pt idx="8">
                  <c:v>5799</c:v>
                </c:pt>
                <c:pt idx="11">
                  <c:v>6152</c:v>
                </c:pt>
                <c:pt idx="14">
                  <c:v>6111</c:v>
                </c:pt>
              </c:numCache>
            </c:numRef>
          </c:val>
          <c:extLst xmlns:c16r2="http://schemas.microsoft.com/office/drawing/2015/06/chart">
            <c:ext xmlns:c16="http://schemas.microsoft.com/office/drawing/2014/chart" uri="{C3380CC4-5D6E-409C-BE32-E72D297353CC}">
              <c16:uniqueId val="{00000002-C4E4-4FD3-ADB0-C64786400A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4E4-4FD3-ADB0-C64786400A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4E4-4FD3-ADB0-C64786400A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E4-4FD3-ADB0-C64786400A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1680</c:v>
                </c:pt>
                <c:pt idx="3">
                  <c:v>1430</c:v>
                </c:pt>
                <c:pt idx="6">
                  <c:v>1412</c:v>
                </c:pt>
                <c:pt idx="9">
                  <c:v>1407</c:v>
                </c:pt>
                <c:pt idx="12">
                  <c:v>1409</c:v>
                </c:pt>
              </c:numCache>
            </c:numRef>
          </c:val>
          <c:extLst xmlns:c16r2="http://schemas.microsoft.com/office/drawing/2015/06/chart">
            <c:ext xmlns:c16="http://schemas.microsoft.com/office/drawing/2014/chart" uri="{C3380CC4-5D6E-409C-BE32-E72D297353CC}">
              <c16:uniqueId val="{00000006-C4E4-4FD3-ADB0-C64786400A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848</c:v>
                </c:pt>
                <c:pt idx="3">
                  <c:v>807</c:v>
                </c:pt>
                <c:pt idx="6">
                  <c:v>734</c:v>
                </c:pt>
                <c:pt idx="9">
                  <c:v>528</c:v>
                </c:pt>
                <c:pt idx="12">
                  <c:v>362</c:v>
                </c:pt>
              </c:numCache>
            </c:numRef>
          </c:val>
          <c:extLst xmlns:c16r2="http://schemas.microsoft.com/office/drawing/2015/06/chart">
            <c:ext xmlns:c16="http://schemas.microsoft.com/office/drawing/2014/chart" uri="{C3380CC4-5D6E-409C-BE32-E72D297353CC}">
              <c16:uniqueId val="{00000007-C4E4-4FD3-ADB0-C64786400A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11874</c:v>
                </c:pt>
                <c:pt idx="3">
                  <c:v>11555</c:v>
                </c:pt>
                <c:pt idx="6">
                  <c:v>11228</c:v>
                </c:pt>
                <c:pt idx="9">
                  <c:v>10966</c:v>
                </c:pt>
                <c:pt idx="12">
                  <c:v>10669</c:v>
                </c:pt>
              </c:numCache>
            </c:numRef>
          </c:val>
          <c:extLst xmlns:c16r2="http://schemas.microsoft.com/office/drawing/2015/06/chart">
            <c:ext xmlns:c16="http://schemas.microsoft.com/office/drawing/2014/chart" uri="{C3380CC4-5D6E-409C-BE32-E72D297353CC}">
              <c16:uniqueId val="{00000008-C4E4-4FD3-ADB0-C64786400A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4E4-4FD3-ADB0-C64786400A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12004</c:v>
                </c:pt>
                <c:pt idx="3">
                  <c:v>12083</c:v>
                </c:pt>
                <c:pt idx="6">
                  <c:v>12835</c:v>
                </c:pt>
                <c:pt idx="9">
                  <c:v>12816</c:v>
                </c:pt>
                <c:pt idx="12">
                  <c:v>12483</c:v>
                </c:pt>
              </c:numCache>
            </c:numRef>
          </c:val>
          <c:extLst xmlns:c16r2="http://schemas.microsoft.com/office/drawing/2015/06/chart">
            <c:ext xmlns:c16="http://schemas.microsoft.com/office/drawing/2014/chart" uri="{C3380CC4-5D6E-409C-BE32-E72D297353CC}">
              <c16:uniqueId val="{0000000A-C4E4-4FD3-ADB0-C64786400A3B}"/>
            </c:ext>
          </c:extLst>
        </c:ser>
        <c:dLbls>
          <c:showLegendKey val="0"/>
          <c:showVal val="0"/>
          <c:showCatName val="0"/>
          <c:showSerName val="0"/>
          <c:showPercent val="0"/>
          <c:showBubbleSize val="0"/>
        </c:dLbls>
        <c:gapWidth val="100"/>
        <c:overlap val="100"/>
        <c:axId val="422968664"/>
        <c:axId val="422964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2562</c:v>
                </c:pt>
                <c:pt idx="2">
                  <c:v>#N/A</c:v>
                </c:pt>
                <c:pt idx="3">
                  <c:v>#N/A</c:v>
                </c:pt>
                <c:pt idx="4">
                  <c:v>2881</c:v>
                </c:pt>
                <c:pt idx="5">
                  <c:v>#N/A</c:v>
                </c:pt>
                <c:pt idx="6">
                  <c:v>#N/A</c:v>
                </c:pt>
                <c:pt idx="7">
                  <c:v>3409</c:v>
                </c:pt>
                <c:pt idx="8">
                  <c:v>#N/A</c:v>
                </c:pt>
                <c:pt idx="9">
                  <c:v>#N/A</c:v>
                </c:pt>
                <c:pt idx="10">
                  <c:v>2669</c:v>
                </c:pt>
                <c:pt idx="11">
                  <c:v>#N/A</c:v>
                </c:pt>
                <c:pt idx="12">
                  <c:v>#N/A</c:v>
                </c:pt>
                <c:pt idx="13">
                  <c:v>2687</c:v>
                </c:pt>
                <c:pt idx="14">
                  <c:v>#N/A</c:v>
                </c:pt>
              </c:numCache>
            </c:numRef>
          </c:val>
          <c:smooth val="0"/>
          <c:extLst xmlns:c16r2="http://schemas.microsoft.com/office/drawing/2015/06/chart">
            <c:ext xmlns:c16="http://schemas.microsoft.com/office/drawing/2014/chart" uri="{C3380CC4-5D6E-409C-BE32-E72D297353CC}">
              <c16:uniqueId val="{0000000B-C4E4-4FD3-ADB0-C64786400A3B}"/>
            </c:ext>
          </c:extLst>
        </c:ser>
        <c:dLbls>
          <c:showLegendKey val="0"/>
          <c:showVal val="0"/>
          <c:showCatName val="0"/>
          <c:showSerName val="0"/>
          <c:showPercent val="0"/>
          <c:showBubbleSize val="0"/>
        </c:dLbls>
        <c:marker val="1"/>
        <c:smooth val="0"/>
        <c:axId val="422968664"/>
        <c:axId val="422964744"/>
      </c:lineChart>
      <c:catAx>
        <c:axId val="42296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964744"/>
        <c:crosses val="autoZero"/>
        <c:auto val="1"/>
        <c:lblAlgn val="ctr"/>
        <c:lblOffset val="100"/>
        <c:tickLblSkip val="1"/>
        <c:tickMarkSkip val="1"/>
        <c:noMultiLvlLbl val="0"/>
      </c:catAx>
      <c:valAx>
        <c:axId val="422964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968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2310</c:v>
                </c:pt>
                <c:pt idx="1">
                  <c:v>2475</c:v>
                </c:pt>
                <c:pt idx="2">
                  <c:v>2541</c:v>
                </c:pt>
              </c:numCache>
            </c:numRef>
          </c:val>
          <c:extLst xmlns:c16r2="http://schemas.microsoft.com/office/drawing/2015/06/chart">
            <c:ext xmlns:c16="http://schemas.microsoft.com/office/drawing/2014/chart" uri="{C3380CC4-5D6E-409C-BE32-E72D297353CC}">
              <c16:uniqueId val="{00000000-2CF3-4A11-8043-81082DEDF1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67</c:v>
                </c:pt>
                <c:pt idx="1">
                  <c:v>49</c:v>
                </c:pt>
                <c:pt idx="2">
                  <c:v>49</c:v>
                </c:pt>
              </c:numCache>
            </c:numRef>
          </c:val>
          <c:extLst xmlns:c16r2="http://schemas.microsoft.com/office/drawing/2015/06/chart">
            <c:ext xmlns:c16="http://schemas.microsoft.com/office/drawing/2014/chart" uri="{C3380CC4-5D6E-409C-BE32-E72D297353CC}">
              <c16:uniqueId val="{00000001-2CF3-4A11-8043-81082DEDF1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2619</c:v>
                </c:pt>
                <c:pt idx="1">
                  <c:v>2804</c:v>
                </c:pt>
                <c:pt idx="2">
                  <c:v>2732</c:v>
                </c:pt>
              </c:numCache>
            </c:numRef>
          </c:val>
          <c:extLst xmlns:c16r2="http://schemas.microsoft.com/office/drawing/2015/06/chart">
            <c:ext xmlns:c16="http://schemas.microsoft.com/office/drawing/2014/chart" uri="{C3380CC4-5D6E-409C-BE32-E72D297353CC}">
              <c16:uniqueId val="{00000002-2CF3-4A11-8043-81082DEDF1C1}"/>
            </c:ext>
          </c:extLst>
        </c:ser>
        <c:dLbls>
          <c:showLegendKey val="0"/>
          <c:showVal val="0"/>
          <c:showCatName val="0"/>
          <c:showSerName val="0"/>
          <c:showPercent val="0"/>
          <c:showBubbleSize val="0"/>
        </c:dLbls>
        <c:gapWidth val="120"/>
        <c:overlap val="100"/>
        <c:axId val="422962000"/>
        <c:axId val="422965136"/>
      </c:barChart>
      <c:catAx>
        <c:axId val="42296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2965136"/>
        <c:crosses val="autoZero"/>
        <c:auto val="1"/>
        <c:lblAlgn val="ctr"/>
        <c:lblOffset val="100"/>
        <c:tickLblSkip val="1"/>
        <c:tickMarkSkip val="1"/>
        <c:noMultiLvlLbl val="0"/>
      </c:catAx>
      <c:valAx>
        <c:axId val="422965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296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89-4D3D-99D1-2BE5797FB647}"/>
                </c:ext>
                <c:ext xmlns:c15="http://schemas.microsoft.com/office/drawing/2012/chart" uri="{CE6537A1-D6FC-4f65-9D91-7224C49458BB}">
                  <c15:dlblFieldTable>
                    <c15:dlblFTEntry>
                      <c15:txfldGUID>{D26E99EA-8E5B-45FB-A14D-3E6246CBA5E2}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89-4D3D-99D1-2BE5797FB647}"/>
                </c:ext>
                <c:ext xmlns:c15="http://schemas.microsoft.com/office/drawing/2012/chart" uri="{CE6537A1-D6FC-4f65-9D91-7224C49458BB}">
                  <c15:dlblFieldTable>
                    <c15:dlblFTEntry>
                      <c15:txfldGUID>{5C5260D4-45BF-43D2-9BBC-4242AEEEB661}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89-4D3D-99D1-2BE5797FB647}"/>
                </c:ext>
                <c:ext xmlns:c15="http://schemas.microsoft.com/office/drawing/2012/chart" uri="{CE6537A1-D6FC-4f65-9D91-7224C49458BB}">
                  <c15:dlblFieldTable>
                    <c15:dlblFTEntry>
                      <c15:txfldGUID>{800D733E-672A-4C9E-AD1E-7D0969006D11}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89-4D3D-99D1-2BE5797FB647}"/>
                </c:ext>
                <c:ext xmlns:c15="http://schemas.microsoft.com/office/drawing/2012/chart" uri="{CE6537A1-D6FC-4f65-9D91-7224C49458BB}">
                  <c15:dlblFieldTable>
                    <c15:dlblFTEntry>
                      <c15:txfldGUID>{B457B318-D10A-4BA3-B6C9-C48439602A6A}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89-4D3D-99D1-2BE5797FB647}"/>
                </c:ext>
                <c:ext xmlns:c15="http://schemas.microsoft.com/office/drawing/2012/chart" uri="{CE6537A1-D6FC-4f65-9D91-7224C49458BB}">
                  <c15:dlblFieldTable>
                    <c15:dlblFTEntry>
                      <c15:txfldGUID>{6FBA8F38-ABD8-47A5-993A-704D24F3ACC7}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89-4D3D-99D1-2BE5797FB647}"/>
                </c:ext>
                <c:ext xmlns:c15="http://schemas.microsoft.com/office/drawing/2012/chart" uri="{CE6537A1-D6FC-4f65-9D91-7224C49458BB}">
                  <c15:dlblFieldTable>
                    <c15:dlblFTEntry>
                      <c15:txfldGUID>{AEFE508E-A96E-4C81-905D-468033297E64}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89-4D3D-99D1-2BE5797FB647}"/>
                </c:ext>
                <c:ext xmlns:c15="http://schemas.microsoft.com/office/drawing/2012/chart" uri="{CE6537A1-D6FC-4f65-9D91-7224C49458BB}">
                  <c15:dlblFieldTable>
                    <c15:dlblFTEntry>
                      <c15:txfldGUID>{76D5A276-20F8-4BBC-991C-7ED4B92B0A77}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89-4D3D-99D1-2BE5797FB647}"/>
                </c:ext>
                <c:ext xmlns:c15="http://schemas.microsoft.com/office/drawing/2012/chart" uri="{CE6537A1-D6FC-4f65-9D91-7224C49458BB}">
                  <c15:dlblFieldTable>
                    <c15:dlblFTEntry>
                      <c15:txfldGUID>{EE22C4DF-C366-49E6-83AA-931D8A56AB1B}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89-4D3D-99D1-2BE5797FB647}"/>
                </c:ext>
                <c:ext xmlns:c15="http://schemas.microsoft.com/office/drawing/2012/chart" uri="{CE6537A1-D6FC-4f65-9D91-7224C49458BB}">
                  <c15:dlblFieldTable>
                    <c15:dlblFTEntry>
                      <c15:txfldGUID>{ED44C0CB-C16E-4FC9-B7FB-EEBA6A672B39}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51.4</c:v>
                </c:pt>
                <c:pt idx="24">
                  <c:v>54.3</c:v>
                </c:pt>
              </c:numCache>
            </c:numRef>
          </c:xVal>
          <c:yVal>
            <c:numRef>
              <c:f>公会計指標分析・財政指標組合せ分析表!$BP$51:$DC$51</c:f>
              <c:numCache>
                <c:formatCode>#,##0.0;"▲ "#,##0.0</c:formatCode>
                <c:ptCount val="40"/>
                <c:pt idx="16">
                  <c:v>63.7</c:v>
                </c:pt>
                <c:pt idx="24">
                  <c:v>50.8</c:v>
                </c:pt>
              </c:numCache>
            </c:numRef>
          </c:yVal>
          <c:smooth val="0"/>
          <c:extLst xmlns:c16r2="http://schemas.microsoft.com/office/drawing/2015/06/chart">
            <c:ext xmlns:c16="http://schemas.microsoft.com/office/drawing/2014/chart" uri="{C3380CC4-5D6E-409C-BE32-E72D297353CC}">
              <c16:uniqueId val="{00000009-A789-4D3D-99D1-2BE5797FB6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89-4D3D-99D1-2BE5797FB647}"/>
                </c:ext>
                <c:ext xmlns:c15="http://schemas.microsoft.com/office/drawing/2012/chart" uri="{CE6537A1-D6FC-4f65-9D91-7224C49458BB}">
                  <c15:dlblFieldTable>
                    <c15:dlblFTEntry>
                      <c15:txfldGUID>{5035F878-1021-450D-9518-3DAED5C21029}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89-4D3D-99D1-2BE5797FB647}"/>
                </c:ext>
                <c:ext xmlns:c15="http://schemas.microsoft.com/office/drawing/2012/chart" uri="{CE6537A1-D6FC-4f65-9D91-7224C49458BB}">
                  <c15:dlblFieldTable>
                    <c15:dlblFTEntry>
                      <c15:txfldGUID>{1FA4E448-5261-46DA-9911-F24B4A4DA54C}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89-4D3D-99D1-2BE5797FB647}"/>
                </c:ext>
                <c:ext xmlns:c15="http://schemas.microsoft.com/office/drawing/2012/chart" uri="{CE6537A1-D6FC-4f65-9D91-7224C49458BB}">
                  <c15:dlblFieldTable>
                    <c15:dlblFTEntry>
                      <c15:txfldGUID>{C481CD71-87C9-45E1-95D9-CDD5D34776AF}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89-4D3D-99D1-2BE5797FB647}"/>
                </c:ext>
                <c:ext xmlns:c15="http://schemas.microsoft.com/office/drawing/2012/chart" uri="{CE6537A1-D6FC-4f65-9D91-7224C49458BB}">
                  <c15:dlblFieldTable>
                    <c15:dlblFTEntry>
                      <c15:txfldGUID>{3837EFE5-173A-4065-ABDE-41D7D2B4C603}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89-4D3D-99D1-2BE5797FB647}"/>
                </c:ext>
                <c:ext xmlns:c15="http://schemas.microsoft.com/office/drawing/2012/chart" uri="{CE6537A1-D6FC-4f65-9D91-7224C49458BB}">
                  <c15:dlblFieldTable>
                    <c15:dlblFTEntry>
                      <c15:txfldGUID>{ECB82254-C8DD-4792-8E19-EAAF0119E4B8}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89-4D3D-99D1-2BE5797FB647}"/>
                </c:ext>
                <c:ext xmlns:c15="http://schemas.microsoft.com/office/drawing/2012/chart" uri="{CE6537A1-D6FC-4f65-9D91-7224C49458BB}">
                  <c15:dlblFieldTable>
                    <c15:dlblFTEntry>
                      <c15:txfldGUID>{73ED2D73-D208-40C8-9ADC-A1A5C5B009BE}</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89-4D3D-99D1-2BE5797FB647}"/>
                </c:ext>
                <c:ext xmlns:c15="http://schemas.microsoft.com/office/drawing/2012/chart" uri="{CE6537A1-D6FC-4f65-9D91-7224C49458BB}">
                  <c15:dlblFieldTable>
                    <c15:dlblFTEntry>
                      <c15:txfldGUID>{32FE2403-0423-4C38-8984-4B9120E18E53}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89-4D3D-99D1-2BE5797FB647}"/>
                </c:ext>
                <c:ext xmlns:c15="http://schemas.microsoft.com/office/drawing/2012/chart" uri="{CE6537A1-D6FC-4f65-9D91-7224C49458BB}">
                  <c15:dlblFieldTable>
                    <c15:dlblFTEntry>
                      <c15:txfldGUID>{1790840B-3526-4749-B973-9075B42C6429}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89-4D3D-99D1-2BE5797FB647}"/>
                </c:ext>
                <c:ext xmlns:c15="http://schemas.microsoft.com/office/drawing/2012/chart" uri="{CE6537A1-D6FC-4f65-9D91-7224C49458BB}">
                  <c15:dlblFieldTable>
                    <c15:dlblFTEntry>
                      <c15:txfldGUID>{8E1F0A92-D115-4295-A651-7A89D7A47F55}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xmlns:c16r2="http://schemas.microsoft.com/office/drawing/2015/06/chart">
            <c:ext xmlns:c16="http://schemas.microsoft.com/office/drawing/2014/chart" uri="{C3380CC4-5D6E-409C-BE32-E72D297353CC}">
              <c16:uniqueId val="{00000013-A789-4D3D-99D1-2BE5797FB647}"/>
            </c:ext>
          </c:extLst>
        </c:ser>
        <c:dLbls>
          <c:showLegendKey val="0"/>
          <c:showVal val="1"/>
          <c:showCatName val="0"/>
          <c:showSerName val="0"/>
          <c:showPercent val="0"/>
          <c:showBubbleSize val="0"/>
        </c:dLbls>
        <c:axId val="422964352"/>
        <c:axId val="422966312"/>
      </c:scatterChart>
      <c:valAx>
        <c:axId val="422964352"/>
        <c:scaling>
          <c:orientation val="minMax"/>
          <c:max val="58.9"/>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966312"/>
        <c:crosses val="autoZero"/>
        <c:crossBetween val="midCat"/>
      </c:valAx>
      <c:valAx>
        <c:axId val="422966312"/>
        <c:scaling>
          <c:orientation val="minMax"/>
          <c:max val="66"/>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964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BF-4B98-806C-ED2DB1B14562}"/>
                </c:ext>
                <c:ext xmlns:c15="http://schemas.microsoft.com/office/drawing/2012/chart" uri="{CE6537A1-D6FC-4f65-9D91-7224C49458BB}">
                  <c15:dlblFieldTable>
                    <c15:dlblFTEntry>
                      <c15:txfldGUID>{EEB820B7-86FD-44FF-9E58-D5CB648FCA2D}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BF-4B98-806C-ED2DB1B14562}"/>
                </c:ext>
                <c:ext xmlns:c15="http://schemas.microsoft.com/office/drawing/2012/chart" uri="{CE6537A1-D6FC-4f65-9D91-7224C49458BB}">
                  <c15:dlblFieldTable>
                    <c15:dlblFTEntry>
                      <c15:txfldGUID>{98AE1F02-1D57-4300-980A-94F0F89AEE29}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BF-4B98-806C-ED2DB1B14562}"/>
                </c:ext>
                <c:ext xmlns:c15="http://schemas.microsoft.com/office/drawing/2012/chart" uri="{CE6537A1-D6FC-4f65-9D91-7224C49458BB}">
                  <c15:dlblFieldTable>
                    <c15:dlblFTEntry>
                      <c15:txfldGUID>{6D6A10EC-85A0-4606-877E-75C77ED525C3}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BF-4B98-806C-ED2DB1B14562}"/>
                </c:ext>
                <c:ext xmlns:c15="http://schemas.microsoft.com/office/drawing/2012/chart" uri="{CE6537A1-D6FC-4f65-9D91-7224C49458BB}">
                  <c15:dlblFieldTable>
                    <c15:dlblFTEntry>
                      <c15:txfldGUID>{34174E3C-4B21-4852-8D86-BE8C7807761E}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BF-4B98-806C-ED2DB1B14562}"/>
                </c:ext>
                <c:ext xmlns:c15="http://schemas.microsoft.com/office/drawing/2012/chart" uri="{CE6537A1-D6FC-4f65-9D91-7224C49458BB}">
                  <c15:dlblFieldTable>
                    <c15:dlblFTEntry>
                      <c15:txfldGUID>{C650BB1B-A897-4CD4-9FBE-0028BC615169}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BF-4B98-806C-ED2DB1B14562}"/>
                </c:ext>
                <c:ext xmlns:c15="http://schemas.microsoft.com/office/drawing/2012/chart" uri="{CE6537A1-D6FC-4f65-9D91-7224C49458BB}">
                  <c15:dlblFieldTable>
                    <c15:dlblFTEntry>
                      <c15:txfldGUID>{207C384E-8462-4BE6-908F-02488D6CD53B}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BF-4B98-806C-ED2DB1B14562}"/>
                </c:ext>
                <c:ext xmlns:c15="http://schemas.microsoft.com/office/drawing/2012/chart" uri="{CE6537A1-D6FC-4f65-9D91-7224C49458BB}">
                  <c15:dlblFieldTable>
                    <c15:dlblFTEntry>
                      <c15:txfldGUID>{844C4503-72AF-4B31-956A-237B0DF9A58F}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BF-4B98-806C-ED2DB1B14562}"/>
                </c:ext>
                <c:ext xmlns:c15="http://schemas.microsoft.com/office/drawing/2012/chart" uri="{CE6537A1-D6FC-4f65-9D91-7224C49458BB}">
                  <c15:dlblFieldTable>
                    <c15:dlblFTEntry>
                      <c15:txfldGUID>{1338E109-9855-42D4-8A36-1AAEE5A297B3}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BF-4B98-806C-ED2DB1B14562}"/>
                </c:ext>
                <c:ext xmlns:c15="http://schemas.microsoft.com/office/drawing/2012/chart" uri="{CE6537A1-D6FC-4f65-9D91-7224C49458BB}">
                  <c15:dlblFieldTable>
                    <c15:dlblFTEntry>
                      <c15:txfldGUID>{92157422-9B3E-4AE2-8D23-186E558AE785}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14.3</c:v>
                </c:pt>
                <c:pt idx="8">
                  <c:v>13.4</c:v>
                </c:pt>
                <c:pt idx="16">
                  <c:v>13.2</c:v>
                </c:pt>
                <c:pt idx="24">
                  <c:v>12.9</c:v>
                </c:pt>
                <c:pt idx="32">
                  <c:v>13.4</c:v>
                </c:pt>
              </c:numCache>
            </c:numRef>
          </c:xVal>
          <c:yVal>
            <c:numRef>
              <c:f>公会計指標分析・財政指標組合せ分析表!$BP$73:$DC$73</c:f>
              <c:numCache>
                <c:formatCode>#,##0.0;"▲ "#,##0.0</c:formatCode>
                <c:ptCount val="40"/>
                <c:pt idx="0">
                  <c:v>48.6</c:v>
                </c:pt>
                <c:pt idx="8">
                  <c:v>55.3</c:v>
                </c:pt>
                <c:pt idx="16">
                  <c:v>63.7</c:v>
                </c:pt>
                <c:pt idx="24">
                  <c:v>50.8</c:v>
                </c:pt>
                <c:pt idx="32">
                  <c:v>52</c:v>
                </c:pt>
              </c:numCache>
            </c:numRef>
          </c:yVal>
          <c:smooth val="0"/>
          <c:extLst xmlns:c16r2="http://schemas.microsoft.com/office/drawing/2015/06/chart">
            <c:ext xmlns:c16="http://schemas.microsoft.com/office/drawing/2014/chart" uri="{C3380CC4-5D6E-409C-BE32-E72D297353CC}">
              <c16:uniqueId val="{00000009-FFBF-4B98-806C-ED2DB1B1456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BF-4B98-806C-ED2DB1B14562}"/>
                </c:ext>
                <c:ext xmlns:c15="http://schemas.microsoft.com/office/drawing/2012/chart" uri="{CE6537A1-D6FC-4f65-9D91-7224C49458BB}">
                  <c15:dlblFieldTable>
                    <c15:dlblFTEntry>
                      <c15:txfldGUID>{A25EECBE-D223-4DB0-B485-D78D1EEFE3EF}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BF-4B98-806C-ED2DB1B14562}"/>
                </c:ext>
                <c:ext xmlns:c15="http://schemas.microsoft.com/office/drawing/2012/chart" uri="{CE6537A1-D6FC-4f65-9D91-7224C49458BB}">
                  <c15:dlblFieldTable>
                    <c15:dlblFTEntry>
                      <c15:txfldGUID>{C4B7EE90-5495-4EA7-899F-227017029AAC}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BF-4B98-806C-ED2DB1B14562}"/>
                </c:ext>
                <c:ext xmlns:c15="http://schemas.microsoft.com/office/drawing/2012/chart" uri="{CE6537A1-D6FC-4f65-9D91-7224C49458BB}">
                  <c15:dlblFieldTable>
                    <c15:dlblFTEntry>
                      <c15:txfldGUID>{B03FEB6C-127D-4BF8-A32A-673A9F4EDAAA}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BF-4B98-806C-ED2DB1B14562}"/>
                </c:ext>
                <c:ext xmlns:c15="http://schemas.microsoft.com/office/drawing/2012/chart" uri="{CE6537A1-D6FC-4f65-9D91-7224C49458BB}">
                  <c15:dlblFieldTable>
                    <c15:dlblFTEntry>
                      <c15:txfldGUID>{B16DD753-2864-4ADD-9AB7-7033DF15D93F}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BF-4B98-806C-ED2DB1B14562}"/>
                </c:ext>
                <c:ext xmlns:c15="http://schemas.microsoft.com/office/drawing/2012/chart" uri="{CE6537A1-D6FC-4f65-9D91-7224C49458BB}">
                  <c15:dlblFieldTable>
                    <c15:dlblFTEntry>
                      <c15:txfldGUID>{3AD4E12A-2E6D-40E3-9CF2-48831CE930D9}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BF-4B98-806C-ED2DB1B14562}"/>
                </c:ext>
                <c:ext xmlns:c15="http://schemas.microsoft.com/office/drawing/2012/chart" uri="{CE6537A1-D6FC-4f65-9D91-7224C49458BB}">
                  <c15:dlblFieldTable>
                    <c15:dlblFTEntry>
                      <c15:txfldGUID>{A69CDD7C-25CF-413C-BF0F-0666E5B466CD}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BF-4B98-806C-ED2DB1B14562}"/>
                </c:ext>
                <c:ext xmlns:c15="http://schemas.microsoft.com/office/drawing/2012/chart" uri="{CE6537A1-D6FC-4f65-9D91-7224C49458BB}">
                  <c15:dlblFieldTable>
                    <c15:dlblFTEntry>
                      <c15:txfldGUID>{A0B4D072-9600-4D5D-81BC-BAE2D29E0EC3}</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BF-4B98-806C-ED2DB1B14562}"/>
                </c:ext>
                <c:ext xmlns:c15="http://schemas.microsoft.com/office/drawing/2012/chart" uri="{CE6537A1-D6FC-4f65-9D91-7224C49458BB}">
                  <c15:dlblFieldTable>
                    <c15:dlblFTEntry>
                      <c15:txfldGUID>{AB16BBE0-1FAE-41FB-B130-96BA0C78FA12}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BF-4B98-806C-ED2DB1B14562}"/>
                </c:ext>
                <c:ext xmlns:c15="http://schemas.microsoft.com/office/drawing/2012/chart" uri="{CE6537A1-D6FC-4f65-9D91-7224C49458BB}">
                  <c15:dlblFieldTable>
                    <c15:dlblFTEntry>
                      <c15:txfldGUID>{8BF8F461-C727-45D4-84B8-D5D6DA15AE8D}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FFBF-4B98-806C-ED2DB1B14562}"/>
            </c:ext>
          </c:extLst>
        </c:ser>
        <c:dLbls>
          <c:showLegendKey val="0"/>
          <c:showVal val="1"/>
          <c:showCatName val="0"/>
          <c:showSerName val="0"/>
          <c:showPercent val="0"/>
          <c:showBubbleSize val="0"/>
        </c:dLbls>
        <c:axId val="422968272"/>
        <c:axId val="422961608"/>
      </c:scatterChart>
      <c:valAx>
        <c:axId val="422968272"/>
        <c:scaling>
          <c:orientation val="minMax"/>
          <c:max val="14.7"/>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961608"/>
        <c:crosses val="autoZero"/>
        <c:crossBetween val="midCat"/>
      </c:valAx>
      <c:valAx>
        <c:axId val="422961608"/>
        <c:scaling>
          <c:orientation val="minMax"/>
          <c:max val="69"/>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9682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元利償還金（普通会計）についてはＨ２１をピークに減少傾向にある。Ｈ２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においては１，４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百万円と減少した。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学校施設、防災行政無線システムデジタル化や一般廃棄物処分場の整備などが控えており、増加していくことが予想されるため、事業の優先順位を付けて年度間の平準化を図るなど、地方債残高の抑制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公営企業繰入金は増加した。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病院事業会計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引き続き交付税措置の有利な地方債を選択し、適正な財政運営に努める。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は年々減少傾向にあったが、Ｈ２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充当可能財源中、基準財政需要額参入見込額の減少や標準財政規模の減少がが大きな影響を与えた。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防災行政無線システムデジタル化や一般廃棄物処分場の整備等の大型事業が予定されている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ため、出来る限り事業の平準化を図り、短期に負担が集中しないように努める。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大型事業の財源として、できる限り特定財源の確保に努め、地方債残高を注視しながら交付税参入率の高い地方債の借り入れを図る。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石川県珠洲市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件費や企業会計等への繰出金の減額により財政調整基金に６，５００万円積み立てた一方、地域の活性化を促進する事業の経費の財源に充てるため、「地域振興基金」を約１億１，５００万円積み立て、約１億９，１００万円を取り崩したこと等により、基金全体としては７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１８年度以降、財政調整基金を取り崩すことなく基金残高を増加させてくることができたが、今後は人口減少や地価の下落により市税収入や地方交付税の減少が加速していくと予想される。このことから、できるだけ基金残高を減少させないよう厳しい財政運営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も、公共施設の維持管理費や地域の活性化を推進する事業として奥能登国際芸術祭２０２０の開催が予定されていることから残高は減少していくものと予想されることから、補助金等の特定財源の確保やランニングコストの縮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地域振興基金：本市の産業を振興し、地域の活性化を促進する事業の経費の財源に充てるもの。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図書館建設等基金：図書館の建設等に要する経費の財源に充てるもの。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地域振興基金：平成２９年度においては、約１億１，５００万円積み立て、１２の事業に充当するため約１億９，１００万円を取り崩したことにより約７，７００万円減少した。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地域振興基金：今後も産業の振興、地域の活性化を促進する事業に充当するため取り崩しが予定されるため減少する見込み。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図書館建設等基金：平成３０年度に図書館が完成するため、建設費に必要な額を取り崩す予定。基金残高については、建設等基金を運営管理基金へ転換し、今後発生する管理運営費に充当する予定。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人件費や企業会計等への繰出金の減額により財政調整基金に６千５百万円積み立て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１８年度以降、財政調整基金を取り崩すことなく基金残高を増加させてくることができたが、今後は人口減少や地価の下落により市税収入や地方交付税の減少が加速していくと予想される。このことから、できるだけ基金残高を減少させないよう厳しい財政運営に努め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現在、繰上償還の予定はなく、利息の積立のみとなっている。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事業実施による地方債の借入予定額を踏まえながら、今後も基金残高について考慮していきたい。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
14,672
247.20
10,690,437
10,490,720
162,855
6,803,862
12,483,184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当市では、類似団体と比較して、やや低くなっている。</a:t>
          </a:r>
        </a:p>
        <a:p>
          <a:r>
            <a:rPr kumimoji="1" lang="ja-JP" altLang="en-US" sz="1100">
              <a:latin typeface="ＭＳ Ｐゴシック" panose="020B0600070205080204" pitchFamily="50" charset="-128"/>
              <a:ea typeface="ＭＳ Ｐゴシック" panose="020B0600070205080204" pitchFamily="50" charset="-128"/>
            </a:rPr>
            <a:t>　資産が古くなってきているため、珠洲市公共施設等総合管理計画を策定し、今後予想される大規模施設更新事業に備える。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2030</a:t>
          </a:r>
          <a:r>
            <a:rPr kumimoji="1" lang="ja-JP" altLang="en-US" sz="1100">
              <a:latin typeface="ＭＳ Ｐゴシック" panose="020B0600070205080204" pitchFamily="50" charset="-128"/>
              <a:ea typeface="ＭＳ Ｐゴシック" panose="020B0600070205080204" pitchFamily="50" charset="-128"/>
            </a:rPr>
            <a:t>年以降の更新事業を如何にして平準化していくかが最大のポイントである。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49054</xdr:rowOff>
    </xdr:from>
    <xdr:to>
      <xdr:col>19</xdr:col>
      <xdr:colOff>187325</xdr:colOff>
      <xdr:row>31</xdr:row>
      <xdr:rowOff>150654</xdr:rowOff>
    </xdr:to>
    <xdr:sp macro="" textlink="">
      <xdr:nvSpPr>
        <xdr:cNvPr id="82" name="楕円 81"/>
        <xdr:cNvSpPr/>
      </xdr:nvSpPr>
      <xdr:spPr>
        <a:xfrm>
          <a:off x="4000500" y="61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127317</xdr:rowOff>
    </xdr:from>
    <xdr:to>
      <xdr:col>15</xdr:col>
      <xdr:colOff>187325</xdr:colOff>
      <xdr:row>32</xdr:row>
      <xdr:rowOff>57467</xdr:rowOff>
    </xdr:to>
    <xdr:sp macro="" textlink="">
      <xdr:nvSpPr>
        <xdr:cNvPr id="83" name="楕円 82"/>
        <xdr:cNvSpPr/>
      </xdr:nvSpPr>
      <xdr:spPr>
        <a:xfrm>
          <a:off x="32385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99854</xdr:rowOff>
    </xdr:from>
    <xdr:to>
      <xdr:col>19</xdr:col>
      <xdr:colOff>136525</xdr:colOff>
      <xdr:row>32</xdr:row>
      <xdr:rowOff>6667</xdr:rowOff>
    </xdr:to>
    <xdr:cxnSp macro="">
      <xdr:nvCxnSpPr>
        <xdr:cNvPr id="84" name="直線コネクタ 83"/>
        <xdr:cNvCxnSpPr/>
      </xdr:nvCxnSpPr>
      <xdr:spPr>
        <a:xfrm flipV="1">
          <a:off x="3289300" y="6186329"/>
          <a:ext cx="762000" cy="7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5"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6" name="n_2aveValue有形固定資産減価償却率"/>
        <xdr:cNvSpPr txBox="1"/>
      </xdr:nvSpPr>
      <xdr:spPr>
        <a:xfrm>
          <a:off x="3086744" y="594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141781</xdr:rowOff>
    </xdr:from>
    <xdr:ext cx="405111" cy="259045"/>
    <xdr:sp macro="" textlink="">
      <xdr:nvSpPr>
        <xdr:cNvPr id="87" name="n_1mainValue有形固定資産減価償却率"/>
        <xdr:cNvSpPr txBox="1"/>
      </xdr:nvSpPr>
      <xdr:spPr>
        <a:xfrm>
          <a:off x="3836044" y="62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48594</xdr:rowOff>
    </xdr:from>
    <xdr:ext cx="405111" cy="259045"/>
    <xdr:sp macro="" textlink="">
      <xdr:nvSpPr>
        <xdr:cNvPr id="88" name="n_2mainValue有形固定資産減価償却率"/>
        <xdr:cNvSpPr txBox="1"/>
      </xdr:nvSpPr>
      <xdr:spPr>
        <a:xfrm>
          <a:off x="3086744" y="630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panose="020B0600070205080204" pitchFamily="50" charset="-128"/>
              <a:ea typeface="ＭＳ Ｐゴシック" panose="020B0600070205080204" pitchFamily="50" charset="-128"/>
            </a:rPr>
            <a:t>・類似団体と比較すると若干低くなっている。今後は大規模な施設更新事業が予想される。また、地方交付税の減少が予想されるので、債務償還可能年数は悪化すると見込まれる。有利な地方債の選択や歳出の抑制を図りたい。</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4"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18597</xdr:rowOff>
    </xdr:from>
    <xdr:to>
      <xdr:col>76</xdr:col>
      <xdr:colOff>73025</xdr:colOff>
      <xdr:row>31</xdr:row>
      <xdr:rowOff>120197</xdr:rowOff>
    </xdr:to>
    <xdr:sp macro="" textlink="">
      <xdr:nvSpPr>
        <xdr:cNvPr id="131" name="楕円 130"/>
        <xdr:cNvSpPr/>
      </xdr:nvSpPr>
      <xdr:spPr>
        <a:xfrm>
          <a:off x="147447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168474</xdr:rowOff>
    </xdr:from>
    <xdr:ext cx="340478" cy="259045"/>
    <xdr:sp macro="" textlink="">
      <xdr:nvSpPr>
        <xdr:cNvPr id="132" name="債務償還可能年数該当値テキスト"/>
        <xdr:cNvSpPr txBox="1"/>
      </xdr:nvSpPr>
      <xdr:spPr>
        <a:xfrm>
          <a:off x="14846300" y="6083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
14,672
247.20
10,690,437
10,490,720
162,855
6,803,862
12,483,184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48260</xdr:rowOff>
    </xdr:from>
    <xdr:to>
      <xdr:col>20</xdr:col>
      <xdr:colOff>38100</xdr:colOff>
      <xdr:row>38</xdr:row>
      <xdr:rowOff>149860</xdr:rowOff>
    </xdr:to>
    <xdr:sp macro="" textlink="">
      <xdr:nvSpPr>
        <xdr:cNvPr id="70" name="楕円 69"/>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80645</xdr:rowOff>
    </xdr:from>
    <xdr:to>
      <xdr:col>15</xdr:col>
      <xdr:colOff>101600</xdr:colOff>
      <xdr:row>39</xdr:row>
      <xdr:rowOff>10795</xdr:rowOff>
    </xdr:to>
    <xdr:sp macro="" textlink="">
      <xdr:nvSpPr>
        <xdr:cNvPr id="71" name="楕円 70"/>
        <xdr:cNvSpPr/>
      </xdr:nvSpPr>
      <xdr:spPr>
        <a:xfrm>
          <a:off x="2857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99060</xdr:rowOff>
    </xdr:from>
    <xdr:to>
      <xdr:col>19</xdr:col>
      <xdr:colOff>177800</xdr:colOff>
      <xdr:row>38</xdr:row>
      <xdr:rowOff>131445</xdr:rowOff>
    </xdr:to>
    <xdr:cxnSp macro="">
      <xdr:nvCxnSpPr>
        <xdr:cNvPr id="72" name="直線コネクタ 71"/>
        <xdr:cNvCxnSpPr/>
      </xdr:nvCxnSpPr>
      <xdr:spPr>
        <a:xfrm flipV="1">
          <a:off x="2908300" y="66141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140987</xdr:rowOff>
    </xdr:from>
    <xdr:ext cx="405111" cy="259045"/>
    <xdr:sp macro="" textlink="">
      <xdr:nvSpPr>
        <xdr:cNvPr id="75" name="n_1mainValue【道路】&#10;有形固定資産減価償却率"/>
        <xdr:cNvSpPr txBox="1"/>
      </xdr:nvSpPr>
      <xdr:spPr>
        <a:xfrm>
          <a:off x="3582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27322</xdr:rowOff>
    </xdr:from>
    <xdr:ext cx="405111" cy="259045"/>
    <xdr:sp macro="" textlink="">
      <xdr:nvSpPr>
        <xdr:cNvPr id="76" name="n_2mainValue【道路】&#10;有形固定資産減価償却率"/>
        <xdr:cNvSpPr txBox="1"/>
      </xdr:nvSpPr>
      <xdr:spPr>
        <a:xfrm>
          <a:off x="2705744"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141637</xdr:rowOff>
    </xdr:from>
    <xdr:to>
      <xdr:col>54</xdr:col>
      <xdr:colOff>189865</xdr:colOff>
      <xdr:row>41</xdr:row>
      <xdr:rowOff>62579</xdr:rowOff>
    </xdr:to>
    <xdr:cxnSp macro="">
      <xdr:nvCxnSpPr>
        <xdr:cNvPr id="100" name="直線コネクタ 99"/>
        <xdr:cNvCxnSpPr/>
      </xdr:nvCxnSpPr>
      <xdr:spPr>
        <a:xfrm flipV="1">
          <a:off x="10476865" y="6142387"/>
          <a:ext cx="0" cy="94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66406</xdr:rowOff>
    </xdr:from>
    <xdr:ext cx="469744" cy="259045"/>
    <xdr:sp macro="" textlink="">
      <xdr:nvSpPr>
        <xdr:cNvPr id="101" name="【道路】&#10;一人当たり延長最小値テキスト"/>
        <xdr:cNvSpPr txBox="1"/>
      </xdr:nvSpPr>
      <xdr:spPr>
        <a:xfrm>
          <a:off x="10515600" y="709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62579</xdr:rowOff>
    </xdr:from>
    <xdr:to>
      <xdr:col>55</xdr:col>
      <xdr:colOff>88900</xdr:colOff>
      <xdr:row>41</xdr:row>
      <xdr:rowOff>62579</xdr:rowOff>
    </xdr:to>
    <xdr:cxnSp macro="">
      <xdr:nvCxnSpPr>
        <xdr:cNvPr id="102" name="直線コネクタ 101"/>
        <xdr:cNvCxnSpPr/>
      </xdr:nvCxnSpPr>
      <xdr:spPr>
        <a:xfrm>
          <a:off x="10388600" y="709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88314</xdr:rowOff>
    </xdr:from>
    <xdr:ext cx="534377" cy="259045"/>
    <xdr:sp macro="" textlink="">
      <xdr:nvSpPr>
        <xdr:cNvPr id="103" name="【道路】&#10;一人当たり延長最大値テキスト"/>
        <xdr:cNvSpPr txBox="1"/>
      </xdr:nvSpPr>
      <xdr:spPr>
        <a:xfrm>
          <a:off x="10515600" y="591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141637</xdr:rowOff>
    </xdr:from>
    <xdr:to>
      <xdr:col>55</xdr:col>
      <xdr:colOff>88900</xdr:colOff>
      <xdr:row>35</xdr:row>
      <xdr:rowOff>141637</xdr:rowOff>
    </xdr:to>
    <xdr:cxnSp macro="">
      <xdr:nvCxnSpPr>
        <xdr:cNvPr id="104" name="直線コネクタ 103"/>
        <xdr:cNvCxnSpPr/>
      </xdr:nvCxnSpPr>
      <xdr:spPr>
        <a:xfrm>
          <a:off x="10388600" y="61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21448</xdr:rowOff>
    </xdr:from>
    <xdr:ext cx="534377" cy="259045"/>
    <xdr:sp macro="" textlink="">
      <xdr:nvSpPr>
        <xdr:cNvPr id="105" name="【道路】&#10;一人当たり延長平均値テキスト"/>
        <xdr:cNvSpPr txBox="1"/>
      </xdr:nvSpPr>
      <xdr:spPr>
        <a:xfrm>
          <a:off x="10515600" y="6707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43021</xdr:rowOff>
    </xdr:from>
    <xdr:to>
      <xdr:col>55</xdr:col>
      <xdr:colOff>50800</xdr:colOff>
      <xdr:row>39</xdr:row>
      <xdr:rowOff>144621</xdr:rowOff>
    </xdr:to>
    <xdr:sp macro="" textlink="">
      <xdr:nvSpPr>
        <xdr:cNvPr id="106" name="フローチャート: 判断 105"/>
        <xdr:cNvSpPr/>
      </xdr:nvSpPr>
      <xdr:spPr>
        <a:xfrm>
          <a:off x="10426700" y="672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52146</xdr:rowOff>
    </xdr:from>
    <xdr:to>
      <xdr:col>50</xdr:col>
      <xdr:colOff>165100</xdr:colOff>
      <xdr:row>39</xdr:row>
      <xdr:rowOff>153746</xdr:rowOff>
    </xdr:to>
    <xdr:sp macro="" textlink="">
      <xdr:nvSpPr>
        <xdr:cNvPr id="107" name="フローチャート: 判断 106"/>
        <xdr:cNvSpPr/>
      </xdr:nvSpPr>
      <xdr:spPr>
        <a:xfrm>
          <a:off x="9588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91446</xdr:rowOff>
    </xdr:from>
    <xdr:to>
      <xdr:col>46</xdr:col>
      <xdr:colOff>38100</xdr:colOff>
      <xdr:row>40</xdr:row>
      <xdr:rowOff>21596</xdr:rowOff>
    </xdr:to>
    <xdr:sp macro="" textlink="">
      <xdr:nvSpPr>
        <xdr:cNvPr id="108" name="フローチャート: 判断 107"/>
        <xdr:cNvSpPr/>
      </xdr:nvSpPr>
      <xdr:spPr>
        <a:xfrm>
          <a:off x="8699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101486</xdr:rowOff>
    </xdr:from>
    <xdr:to>
      <xdr:col>50</xdr:col>
      <xdr:colOff>165100</xdr:colOff>
      <xdr:row>35</xdr:row>
      <xdr:rowOff>31636</xdr:rowOff>
    </xdr:to>
    <xdr:sp macro="" textlink="">
      <xdr:nvSpPr>
        <xdr:cNvPr id="114" name="楕円 113"/>
        <xdr:cNvSpPr/>
      </xdr:nvSpPr>
      <xdr:spPr>
        <a:xfrm>
          <a:off x="9588500" y="59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1968</xdr:rowOff>
    </xdr:from>
    <xdr:to>
      <xdr:col>46</xdr:col>
      <xdr:colOff>38100</xdr:colOff>
      <xdr:row>37</xdr:row>
      <xdr:rowOff>103568</xdr:rowOff>
    </xdr:to>
    <xdr:sp macro="" textlink="">
      <xdr:nvSpPr>
        <xdr:cNvPr id="115" name="楕円 114"/>
        <xdr:cNvSpPr/>
      </xdr:nvSpPr>
      <xdr:spPr>
        <a:xfrm>
          <a:off x="8699500" y="63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152286</xdr:rowOff>
    </xdr:from>
    <xdr:to>
      <xdr:col>50</xdr:col>
      <xdr:colOff>114300</xdr:colOff>
      <xdr:row>37</xdr:row>
      <xdr:rowOff>52768</xdr:rowOff>
    </xdr:to>
    <xdr:cxnSp macro="">
      <xdr:nvCxnSpPr>
        <xdr:cNvPr id="116" name="直線コネクタ 115"/>
        <xdr:cNvCxnSpPr/>
      </xdr:nvCxnSpPr>
      <xdr:spPr>
        <a:xfrm flipV="1">
          <a:off x="8750300" y="5981586"/>
          <a:ext cx="889000" cy="41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144873</xdr:rowOff>
    </xdr:from>
    <xdr:ext cx="534377" cy="259045"/>
    <xdr:sp macro="" textlink="">
      <xdr:nvSpPr>
        <xdr:cNvPr id="117" name="n_1aveValue【道路】&#10;一人当たり延長"/>
        <xdr:cNvSpPr txBox="1"/>
      </xdr:nvSpPr>
      <xdr:spPr>
        <a:xfrm>
          <a:off x="93594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12723</xdr:rowOff>
    </xdr:from>
    <xdr:ext cx="534377" cy="259045"/>
    <xdr:sp macro="" textlink="">
      <xdr:nvSpPr>
        <xdr:cNvPr id="118" name="n_2aveValue【道路】&#10;一人当たり延長"/>
        <xdr:cNvSpPr txBox="1"/>
      </xdr:nvSpPr>
      <xdr:spPr>
        <a:xfrm>
          <a:off x="8483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48163</xdr:rowOff>
    </xdr:from>
    <xdr:ext cx="534377" cy="259045"/>
    <xdr:sp macro="" textlink="">
      <xdr:nvSpPr>
        <xdr:cNvPr id="119" name="n_1mainValue【道路】&#10;一人当たり延長"/>
        <xdr:cNvSpPr txBox="1"/>
      </xdr:nvSpPr>
      <xdr:spPr>
        <a:xfrm>
          <a:off x="9359411" y="570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120095</xdr:rowOff>
    </xdr:from>
    <xdr:ext cx="534377" cy="259045"/>
    <xdr:sp macro="" textlink="">
      <xdr:nvSpPr>
        <xdr:cNvPr id="120" name="n_2mainValue【道路】&#10;一人当たり延長"/>
        <xdr:cNvSpPr txBox="1"/>
      </xdr:nvSpPr>
      <xdr:spPr>
        <a:xfrm>
          <a:off x="8483111" y="61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4" name="直線コネクタ 143"/>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5"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6" name="直線コネクタ 145"/>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7"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8" name="直線コネクタ 14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9"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0" name="フローチャート: 判断 149"/>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1" name="フローチャート: 判断 150"/>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2" name="フローチャート: 判断 151"/>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58" name="楕円 157"/>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59" name="楕円 158"/>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95250</xdr:rowOff>
    </xdr:from>
    <xdr:to>
      <xdr:col>19</xdr:col>
      <xdr:colOff>177800</xdr:colOff>
      <xdr:row>59</xdr:row>
      <xdr:rowOff>125730</xdr:rowOff>
    </xdr:to>
    <xdr:cxnSp macro="">
      <xdr:nvCxnSpPr>
        <xdr:cNvPr id="160" name="直線コネクタ 159"/>
        <xdr:cNvCxnSpPr/>
      </xdr:nvCxnSpPr>
      <xdr:spPr>
        <a:xfrm flipV="1">
          <a:off x="2908300" y="10210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61"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2"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137177</xdr:rowOff>
    </xdr:from>
    <xdr:ext cx="405111" cy="259045"/>
    <xdr:sp macro="" textlink="">
      <xdr:nvSpPr>
        <xdr:cNvPr id="163" name="n_1mainValue【橋りょう・トンネル】&#10;有形固定資産減価償却率"/>
        <xdr:cNvSpPr txBox="1"/>
      </xdr:nvSpPr>
      <xdr:spPr>
        <a:xfrm>
          <a:off x="3582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64" name="n_2main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0" name="テキスト ボックス 17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2" name="テキスト ボックス 18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6" name="直線コネクタ 185"/>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7"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8" name="直線コネクタ 187"/>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9"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0" name="直線コネクタ 189"/>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1"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2" name="フローチャート: 判断 191"/>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3" name="フローチャート: 判断 192"/>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4" name="フローチャート: 判断 193"/>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67360</xdr:rowOff>
    </xdr:from>
    <xdr:to>
      <xdr:col>50</xdr:col>
      <xdr:colOff>165100</xdr:colOff>
      <xdr:row>59</xdr:row>
      <xdr:rowOff>168960</xdr:rowOff>
    </xdr:to>
    <xdr:sp macro="" textlink="">
      <xdr:nvSpPr>
        <xdr:cNvPr id="200" name="楕円 199"/>
        <xdr:cNvSpPr/>
      </xdr:nvSpPr>
      <xdr:spPr>
        <a:xfrm>
          <a:off x="9588500" y="101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82348</xdr:rowOff>
    </xdr:from>
    <xdr:to>
      <xdr:col>46</xdr:col>
      <xdr:colOff>38100</xdr:colOff>
      <xdr:row>60</xdr:row>
      <xdr:rowOff>12498</xdr:rowOff>
    </xdr:to>
    <xdr:sp macro="" textlink="">
      <xdr:nvSpPr>
        <xdr:cNvPr id="201" name="楕円 200"/>
        <xdr:cNvSpPr/>
      </xdr:nvSpPr>
      <xdr:spPr>
        <a:xfrm>
          <a:off x="8699500" y="101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118160</xdr:rowOff>
    </xdr:from>
    <xdr:to>
      <xdr:col>50</xdr:col>
      <xdr:colOff>114300</xdr:colOff>
      <xdr:row>59</xdr:row>
      <xdr:rowOff>133148</xdr:rowOff>
    </xdr:to>
    <xdr:cxnSp macro="">
      <xdr:nvCxnSpPr>
        <xdr:cNvPr id="202" name="直線コネクタ 201"/>
        <xdr:cNvCxnSpPr/>
      </xdr:nvCxnSpPr>
      <xdr:spPr>
        <a:xfrm flipV="1">
          <a:off x="8750300" y="10233710"/>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3" name="n_1aveValue【橋りょう・トンネル】&#10;一人当たり有形固定資産（償却資産）額"/>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138136</xdr:rowOff>
    </xdr:from>
    <xdr:ext cx="599010" cy="259045"/>
    <xdr:sp macro="" textlink="">
      <xdr:nvSpPr>
        <xdr:cNvPr id="204" name="n_2aveValue【橋りょう・トンネル】&#10;一人当たり有形固定資産（償却資産）額"/>
        <xdr:cNvSpPr txBox="1"/>
      </xdr:nvSpPr>
      <xdr:spPr>
        <a:xfrm>
          <a:off x="8450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14037</xdr:rowOff>
    </xdr:from>
    <xdr:ext cx="599010" cy="259045"/>
    <xdr:sp macro="" textlink="">
      <xdr:nvSpPr>
        <xdr:cNvPr id="205" name="n_1mainValue【橋りょう・トンネル】&#10;一人当たり有形固定資産（償却資産）額"/>
        <xdr:cNvSpPr txBox="1"/>
      </xdr:nvSpPr>
      <xdr:spPr>
        <a:xfrm>
          <a:off x="9327095" y="995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29025</xdr:rowOff>
    </xdr:from>
    <xdr:ext cx="599010" cy="259045"/>
    <xdr:sp macro="" textlink="">
      <xdr:nvSpPr>
        <xdr:cNvPr id="206" name="n_2mainValue【橋りょう・トンネル】&#10;一人当たり有形固定資産（償却資産）額"/>
        <xdr:cNvSpPr txBox="1"/>
      </xdr:nvSpPr>
      <xdr:spPr>
        <a:xfrm>
          <a:off x="8450795" y="99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1" name="直線コネクタ 230"/>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2"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3" name="直線コネクタ 232"/>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4"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5" name="直線コネクタ 234"/>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6"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37" name="フローチャート: 判断 236"/>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8" name="フローチャート: 判断 237"/>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9" name="フローチャート: 判断 238"/>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151130</xdr:rowOff>
    </xdr:from>
    <xdr:to>
      <xdr:col>20</xdr:col>
      <xdr:colOff>38100</xdr:colOff>
      <xdr:row>85</xdr:row>
      <xdr:rowOff>81280</xdr:rowOff>
    </xdr:to>
    <xdr:sp macro="" textlink="">
      <xdr:nvSpPr>
        <xdr:cNvPr id="245" name="楕円 244"/>
        <xdr:cNvSpPr/>
      </xdr:nvSpPr>
      <xdr:spPr>
        <a:xfrm>
          <a:off x="3746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15875</xdr:rowOff>
    </xdr:from>
    <xdr:to>
      <xdr:col>15</xdr:col>
      <xdr:colOff>101600</xdr:colOff>
      <xdr:row>85</xdr:row>
      <xdr:rowOff>117475</xdr:rowOff>
    </xdr:to>
    <xdr:sp macro="" textlink="">
      <xdr:nvSpPr>
        <xdr:cNvPr id="246" name="楕円 245"/>
        <xdr:cNvSpPr/>
      </xdr:nvSpPr>
      <xdr:spPr>
        <a:xfrm>
          <a:off x="2857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30480</xdr:rowOff>
    </xdr:from>
    <xdr:to>
      <xdr:col>19</xdr:col>
      <xdr:colOff>177800</xdr:colOff>
      <xdr:row>85</xdr:row>
      <xdr:rowOff>66675</xdr:rowOff>
    </xdr:to>
    <xdr:cxnSp macro="">
      <xdr:nvCxnSpPr>
        <xdr:cNvPr id="247" name="直線コネクタ 246"/>
        <xdr:cNvCxnSpPr/>
      </xdr:nvCxnSpPr>
      <xdr:spPr>
        <a:xfrm flipV="1">
          <a:off x="2908300" y="14603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48"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49"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72407</xdr:rowOff>
    </xdr:from>
    <xdr:ext cx="405111" cy="259045"/>
    <xdr:sp macro="" textlink="">
      <xdr:nvSpPr>
        <xdr:cNvPr id="250" name="n_1mainValue【公営住宅】&#10;有形固定資産減価償却率"/>
        <xdr:cNvSpPr txBox="1"/>
      </xdr:nvSpPr>
      <xdr:spPr>
        <a:xfrm>
          <a:off x="35820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108602</xdr:rowOff>
    </xdr:from>
    <xdr:ext cx="405111" cy="259045"/>
    <xdr:sp macro="" textlink="">
      <xdr:nvSpPr>
        <xdr:cNvPr id="251" name="n_2mainValue【公営住宅】&#10;有形固定資産減価償却率"/>
        <xdr:cNvSpPr txBox="1"/>
      </xdr:nvSpPr>
      <xdr:spPr>
        <a:xfrm>
          <a:off x="2705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1" name="テキスト ボックス 27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5" name="直線コネクタ 274"/>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6"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77" name="直線コネクタ 276"/>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78"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79" name="直線コネクタ 278"/>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0"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1" name="フローチャート: 判断 280"/>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2" name="フローチャート: 判断 281"/>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3" name="フローチャート: 判断 282"/>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16638</xdr:rowOff>
    </xdr:from>
    <xdr:to>
      <xdr:col>50</xdr:col>
      <xdr:colOff>165100</xdr:colOff>
      <xdr:row>85</xdr:row>
      <xdr:rowOff>118238</xdr:rowOff>
    </xdr:to>
    <xdr:sp macro="" textlink="">
      <xdr:nvSpPr>
        <xdr:cNvPr id="289" name="楕円 288"/>
        <xdr:cNvSpPr/>
      </xdr:nvSpPr>
      <xdr:spPr>
        <a:xfrm>
          <a:off x="9588500" y="145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18542</xdr:rowOff>
    </xdr:from>
    <xdr:to>
      <xdr:col>46</xdr:col>
      <xdr:colOff>38100</xdr:colOff>
      <xdr:row>85</xdr:row>
      <xdr:rowOff>120142</xdr:rowOff>
    </xdr:to>
    <xdr:sp macro="" textlink="">
      <xdr:nvSpPr>
        <xdr:cNvPr id="290" name="楕円 289"/>
        <xdr:cNvSpPr/>
      </xdr:nvSpPr>
      <xdr:spPr>
        <a:xfrm>
          <a:off x="8699500" y="145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67438</xdr:rowOff>
    </xdr:from>
    <xdr:to>
      <xdr:col>50</xdr:col>
      <xdr:colOff>114300</xdr:colOff>
      <xdr:row>85</xdr:row>
      <xdr:rowOff>69342</xdr:rowOff>
    </xdr:to>
    <xdr:cxnSp macro="">
      <xdr:nvCxnSpPr>
        <xdr:cNvPr id="291" name="直線コネクタ 290"/>
        <xdr:cNvCxnSpPr/>
      </xdr:nvCxnSpPr>
      <xdr:spPr>
        <a:xfrm flipV="1">
          <a:off x="8750300" y="1464068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2"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3"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109365</xdr:rowOff>
    </xdr:from>
    <xdr:ext cx="469744" cy="259045"/>
    <xdr:sp macro="" textlink="">
      <xdr:nvSpPr>
        <xdr:cNvPr id="294" name="n_1mainValue【公営住宅】&#10;一人当たり面積"/>
        <xdr:cNvSpPr txBox="1"/>
      </xdr:nvSpPr>
      <xdr:spPr>
        <a:xfrm>
          <a:off x="9391727" y="1468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111269</xdr:rowOff>
    </xdr:from>
    <xdr:ext cx="469744" cy="259045"/>
    <xdr:sp macro="" textlink="">
      <xdr:nvSpPr>
        <xdr:cNvPr id="295" name="n_2mainValue【公営住宅】&#10;一人当たり面積"/>
        <xdr:cNvSpPr txBox="1"/>
      </xdr:nvSpPr>
      <xdr:spPr>
        <a:xfrm>
          <a:off x="8515427" y="146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1" name="直線コネクタ 320"/>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2"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3" name="直線コネクタ 322"/>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4"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5" name="直線コネクタ 324"/>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6"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27" name="フローチャート: 判断 326"/>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28" name="フローチャート: 判断 327"/>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29" name="フローチャート: 判断 328"/>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125005</xdr:rowOff>
    </xdr:from>
    <xdr:to>
      <xdr:col>20</xdr:col>
      <xdr:colOff>38100</xdr:colOff>
      <xdr:row>105</xdr:row>
      <xdr:rowOff>55155</xdr:rowOff>
    </xdr:to>
    <xdr:sp macro="" textlink="">
      <xdr:nvSpPr>
        <xdr:cNvPr id="335" name="楕円 334"/>
        <xdr:cNvSpPr/>
      </xdr:nvSpPr>
      <xdr:spPr>
        <a:xfrm>
          <a:off x="3746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149498</xdr:rowOff>
    </xdr:from>
    <xdr:to>
      <xdr:col>15</xdr:col>
      <xdr:colOff>101600</xdr:colOff>
      <xdr:row>105</xdr:row>
      <xdr:rowOff>79648</xdr:rowOff>
    </xdr:to>
    <xdr:sp macro="" textlink="">
      <xdr:nvSpPr>
        <xdr:cNvPr id="336" name="楕円 335"/>
        <xdr:cNvSpPr/>
      </xdr:nvSpPr>
      <xdr:spPr>
        <a:xfrm>
          <a:off x="2857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28848</xdr:rowOff>
    </xdr:to>
    <xdr:cxnSp macro="">
      <xdr:nvCxnSpPr>
        <xdr:cNvPr id="337" name="直線コネクタ 336"/>
        <xdr:cNvCxnSpPr/>
      </xdr:nvCxnSpPr>
      <xdr:spPr>
        <a:xfrm flipV="1">
          <a:off x="2908300" y="180066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38"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39"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46282</xdr:rowOff>
    </xdr:from>
    <xdr:ext cx="405111" cy="259045"/>
    <xdr:sp macro="" textlink="">
      <xdr:nvSpPr>
        <xdr:cNvPr id="340" name="n_1mainValue【港湾・漁港】&#10;有形固定資産減価償却率"/>
        <xdr:cNvSpPr txBox="1"/>
      </xdr:nvSpPr>
      <xdr:spPr>
        <a:xfrm>
          <a:off x="3582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70775</xdr:rowOff>
    </xdr:from>
    <xdr:ext cx="405111" cy="259045"/>
    <xdr:sp macro="" textlink="">
      <xdr:nvSpPr>
        <xdr:cNvPr id="341" name="n_2mainValue【港湾・漁港】&#10;有形固定資産減価償却率"/>
        <xdr:cNvSpPr txBox="1"/>
      </xdr:nvSpPr>
      <xdr:spPr>
        <a:xfrm>
          <a:off x="2705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2" name="直線コネクタ 35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3" name="テキスト ボックス 35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5" name="テキスト ボックス 35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6" name="直線コネクタ 35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7" name="テキスト ボックス 35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9" name="テキスト ボックス 3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1" name="直線コネクタ 360"/>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2"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3" name="直線コネクタ 362"/>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4"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5" name="直線コネクタ 364"/>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6"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67" name="フローチャート: 判断 366"/>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68" name="フローチャート: 判断 367"/>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69" name="フローチャート: 判断 368"/>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93610</xdr:rowOff>
    </xdr:from>
    <xdr:to>
      <xdr:col>50</xdr:col>
      <xdr:colOff>165100</xdr:colOff>
      <xdr:row>107</xdr:row>
      <xdr:rowOff>23760</xdr:rowOff>
    </xdr:to>
    <xdr:sp macro="" textlink="">
      <xdr:nvSpPr>
        <xdr:cNvPr id="375" name="楕円 374"/>
        <xdr:cNvSpPr/>
      </xdr:nvSpPr>
      <xdr:spPr>
        <a:xfrm>
          <a:off x="9588500" y="18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98529</xdr:rowOff>
    </xdr:from>
    <xdr:to>
      <xdr:col>46</xdr:col>
      <xdr:colOff>38100</xdr:colOff>
      <xdr:row>107</xdr:row>
      <xdr:rowOff>28679</xdr:rowOff>
    </xdr:to>
    <xdr:sp macro="" textlink="">
      <xdr:nvSpPr>
        <xdr:cNvPr id="376" name="楕円 375"/>
        <xdr:cNvSpPr/>
      </xdr:nvSpPr>
      <xdr:spPr>
        <a:xfrm>
          <a:off x="8699500" y="182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144410</xdr:rowOff>
    </xdr:from>
    <xdr:to>
      <xdr:col>50</xdr:col>
      <xdr:colOff>114300</xdr:colOff>
      <xdr:row>106</xdr:row>
      <xdr:rowOff>149329</xdr:rowOff>
    </xdr:to>
    <xdr:cxnSp macro="">
      <xdr:nvCxnSpPr>
        <xdr:cNvPr id="377" name="直線コネクタ 376"/>
        <xdr:cNvCxnSpPr/>
      </xdr:nvCxnSpPr>
      <xdr:spPr>
        <a:xfrm flipV="1">
          <a:off x="8750300" y="18318110"/>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78" name="n_1aveValue【港湾・漁港】&#10;一人当たり有形固定資産（償却資産）額"/>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42062</xdr:rowOff>
    </xdr:from>
    <xdr:ext cx="599010" cy="259045"/>
    <xdr:sp macro="" textlink="">
      <xdr:nvSpPr>
        <xdr:cNvPr id="379" name="n_2aveValue【港湾・漁港】&#10;一人当たり有形固定資産（償却資産）額"/>
        <xdr:cNvSpPr txBox="1"/>
      </xdr:nvSpPr>
      <xdr:spPr>
        <a:xfrm>
          <a:off x="8450795" y="1838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14887</xdr:rowOff>
    </xdr:from>
    <xdr:ext cx="599010" cy="259045"/>
    <xdr:sp macro="" textlink="">
      <xdr:nvSpPr>
        <xdr:cNvPr id="380" name="n_1mainValue【港湾・漁港】&#10;一人当たり有形固定資産（償却資産）額"/>
        <xdr:cNvSpPr txBox="1"/>
      </xdr:nvSpPr>
      <xdr:spPr>
        <a:xfrm>
          <a:off x="9327095" y="1836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45206</xdr:rowOff>
    </xdr:from>
    <xdr:ext cx="599010" cy="259045"/>
    <xdr:sp macro="" textlink="">
      <xdr:nvSpPr>
        <xdr:cNvPr id="381" name="n_2mainValue【港湾・漁港】&#10;一人当たり有形固定資産（償却資産）額"/>
        <xdr:cNvSpPr txBox="1"/>
      </xdr:nvSpPr>
      <xdr:spPr>
        <a:xfrm>
          <a:off x="8450795" y="18047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2" name="テキスト ボックス 3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2" name="テキスト ボックス 4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4" name="テキスト ボックス 4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6" name="直線コネクタ 405"/>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07"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08" name="直線コネクタ 407"/>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0" name="直線コネクタ 4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1"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2" name="フローチャート: 判断 411"/>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3" name="フローチャート: 判断 412"/>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4" name="フローチャート: 判断 413"/>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46355</xdr:rowOff>
    </xdr:from>
    <xdr:to>
      <xdr:col>81</xdr:col>
      <xdr:colOff>101600</xdr:colOff>
      <xdr:row>36</xdr:row>
      <xdr:rowOff>147955</xdr:rowOff>
    </xdr:to>
    <xdr:sp macro="" textlink="">
      <xdr:nvSpPr>
        <xdr:cNvPr id="420" name="楕円 419"/>
        <xdr:cNvSpPr/>
      </xdr:nvSpPr>
      <xdr:spPr>
        <a:xfrm>
          <a:off x="15430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21" name="楕円 420"/>
        <xdr:cNvSpPr/>
      </xdr:nvSpPr>
      <xdr:spPr>
        <a:xfrm>
          <a:off x="14541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97155</xdr:rowOff>
    </xdr:from>
    <xdr:to>
      <xdr:col>81</xdr:col>
      <xdr:colOff>50800</xdr:colOff>
      <xdr:row>37</xdr:row>
      <xdr:rowOff>20955</xdr:rowOff>
    </xdr:to>
    <xdr:cxnSp macro="">
      <xdr:nvCxnSpPr>
        <xdr:cNvPr id="422" name="直線コネクタ 421"/>
        <xdr:cNvCxnSpPr/>
      </xdr:nvCxnSpPr>
      <xdr:spPr>
        <a:xfrm flipV="1">
          <a:off x="14592300" y="626935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3"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24"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164482</xdr:rowOff>
    </xdr:from>
    <xdr:ext cx="405111" cy="259045"/>
    <xdr:sp macro="" textlink="">
      <xdr:nvSpPr>
        <xdr:cNvPr id="425" name="n_1mainValue【認定こども園・幼稚園・保育所】&#10;有形固定資産減価償却率"/>
        <xdr:cNvSpPr txBox="1"/>
      </xdr:nvSpPr>
      <xdr:spPr>
        <a:xfrm>
          <a:off x="152660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26" name="n_2main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48" name="直線コネクタ 447"/>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49"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0" name="直線コネクタ 449"/>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1"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2" name="直線コネクタ 451"/>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3"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4" name="フローチャート: 判断 453"/>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5" name="フローチャート: 判断 454"/>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6" name="フローチャート: 判断 45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164846</xdr:rowOff>
    </xdr:from>
    <xdr:to>
      <xdr:col>112</xdr:col>
      <xdr:colOff>38100</xdr:colOff>
      <xdr:row>37</xdr:row>
      <xdr:rowOff>94996</xdr:rowOff>
    </xdr:to>
    <xdr:sp macro="" textlink="">
      <xdr:nvSpPr>
        <xdr:cNvPr id="462" name="楕円 461"/>
        <xdr:cNvSpPr/>
      </xdr:nvSpPr>
      <xdr:spPr>
        <a:xfrm>
          <a:off x="21272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137414</xdr:rowOff>
    </xdr:from>
    <xdr:to>
      <xdr:col>107</xdr:col>
      <xdr:colOff>101600</xdr:colOff>
      <xdr:row>37</xdr:row>
      <xdr:rowOff>67564</xdr:rowOff>
    </xdr:to>
    <xdr:sp macro="" textlink="">
      <xdr:nvSpPr>
        <xdr:cNvPr id="463" name="楕円 462"/>
        <xdr:cNvSpPr/>
      </xdr:nvSpPr>
      <xdr:spPr>
        <a:xfrm>
          <a:off x="20383500" y="63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xdr:rowOff>
    </xdr:from>
    <xdr:to>
      <xdr:col>111</xdr:col>
      <xdr:colOff>177800</xdr:colOff>
      <xdr:row>37</xdr:row>
      <xdr:rowOff>44196</xdr:rowOff>
    </xdr:to>
    <xdr:cxnSp macro="">
      <xdr:nvCxnSpPr>
        <xdr:cNvPr id="464" name="直線コネクタ 463"/>
        <xdr:cNvCxnSpPr/>
      </xdr:nvCxnSpPr>
      <xdr:spPr>
        <a:xfrm>
          <a:off x="20434300" y="636041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5"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6"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111523</xdr:rowOff>
    </xdr:from>
    <xdr:ext cx="469744" cy="259045"/>
    <xdr:sp macro="" textlink="">
      <xdr:nvSpPr>
        <xdr:cNvPr id="467" name="n_1mainValue【認定こども園・幼稚園・保育所】&#10;一人当たり面積"/>
        <xdr:cNvSpPr txBox="1"/>
      </xdr:nvSpPr>
      <xdr:spPr>
        <a:xfrm>
          <a:off x="210757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84091</xdr:rowOff>
    </xdr:from>
    <xdr:ext cx="469744" cy="259045"/>
    <xdr:sp macro="" textlink="">
      <xdr:nvSpPr>
        <xdr:cNvPr id="468" name="n_2mainValue【認定こども園・幼稚園・保育所】&#10;一人当たり面積"/>
        <xdr:cNvSpPr txBox="1"/>
      </xdr:nvSpPr>
      <xdr:spPr>
        <a:xfrm>
          <a:off x="20199427"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3" name="直線コネクタ 492"/>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4"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5" name="直線コネクタ 494"/>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97" name="直線コネクタ 49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98"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99" name="フローチャート: 判断 49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0" name="フローチャート: 判断 499"/>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1" name="フローチャート: 判断 500"/>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103505</xdr:rowOff>
    </xdr:from>
    <xdr:to>
      <xdr:col>81</xdr:col>
      <xdr:colOff>101600</xdr:colOff>
      <xdr:row>56</xdr:row>
      <xdr:rowOff>33655</xdr:rowOff>
    </xdr:to>
    <xdr:sp macro="" textlink="">
      <xdr:nvSpPr>
        <xdr:cNvPr id="507" name="楕円 506"/>
        <xdr:cNvSpPr/>
      </xdr:nvSpPr>
      <xdr:spPr>
        <a:xfrm>
          <a:off x="15430500" y="95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86360</xdr:rowOff>
    </xdr:from>
    <xdr:to>
      <xdr:col>76</xdr:col>
      <xdr:colOff>165100</xdr:colOff>
      <xdr:row>58</xdr:row>
      <xdr:rowOff>16510</xdr:rowOff>
    </xdr:to>
    <xdr:sp macro="" textlink="">
      <xdr:nvSpPr>
        <xdr:cNvPr id="508" name="楕円 507"/>
        <xdr:cNvSpPr/>
      </xdr:nvSpPr>
      <xdr:spPr>
        <a:xfrm>
          <a:off x="14541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154305</xdr:rowOff>
    </xdr:from>
    <xdr:to>
      <xdr:col>81</xdr:col>
      <xdr:colOff>50800</xdr:colOff>
      <xdr:row>57</xdr:row>
      <xdr:rowOff>137160</xdr:rowOff>
    </xdr:to>
    <xdr:cxnSp macro="">
      <xdr:nvCxnSpPr>
        <xdr:cNvPr id="509" name="直線コネクタ 508"/>
        <xdr:cNvCxnSpPr/>
      </xdr:nvCxnSpPr>
      <xdr:spPr>
        <a:xfrm flipV="1">
          <a:off x="14592300" y="9584055"/>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0"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11"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50182</xdr:rowOff>
    </xdr:from>
    <xdr:ext cx="405111" cy="259045"/>
    <xdr:sp macro="" textlink="">
      <xdr:nvSpPr>
        <xdr:cNvPr id="512" name="n_1mainValue【学校施設】&#10;有形固定資産減価償却率"/>
        <xdr:cNvSpPr txBox="1"/>
      </xdr:nvSpPr>
      <xdr:spPr>
        <a:xfrm>
          <a:off x="15266044" y="930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513" name="n_2mainValue【学校施設】&#10;有形固定資産減価償却率"/>
        <xdr:cNvSpPr txBox="1"/>
      </xdr:nvSpPr>
      <xdr:spPr>
        <a:xfrm>
          <a:off x="14389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4" name="直線コネクタ 52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5" name="テキスト ボックス 52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6" name="直線コネクタ 52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7" name="テキスト ボックス 52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8" name="直線コネクタ 52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9" name="テキスト ボックス 52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0" name="直線コネクタ 52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1" name="テキスト ボックス 53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2" name="直線コネクタ 53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3" name="テキスト ボックス 53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4" name="直線コネクタ 53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5" name="テキスト ボックス 53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7" name="テキスト ボックス 53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39" name="直線コネクタ 538"/>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0"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1" name="直線コネクタ 540"/>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2"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3" name="直線コネクタ 542"/>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4"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5" name="フローチャート: 判断 544"/>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6" name="フローチャート: 判断 545"/>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47" name="フローチャート: 判断 546"/>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8" name="テキスト ボックス 5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108349</xdr:rowOff>
    </xdr:from>
    <xdr:to>
      <xdr:col>112</xdr:col>
      <xdr:colOff>38100</xdr:colOff>
      <xdr:row>63</xdr:row>
      <xdr:rowOff>38499</xdr:rowOff>
    </xdr:to>
    <xdr:sp macro="" textlink="">
      <xdr:nvSpPr>
        <xdr:cNvPr id="553" name="楕円 552"/>
        <xdr:cNvSpPr/>
      </xdr:nvSpPr>
      <xdr:spPr>
        <a:xfrm>
          <a:off x="21272500" y="1073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114772</xdr:rowOff>
    </xdr:from>
    <xdr:to>
      <xdr:col>107</xdr:col>
      <xdr:colOff>101600</xdr:colOff>
      <xdr:row>63</xdr:row>
      <xdr:rowOff>44922</xdr:rowOff>
    </xdr:to>
    <xdr:sp macro="" textlink="">
      <xdr:nvSpPr>
        <xdr:cNvPr id="554" name="楕円 553"/>
        <xdr:cNvSpPr/>
      </xdr:nvSpPr>
      <xdr:spPr>
        <a:xfrm>
          <a:off x="20383500" y="107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159149</xdr:rowOff>
    </xdr:from>
    <xdr:to>
      <xdr:col>111</xdr:col>
      <xdr:colOff>177800</xdr:colOff>
      <xdr:row>62</xdr:row>
      <xdr:rowOff>165572</xdr:rowOff>
    </xdr:to>
    <xdr:cxnSp macro="">
      <xdr:nvCxnSpPr>
        <xdr:cNvPr id="555" name="直線コネクタ 554"/>
        <xdr:cNvCxnSpPr/>
      </xdr:nvCxnSpPr>
      <xdr:spPr>
        <a:xfrm flipV="1">
          <a:off x="20434300" y="10789049"/>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56"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557"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55026</xdr:rowOff>
    </xdr:from>
    <xdr:ext cx="469744" cy="259045"/>
    <xdr:sp macro="" textlink="">
      <xdr:nvSpPr>
        <xdr:cNvPr id="558" name="n_1mainValue【学校施設】&#10;一人当たり面積"/>
        <xdr:cNvSpPr txBox="1"/>
      </xdr:nvSpPr>
      <xdr:spPr>
        <a:xfrm>
          <a:off x="21075727" y="1051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61449</xdr:rowOff>
    </xdr:from>
    <xdr:ext cx="469744" cy="259045"/>
    <xdr:sp macro="" textlink="">
      <xdr:nvSpPr>
        <xdr:cNvPr id="559" name="n_2mainValue【学校施設】&#10;一人当たり面積"/>
        <xdr:cNvSpPr txBox="1"/>
      </xdr:nvSpPr>
      <xdr:spPr>
        <a:xfrm>
          <a:off x="20199427" y="1051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6" name="直線コネクタ 5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7" name="テキスト ボックス 5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8" name="直線コネクタ 5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9" name="テキスト ボックス 5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0" name="直線コネクタ 5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1" name="テキスト ボックス 5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2" name="直線コネクタ 5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3" name="テキスト ボックス 5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4" name="直線コネクタ 5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5" name="テキスト ボックス 5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6" name="直線コネクタ 5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7" name="テキスト ボックス 5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1" name="直線コネクタ 600"/>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2"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3" name="直線コネクタ 60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5" name="直線コネクタ 6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06"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07" name="フローチャート: 判断 606"/>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08" name="フローチャート: 判断 607"/>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09" name="フローチャート: 判断 608"/>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80918</xdr:rowOff>
    </xdr:from>
    <xdr:to>
      <xdr:col>81</xdr:col>
      <xdr:colOff>101600</xdr:colOff>
      <xdr:row>103</xdr:row>
      <xdr:rowOff>11068</xdr:rowOff>
    </xdr:to>
    <xdr:sp macro="" textlink="">
      <xdr:nvSpPr>
        <xdr:cNvPr id="615" name="楕円 614"/>
        <xdr:cNvSpPr/>
      </xdr:nvSpPr>
      <xdr:spPr>
        <a:xfrm>
          <a:off x="15430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616" name="楕円 615"/>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131718</xdr:rowOff>
    </xdr:from>
    <xdr:to>
      <xdr:col>81</xdr:col>
      <xdr:colOff>50800</xdr:colOff>
      <xdr:row>103</xdr:row>
      <xdr:rowOff>19050</xdr:rowOff>
    </xdr:to>
    <xdr:cxnSp macro="">
      <xdr:nvCxnSpPr>
        <xdr:cNvPr id="617" name="直線コネクタ 616"/>
        <xdr:cNvCxnSpPr/>
      </xdr:nvCxnSpPr>
      <xdr:spPr>
        <a:xfrm flipV="1">
          <a:off x="14592300" y="1761961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18"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19" name="n_2aveValue【公民館】&#10;有形固定資産減価償却率"/>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27595</xdr:rowOff>
    </xdr:from>
    <xdr:ext cx="405111" cy="259045"/>
    <xdr:sp macro="" textlink="">
      <xdr:nvSpPr>
        <xdr:cNvPr id="620" name="n_1mainValue【公民館】&#10;有形固定資産減価償却率"/>
        <xdr:cNvSpPr txBox="1"/>
      </xdr:nvSpPr>
      <xdr:spPr>
        <a:xfrm>
          <a:off x="152660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621" name="n_2mainValue【公民館】&#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45" name="直線コネクタ 64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4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47" name="直線コネクタ 64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4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49" name="直線コネクタ 64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50"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1" name="フローチャート: 判断 65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2" name="フローチャート: 判断 65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53" name="フローチャート: 判断 652"/>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34925</xdr:rowOff>
    </xdr:from>
    <xdr:to>
      <xdr:col>112</xdr:col>
      <xdr:colOff>38100</xdr:colOff>
      <xdr:row>105</xdr:row>
      <xdr:rowOff>136525</xdr:rowOff>
    </xdr:to>
    <xdr:sp macro="" textlink="">
      <xdr:nvSpPr>
        <xdr:cNvPr id="659" name="楕円 658"/>
        <xdr:cNvSpPr/>
      </xdr:nvSpPr>
      <xdr:spPr>
        <a:xfrm>
          <a:off x="21272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660" name="楕円 659"/>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85725</xdr:rowOff>
    </xdr:from>
    <xdr:to>
      <xdr:col>111</xdr:col>
      <xdr:colOff>177800</xdr:colOff>
      <xdr:row>105</xdr:row>
      <xdr:rowOff>99061</xdr:rowOff>
    </xdr:to>
    <xdr:cxnSp macro="">
      <xdr:nvCxnSpPr>
        <xdr:cNvPr id="661" name="直線コネクタ 660"/>
        <xdr:cNvCxnSpPr/>
      </xdr:nvCxnSpPr>
      <xdr:spPr>
        <a:xfrm flipV="1">
          <a:off x="20434300" y="180879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62"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663"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153052</xdr:rowOff>
    </xdr:from>
    <xdr:ext cx="469744" cy="259045"/>
    <xdr:sp macro="" textlink="">
      <xdr:nvSpPr>
        <xdr:cNvPr id="664" name="n_1mainValue【公民館】&#10;一人当たり面積"/>
        <xdr:cNvSpPr txBox="1"/>
      </xdr:nvSpPr>
      <xdr:spPr>
        <a:xfrm>
          <a:off x="210757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665" name="n_2mainValue【公民館】&#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してあまり差のない数値となっているが、一人当たり延長については類似団体より大きい数値となっている。これは本市が、能登半島最先端に位置し、三方を海岸線に囲まれるとともに面積の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３を山間地が占め、集落が各地に点在する地理的な特殊性と、人口に比べて行政面積（</a:t>
          </a:r>
          <a:r>
            <a:rPr kumimoji="1" lang="en-US" altLang="ja-JP" sz="1300">
              <a:latin typeface="ＭＳ Ｐゴシック" panose="020B0600070205080204" pitchFamily="50" charset="-128"/>
              <a:ea typeface="ＭＳ Ｐゴシック" panose="020B0600070205080204" pitchFamily="50" charset="-128"/>
            </a:rPr>
            <a:t>247.20</a:t>
          </a:r>
          <a:r>
            <a:rPr kumimoji="1" lang="ja-JP" altLang="en-US" sz="1300">
              <a:latin typeface="ＭＳ Ｐゴシック" panose="020B0600070205080204" pitchFamily="50" charset="-128"/>
              <a:ea typeface="ＭＳ Ｐゴシック" panose="020B0600070205080204" pitchFamily="50" charset="-128"/>
            </a:rPr>
            <a:t>ｋ㎡）が広大なためである。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して非常に高い率となっている。これは、本市は市域が広く山間地が多いため、多数の小中学校（小学校７、中学校２、義務教育学校２）があり、大部分の学校施設が３０年以上経過しているためである。今後、児童・生徒数の減少に伴い、統廃合について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
14,672
247.20
10,690,437
10,490,720
162,855
6,803,862
12,483,184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71" name="楕円 70"/>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146050</xdr:rowOff>
    </xdr:from>
    <xdr:to>
      <xdr:col>15</xdr:col>
      <xdr:colOff>101600</xdr:colOff>
      <xdr:row>36</xdr:row>
      <xdr:rowOff>76200</xdr:rowOff>
    </xdr:to>
    <xdr:sp macro="" textlink="">
      <xdr:nvSpPr>
        <xdr:cNvPr id="72" name="楕円 71"/>
        <xdr:cNvSpPr/>
      </xdr:nvSpPr>
      <xdr:spPr>
        <a:xfrm>
          <a:off x="2857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0</xdr:rowOff>
    </xdr:from>
    <xdr:to>
      <xdr:col>19</xdr:col>
      <xdr:colOff>177800</xdr:colOff>
      <xdr:row>36</xdr:row>
      <xdr:rowOff>25400</xdr:rowOff>
    </xdr:to>
    <xdr:cxnSp macro="">
      <xdr:nvCxnSpPr>
        <xdr:cNvPr id="73" name="直線コネクタ 72"/>
        <xdr:cNvCxnSpPr/>
      </xdr:nvCxnSpPr>
      <xdr:spPr>
        <a:xfrm flipV="1">
          <a:off x="29083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67327</xdr:rowOff>
    </xdr:from>
    <xdr:ext cx="405111" cy="259045"/>
    <xdr:sp macro="" textlink="">
      <xdr:nvSpPr>
        <xdr:cNvPr id="74" name="n_1mainValue【図書館】&#10;有形固定資産減価償却率"/>
        <xdr:cNvSpPr txBox="1"/>
      </xdr:nvSpPr>
      <xdr:spPr>
        <a:xfrm>
          <a:off x="3582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92727</xdr:rowOff>
    </xdr:from>
    <xdr:ext cx="405111" cy="259045"/>
    <xdr:sp macro="" textlink="">
      <xdr:nvSpPr>
        <xdr:cNvPr id="75" name="n_2mainValue【図書館】&#10;有形固定資産減価償却率"/>
        <xdr:cNvSpPr txBox="1"/>
      </xdr:nvSpPr>
      <xdr:spPr>
        <a:xfrm>
          <a:off x="2705744"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152417</xdr:rowOff>
    </xdr:from>
    <xdr:ext cx="469744" cy="259045"/>
    <xdr:sp macro="" textlink="">
      <xdr:nvSpPr>
        <xdr:cNvPr id="109"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15" name="楕円 114"/>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78740</xdr:rowOff>
    </xdr:from>
    <xdr:to>
      <xdr:col>46</xdr:col>
      <xdr:colOff>38100</xdr:colOff>
      <xdr:row>39</xdr:row>
      <xdr:rowOff>8890</xdr:rowOff>
    </xdr:to>
    <xdr:sp macro="" textlink="">
      <xdr:nvSpPr>
        <xdr:cNvPr id="116" name="楕円 115"/>
        <xdr:cNvSpPr/>
      </xdr:nvSpPr>
      <xdr:spPr>
        <a:xfrm>
          <a:off x="8699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129540</xdr:rowOff>
    </xdr:to>
    <xdr:cxnSp macro="">
      <xdr:nvCxnSpPr>
        <xdr:cNvPr id="117" name="直線コネクタ 116"/>
        <xdr:cNvCxnSpPr/>
      </xdr:nvCxnSpPr>
      <xdr:spPr>
        <a:xfrm flipV="1">
          <a:off x="8750300" y="6629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18" name="n_1main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25417</xdr:rowOff>
    </xdr:from>
    <xdr:ext cx="469744" cy="259045"/>
    <xdr:sp macro="" textlink="">
      <xdr:nvSpPr>
        <xdr:cNvPr id="119" name="n_2mainValue【図書館】&#10;一人当たり面積"/>
        <xdr:cNvSpPr txBox="1"/>
      </xdr:nvSpPr>
      <xdr:spPr>
        <a:xfrm>
          <a:off x="8515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54"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92075</xdr:rowOff>
    </xdr:from>
    <xdr:to>
      <xdr:col>20</xdr:col>
      <xdr:colOff>38100</xdr:colOff>
      <xdr:row>62</xdr:row>
      <xdr:rowOff>22225</xdr:rowOff>
    </xdr:to>
    <xdr:sp macro="" textlink="">
      <xdr:nvSpPr>
        <xdr:cNvPr id="160" name="楕円 159"/>
        <xdr:cNvSpPr/>
      </xdr:nvSpPr>
      <xdr:spPr>
        <a:xfrm>
          <a:off x="3746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21590</xdr:rowOff>
    </xdr:from>
    <xdr:to>
      <xdr:col>15</xdr:col>
      <xdr:colOff>101600</xdr:colOff>
      <xdr:row>61</xdr:row>
      <xdr:rowOff>123190</xdr:rowOff>
    </xdr:to>
    <xdr:sp macro="" textlink="">
      <xdr:nvSpPr>
        <xdr:cNvPr id="161" name="楕円 160"/>
        <xdr:cNvSpPr/>
      </xdr:nvSpPr>
      <xdr:spPr>
        <a:xfrm>
          <a:off x="2857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72390</xdr:rowOff>
    </xdr:from>
    <xdr:to>
      <xdr:col>19</xdr:col>
      <xdr:colOff>177800</xdr:colOff>
      <xdr:row>61</xdr:row>
      <xdr:rowOff>142875</xdr:rowOff>
    </xdr:to>
    <xdr:cxnSp macro="">
      <xdr:nvCxnSpPr>
        <xdr:cNvPr id="162" name="直線コネクタ 161"/>
        <xdr:cNvCxnSpPr/>
      </xdr:nvCxnSpPr>
      <xdr:spPr>
        <a:xfrm>
          <a:off x="2908300" y="1053084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13352</xdr:rowOff>
    </xdr:from>
    <xdr:ext cx="405111" cy="259045"/>
    <xdr:sp macro="" textlink="">
      <xdr:nvSpPr>
        <xdr:cNvPr id="163" name="n_1mainValue【体育館・プール】&#10;有形固定資産減価償却率"/>
        <xdr:cNvSpPr txBox="1"/>
      </xdr:nvSpPr>
      <xdr:spPr>
        <a:xfrm>
          <a:off x="3582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114317</xdr:rowOff>
    </xdr:from>
    <xdr:ext cx="405111" cy="259045"/>
    <xdr:sp macro="" textlink="">
      <xdr:nvSpPr>
        <xdr:cNvPr id="164" name="n_2mainValue【体育館・プール】&#10;有形固定資産減価償却率"/>
        <xdr:cNvSpPr txBox="1"/>
      </xdr:nvSpPr>
      <xdr:spPr>
        <a:xfrm>
          <a:off x="2705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8"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157607</xdr:rowOff>
    </xdr:from>
    <xdr:to>
      <xdr:col>50</xdr:col>
      <xdr:colOff>165100</xdr:colOff>
      <xdr:row>64</xdr:row>
      <xdr:rowOff>87757</xdr:rowOff>
    </xdr:to>
    <xdr:sp macro="" textlink="">
      <xdr:nvSpPr>
        <xdr:cNvPr id="204" name="楕円 203"/>
        <xdr:cNvSpPr/>
      </xdr:nvSpPr>
      <xdr:spPr>
        <a:xfrm>
          <a:off x="9588500" y="1095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158559</xdr:rowOff>
    </xdr:from>
    <xdr:to>
      <xdr:col>46</xdr:col>
      <xdr:colOff>38100</xdr:colOff>
      <xdr:row>64</xdr:row>
      <xdr:rowOff>88709</xdr:rowOff>
    </xdr:to>
    <xdr:sp macro="" textlink="">
      <xdr:nvSpPr>
        <xdr:cNvPr id="205" name="楕円 204"/>
        <xdr:cNvSpPr/>
      </xdr:nvSpPr>
      <xdr:spPr>
        <a:xfrm>
          <a:off x="8699500" y="109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36957</xdr:rowOff>
    </xdr:from>
    <xdr:to>
      <xdr:col>50</xdr:col>
      <xdr:colOff>114300</xdr:colOff>
      <xdr:row>64</xdr:row>
      <xdr:rowOff>37909</xdr:rowOff>
    </xdr:to>
    <xdr:cxnSp macro="">
      <xdr:nvCxnSpPr>
        <xdr:cNvPr id="206" name="直線コネクタ 205"/>
        <xdr:cNvCxnSpPr/>
      </xdr:nvCxnSpPr>
      <xdr:spPr>
        <a:xfrm flipV="1">
          <a:off x="8750300" y="1100975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78884</xdr:rowOff>
    </xdr:from>
    <xdr:ext cx="469744" cy="259045"/>
    <xdr:sp macro="" textlink="">
      <xdr:nvSpPr>
        <xdr:cNvPr id="207" name="n_1mainValue【体育館・プール】&#10;一人当たり面積"/>
        <xdr:cNvSpPr txBox="1"/>
      </xdr:nvSpPr>
      <xdr:spPr>
        <a:xfrm>
          <a:off x="9391727"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79836</xdr:rowOff>
    </xdr:from>
    <xdr:ext cx="469744" cy="259045"/>
    <xdr:sp macro="" textlink="">
      <xdr:nvSpPr>
        <xdr:cNvPr id="208" name="n_2mainValue【体育館・プール】&#10;一人当たり面積"/>
        <xdr:cNvSpPr txBox="1"/>
      </xdr:nvSpPr>
      <xdr:spPr>
        <a:xfrm>
          <a:off x="8515427" y="1105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40657</xdr:rowOff>
    </xdr:from>
    <xdr:ext cx="405111" cy="259045"/>
    <xdr:sp macro="" textlink="">
      <xdr:nvSpPr>
        <xdr:cNvPr id="241" name="n_1ave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4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49" name="楕円 248"/>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166370</xdr:rowOff>
    </xdr:from>
    <xdr:to>
      <xdr:col>15</xdr:col>
      <xdr:colOff>101600</xdr:colOff>
      <xdr:row>84</xdr:row>
      <xdr:rowOff>96520</xdr:rowOff>
    </xdr:to>
    <xdr:sp macro="" textlink="">
      <xdr:nvSpPr>
        <xdr:cNvPr id="250" name="楕円 249"/>
        <xdr:cNvSpPr/>
      </xdr:nvSpPr>
      <xdr:spPr>
        <a:xfrm>
          <a:off x="2857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45720</xdr:rowOff>
    </xdr:to>
    <xdr:cxnSp macro="">
      <xdr:nvCxnSpPr>
        <xdr:cNvPr id="251" name="直線コネクタ 250"/>
        <xdr:cNvCxnSpPr/>
      </xdr:nvCxnSpPr>
      <xdr:spPr>
        <a:xfrm flipV="1">
          <a:off x="2908300" y="14401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41927</xdr:rowOff>
    </xdr:from>
    <xdr:ext cx="405111" cy="259045"/>
    <xdr:sp macro="" textlink="">
      <xdr:nvSpPr>
        <xdr:cNvPr id="252" name="n_1mainValue【福祉施設】&#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87647</xdr:rowOff>
    </xdr:from>
    <xdr:ext cx="405111" cy="259045"/>
    <xdr:sp macro="" textlink="">
      <xdr:nvSpPr>
        <xdr:cNvPr id="253" name="n_2mainValue【福祉施設】&#10;有形固定資産減価償却率"/>
        <xdr:cNvSpPr txBox="1"/>
      </xdr:nvSpPr>
      <xdr:spPr>
        <a:xfrm>
          <a:off x="2705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85"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126746</xdr:rowOff>
    </xdr:from>
    <xdr:to>
      <xdr:col>50</xdr:col>
      <xdr:colOff>165100</xdr:colOff>
      <xdr:row>85</xdr:row>
      <xdr:rowOff>56896</xdr:rowOff>
    </xdr:to>
    <xdr:sp macro="" textlink="">
      <xdr:nvSpPr>
        <xdr:cNvPr id="291" name="楕円 290"/>
        <xdr:cNvSpPr/>
      </xdr:nvSpPr>
      <xdr:spPr>
        <a:xfrm>
          <a:off x="9588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131318</xdr:rowOff>
    </xdr:from>
    <xdr:to>
      <xdr:col>46</xdr:col>
      <xdr:colOff>38100</xdr:colOff>
      <xdr:row>85</xdr:row>
      <xdr:rowOff>61468</xdr:rowOff>
    </xdr:to>
    <xdr:sp macro="" textlink="">
      <xdr:nvSpPr>
        <xdr:cNvPr id="292" name="楕円 291"/>
        <xdr:cNvSpPr/>
      </xdr:nvSpPr>
      <xdr:spPr>
        <a:xfrm>
          <a:off x="8699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6096</xdr:rowOff>
    </xdr:from>
    <xdr:to>
      <xdr:col>50</xdr:col>
      <xdr:colOff>114300</xdr:colOff>
      <xdr:row>85</xdr:row>
      <xdr:rowOff>10668</xdr:rowOff>
    </xdr:to>
    <xdr:cxnSp macro="">
      <xdr:nvCxnSpPr>
        <xdr:cNvPr id="293" name="直線コネクタ 292"/>
        <xdr:cNvCxnSpPr/>
      </xdr:nvCxnSpPr>
      <xdr:spPr>
        <a:xfrm flipV="1">
          <a:off x="8750300" y="1457934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48023</xdr:rowOff>
    </xdr:from>
    <xdr:ext cx="469744" cy="259045"/>
    <xdr:sp macro="" textlink="">
      <xdr:nvSpPr>
        <xdr:cNvPr id="294" name="n_1mainValue【福祉施設】&#10;一人当たり面積"/>
        <xdr:cNvSpPr txBox="1"/>
      </xdr:nvSpPr>
      <xdr:spPr>
        <a:xfrm>
          <a:off x="93917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52595</xdr:rowOff>
    </xdr:from>
    <xdr:ext cx="469744" cy="259045"/>
    <xdr:sp macro="" textlink="">
      <xdr:nvSpPr>
        <xdr:cNvPr id="295" name="n_2mainValue【福祉施設】&#10;一人当たり面積"/>
        <xdr:cNvSpPr txBox="1"/>
      </xdr:nvSpPr>
      <xdr:spPr>
        <a:xfrm>
          <a:off x="8515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327"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329"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165100</xdr:rowOff>
    </xdr:from>
    <xdr:to>
      <xdr:col>20</xdr:col>
      <xdr:colOff>38100</xdr:colOff>
      <xdr:row>107</xdr:row>
      <xdr:rowOff>95250</xdr:rowOff>
    </xdr:to>
    <xdr:sp macro="" textlink="">
      <xdr:nvSpPr>
        <xdr:cNvPr id="335" name="楕円 334"/>
        <xdr:cNvSpPr/>
      </xdr:nvSpPr>
      <xdr:spPr>
        <a:xfrm>
          <a:off x="37465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19050</xdr:rowOff>
    </xdr:from>
    <xdr:to>
      <xdr:col>15</xdr:col>
      <xdr:colOff>101600</xdr:colOff>
      <xdr:row>107</xdr:row>
      <xdr:rowOff>120650</xdr:rowOff>
    </xdr:to>
    <xdr:sp macro="" textlink="">
      <xdr:nvSpPr>
        <xdr:cNvPr id="336" name="楕円 335"/>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44450</xdr:rowOff>
    </xdr:from>
    <xdr:to>
      <xdr:col>19</xdr:col>
      <xdr:colOff>177800</xdr:colOff>
      <xdr:row>107</xdr:row>
      <xdr:rowOff>69850</xdr:rowOff>
    </xdr:to>
    <xdr:cxnSp macro="">
      <xdr:nvCxnSpPr>
        <xdr:cNvPr id="337" name="直線コネクタ 336"/>
        <xdr:cNvCxnSpPr/>
      </xdr:nvCxnSpPr>
      <xdr:spPr>
        <a:xfrm flipV="1">
          <a:off x="2908300" y="1838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86377</xdr:rowOff>
    </xdr:from>
    <xdr:ext cx="405111" cy="259045"/>
    <xdr:sp macro="" textlink="">
      <xdr:nvSpPr>
        <xdr:cNvPr id="338" name="n_1mainValue【市民会館】&#10;有形固定資産減価償却率"/>
        <xdr:cNvSpPr txBox="1"/>
      </xdr:nvSpPr>
      <xdr:spPr>
        <a:xfrm>
          <a:off x="3582044" y="1843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111777</xdr:rowOff>
    </xdr:from>
    <xdr:ext cx="405111" cy="259045"/>
    <xdr:sp macro="" textlink="">
      <xdr:nvSpPr>
        <xdr:cNvPr id="339" name="n_2mainValue【市民会館】&#10;有形固定資産減価償却率"/>
        <xdr:cNvSpPr txBox="1"/>
      </xdr:nvSpPr>
      <xdr:spPr>
        <a:xfrm>
          <a:off x="2705744"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73"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4" name="フローチャート: 判断 37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139354</xdr:rowOff>
    </xdr:from>
    <xdr:ext cx="469744" cy="259045"/>
    <xdr:sp macro="" textlink="">
      <xdr:nvSpPr>
        <xdr:cNvPr id="375"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121738</xdr:rowOff>
    </xdr:from>
    <xdr:to>
      <xdr:col>50</xdr:col>
      <xdr:colOff>165100</xdr:colOff>
      <xdr:row>107</xdr:row>
      <xdr:rowOff>51888</xdr:rowOff>
    </xdr:to>
    <xdr:sp macro="" textlink="">
      <xdr:nvSpPr>
        <xdr:cNvPr id="381" name="楕円 380"/>
        <xdr:cNvSpPr/>
      </xdr:nvSpPr>
      <xdr:spPr>
        <a:xfrm>
          <a:off x="9588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129902</xdr:rowOff>
    </xdr:from>
    <xdr:to>
      <xdr:col>46</xdr:col>
      <xdr:colOff>38100</xdr:colOff>
      <xdr:row>107</xdr:row>
      <xdr:rowOff>60052</xdr:rowOff>
    </xdr:to>
    <xdr:sp macro="" textlink="">
      <xdr:nvSpPr>
        <xdr:cNvPr id="382" name="楕円 381"/>
        <xdr:cNvSpPr/>
      </xdr:nvSpPr>
      <xdr:spPr>
        <a:xfrm>
          <a:off x="8699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1088</xdr:rowOff>
    </xdr:from>
    <xdr:to>
      <xdr:col>50</xdr:col>
      <xdr:colOff>114300</xdr:colOff>
      <xdr:row>107</xdr:row>
      <xdr:rowOff>9252</xdr:rowOff>
    </xdr:to>
    <xdr:cxnSp macro="">
      <xdr:nvCxnSpPr>
        <xdr:cNvPr id="383" name="直線コネクタ 382"/>
        <xdr:cNvCxnSpPr/>
      </xdr:nvCxnSpPr>
      <xdr:spPr>
        <a:xfrm flipV="1">
          <a:off x="8750300" y="1834623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68415</xdr:rowOff>
    </xdr:from>
    <xdr:ext cx="469744" cy="259045"/>
    <xdr:sp macro="" textlink="">
      <xdr:nvSpPr>
        <xdr:cNvPr id="384" name="n_1mainValue【市民会館】&#10;一人当たり面積"/>
        <xdr:cNvSpPr txBox="1"/>
      </xdr:nvSpPr>
      <xdr:spPr>
        <a:xfrm>
          <a:off x="93917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76579</xdr:rowOff>
    </xdr:from>
    <xdr:ext cx="469744" cy="259045"/>
    <xdr:sp macro="" textlink="">
      <xdr:nvSpPr>
        <xdr:cNvPr id="385" name="n_2mainValue【市民会館】&#10;一人当たり面積"/>
        <xdr:cNvSpPr txBox="1"/>
      </xdr:nvSpPr>
      <xdr:spPr>
        <a:xfrm>
          <a:off x="85154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84744</xdr:rowOff>
    </xdr:from>
    <xdr:ext cx="405111" cy="259045"/>
    <xdr:sp macro="" textlink="">
      <xdr:nvSpPr>
        <xdr:cNvPr id="419" name="n_1aveValue【一般廃棄物処理施設】&#10;有形固定資産減価償却率"/>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20" name="フローチャート: 判断 419"/>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421"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427" name="楕円 426"/>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54791</xdr:rowOff>
    </xdr:from>
    <xdr:to>
      <xdr:col>76</xdr:col>
      <xdr:colOff>165100</xdr:colOff>
      <xdr:row>38</xdr:row>
      <xdr:rowOff>156391</xdr:rowOff>
    </xdr:to>
    <xdr:sp macro="" textlink="">
      <xdr:nvSpPr>
        <xdr:cNvPr id="428" name="楕円 427"/>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38</xdr:row>
      <xdr:rowOff>105591</xdr:rowOff>
    </xdr:to>
    <xdr:cxnSp macro="">
      <xdr:nvCxnSpPr>
        <xdr:cNvPr id="429" name="直線コネクタ 428"/>
        <xdr:cNvCxnSpPr/>
      </xdr:nvCxnSpPr>
      <xdr:spPr>
        <a:xfrm flipV="1">
          <a:off x="14592300" y="6374130"/>
          <a:ext cx="8890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72407</xdr:rowOff>
    </xdr:from>
    <xdr:ext cx="405111" cy="259045"/>
    <xdr:sp macro="" textlink="">
      <xdr:nvSpPr>
        <xdr:cNvPr id="430" name="n_1mainValue【一般廃棄物処理施設】&#10;有形固定資産減価償却率"/>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147518</xdr:rowOff>
    </xdr:from>
    <xdr:ext cx="405111" cy="259045"/>
    <xdr:sp macro="" textlink="">
      <xdr:nvSpPr>
        <xdr:cNvPr id="431" name="n_2mainValue【一般廃棄物処理施設】&#10;有形固定資産減価償却率"/>
        <xdr:cNvSpPr txBox="1"/>
      </xdr:nvSpPr>
      <xdr:spPr>
        <a:xfrm>
          <a:off x="14389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81025</xdr:rowOff>
    </xdr:from>
    <xdr:ext cx="534377" cy="259045"/>
    <xdr:sp macro="" textlink="">
      <xdr:nvSpPr>
        <xdr:cNvPr id="461"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62" name="フローチャート: 判断 461"/>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63"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82879</xdr:rowOff>
    </xdr:from>
    <xdr:to>
      <xdr:col>112</xdr:col>
      <xdr:colOff>38100</xdr:colOff>
      <xdr:row>39</xdr:row>
      <xdr:rowOff>13029</xdr:rowOff>
    </xdr:to>
    <xdr:sp macro="" textlink="">
      <xdr:nvSpPr>
        <xdr:cNvPr id="469" name="楕円 468"/>
        <xdr:cNvSpPr/>
      </xdr:nvSpPr>
      <xdr:spPr>
        <a:xfrm>
          <a:off x="21272500" y="65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51634</xdr:rowOff>
    </xdr:from>
    <xdr:to>
      <xdr:col>107</xdr:col>
      <xdr:colOff>101600</xdr:colOff>
      <xdr:row>41</xdr:row>
      <xdr:rowOff>153234</xdr:rowOff>
    </xdr:to>
    <xdr:sp macro="" textlink="">
      <xdr:nvSpPr>
        <xdr:cNvPr id="470" name="楕円 469"/>
        <xdr:cNvSpPr/>
      </xdr:nvSpPr>
      <xdr:spPr>
        <a:xfrm>
          <a:off x="20383500" y="70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133679</xdr:rowOff>
    </xdr:from>
    <xdr:to>
      <xdr:col>111</xdr:col>
      <xdr:colOff>177800</xdr:colOff>
      <xdr:row>41</xdr:row>
      <xdr:rowOff>102434</xdr:rowOff>
    </xdr:to>
    <xdr:cxnSp macro="">
      <xdr:nvCxnSpPr>
        <xdr:cNvPr id="471" name="直線コネクタ 470"/>
        <xdr:cNvCxnSpPr/>
      </xdr:nvCxnSpPr>
      <xdr:spPr>
        <a:xfrm flipV="1">
          <a:off x="20434300" y="6648779"/>
          <a:ext cx="889000" cy="48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29556</xdr:rowOff>
    </xdr:from>
    <xdr:ext cx="599010" cy="259045"/>
    <xdr:sp macro="" textlink="">
      <xdr:nvSpPr>
        <xdr:cNvPr id="472" name="n_1mainValue【一般廃棄物処理施設】&#10;一人当たり有形固定資産（償却資産）額"/>
        <xdr:cNvSpPr txBox="1"/>
      </xdr:nvSpPr>
      <xdr:spPr>
        <a:xfrm>
          <a:off x="21011095" y="637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144361</xdr:rowOff>
    </xdr:from>
    <xdr:ext cx="469744" cy="259045"/>
    <xdr:sp macro="" textlink="">
      <xdr:nvSpPr>
        <xdr:cNvPr id="473" name="n_2mainValue【一般廃棄物処理施設】&#10;一人当たり有形固定資産（償却資産）額"/>
        <xdr:cNvSpPr txBox="1"/>
      </xdr:nvSpPr>
      <xdr:spPr>
        <a:xfrm>
          <a:off x="20199428" y="717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507"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8" name="フローチャート: 判断 50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509"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15" name="楕円 514"/>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104322</xdr:rowOff>
    </xdr:from>
    <xdr:to>
      <xdr:col>76</xdr:col>
      <xdr:colOff>165100</xdr:colOff>
      <xdr:row>62</xdr:row>
      <xdr:rowOff>34472</xdr:rowOff>
    </xdr:to>
    <xdr:sp macro="" textlink="">
      <xdr:nvSpPr>
        <xdr:cNvPr id="516" name="楕円 515"/>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517" name="直線コネクタ 516"/>
        <xdr:cNvCxnSpPr/>
      </xdr:nvCxnSpPr>
      <xdr:spPr>
        <a:xfrm flipV="1">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164392</xdr:rowOff>
    </xdr:from>
    <xdr:ext cx="405111" cy="259045"/>
    <xdr:sp macro="" textlink="">
      <xdr:nvSpPr>
        <xdr:cNvPr id="518"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519" name="n_2mainValue【保健センター・保健所】&#10;有形固定資産減価償却率"/>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5" name="テキスト ボックス 5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7" name="テキスト ボックス 5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9" name="テキスト ボックス 5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19050</xdr:rowOff>
    </xdr:from>
    <xdr:to>
      <xdr:col>116</xdr:col>
      <xdr:colOff>62864</xdr:colOff>
      <xdr:row>64</xdr:row>
      <xdr:rowOff>53340</xdr:rowOff>
    </xdr:to>
    <xdr:cxnSp macro="">
      <xdr:nvCxnSpPr>
        <xdr:cNvPr id="543" name="直線コネクタ 542"/>
        <xdr:cNvCxnSpPr/>
      </xdr:nvCxnSpPr>
      <xdr:spPr>
        <a:xfrm flipV="1">
          <a:off x="22160864" y="97917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44"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45" name="直線コネクタ 544"/>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137177</xdr:rowOff>
    </xdr:from>
    <xdr:ext cx="469744" cy="259045"/>
    <xdr:sp macro="" textlink="">
      <xdr:nvSpPr>
        <xdr:cNvPr id="546" name="【保健センター・保健所】&#10;一人当たり面積最大値テキスト"/>
        <xdr:cNvSpPr txBox="1"/>
      </xdr:nvSpPr>
      <xdr:spPr>
        <a:xfrm>
          <a:off x="22199600"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19050</xdr:rowOff>
    </xdr:from>
    <xdr:to>
      <xdr:col>116</xdr:col>
      <xdr:colOff>152400</xdr:colOff>
      <xdr:row>57</xdr:row>
      <xdr:rowOff>19050</xdr:rowOff>
    </xdr:to>
    <xdr:cxnSp macro="">
      <xdr:nvCxnSpPr>
        <xdr:cNvPr id="547" name="直線コネクタ 546"/>
        <xdr:cNvCxnSpPr/>
      </xdr:nvCxnSpPr>
      <xdr:spPr>
        <a:xfrm>
          <a:off x="22072600" y="979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7637</xdr:rowOff>
    </xdr:from>
    <xdr:ext cx="469744" cy="259045"/>
    <xdr:sp macro="" textlink="">
      <xdr:nvSpPr>
        <xdr:cNvPr id="548" name="【保健センター・保健所】&#10;一人当たり面積平均値テキスト"/>
        <xdr:cNvSpPr txBox="1"/>
      </xdr:nvSpPr>
      <xdr:spPr>
        <a:xfrm>
          <a:off x="22199600" y="1046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549" name="フローチャート: 判断 548"/>
        <xdr:cNvSpPr/>
      </xdr:nvSpPr>
      <xdr:spPr>
        <a:xfrm>
          <a:off x="22110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13970</xdr:rowOff>
    </xdr:from>
    <xdr:to>
      <xdr:col>112</xdr:col>
      <xdr:colOff>38100</xdr:colOff>
      <xdr:row>61</xdr:row>
      <xdr:rowOff>115570</xdr:rowOff>
    </xdr:to>
    <xdr:sp macro="" textlink="">
      <xdr:nvSpPr>
        <xdr:cNvPr id="550" name="フローチャート: 判断 549"/>
        <xdr:cNvSpPr/>
      </xdr:nvSpPr>
      <xdr:spPr>
        <a:xfrm>
          <a:off x="2127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106697</xdr:rowOff>
    </xdr:from>
    <xdr:ext cx="469744" cy="259045"/>
    <xdr:sp macro="" textlink="">
      <xdr:nvSpPr>
        <xdr:cNvPr id="551" name="n_1aveValue【保健センター・保健所】&#10;一人当たり面積"/>
        <xdr:cNvSpPr txBox="1"/>
      </xdr:nvSpPr>
      <xdr:spPr>
        <a:xfrm>
          <a:off x="21075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139700</xdr:rowOff>
    </xdr:from>
    <xdr:to>
      <xdr:col>107</xdr:col>
      <xdr:colOff>101600</xdr:colOff>
      <xdr:row>61</xdr:row>
      <xdr:rowOff>69850</xdr:rowOff>
    </xdr:to>
    <xdr:sp macro="" textlink="">
      <xdr:nvSpPr>
        <xdr:cNvPr id="552" name="フローチャート: 判断 551"/>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60977</xdr:rowOff>
    </xdr:from>
    <xdr:ext cx="469744" cy="259045"/>
    <xdr:sp macro="" textlink="">
      <xdr:nvSpPr>
        <xdr:cNvPr id="553" name="n_2aveValue【保健センター・保健所】&#10;一人当たり面積"/>
        <xdr:cNvSpPr txBox="1"/>
      </xdr:nvSpPr>
      <xdr:spPr>
        <a:xfrm>
          <a:off x="201994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78740</xdr:rowOff>
    </xdr:from>
    <xdr:to>
      <xdr:col>112</xdr:col>
      <xdr:colOff>38100</xdr:colOff>
      <xdr:row>57</xdr:row>
      <xdr:rowOff>8890</xdr:rowOff>
    </xdr:to>
    <xdr:sp macro="" textlink="">
      <xdr:nvSpPr>
        <xdr:cNvPr id="559" name="楕円 558"/>
        <xdr:cNvSpPr/>
      </xdr:nvSpPr>
      <xdr:spPr>
        <a:xfrm>
          <a:off x="21272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101600</xdr:rowOff>
    </xdr:from>
    <xdr:to>
      <xdr:col>107</xdr:col>
      <xdr:colOff>101600</xdr:colOff>
      <xdr:row>57</xdr:row>
      <xdr:rowOff>31750</xdr:rowOff>
    </xdr:to>
    <xdr:sp macro="" textlink="">
      <xdr:nvSpPr>
        <xdr:cNvPr id="560" name="楕円 559"/>
        <xdr:cNvSpPr/>
      </xdr:nvSpPr>
      <xdr:spPr>
        <a:xfrm>
          <a:off x="20383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129540</xdr:rowOff>
    </xdr:from>
    <xdr:to>
      <xdr:col>111</xdr:col>
      <xdr:colOff>177800</xdr:colOff>
      <xdr:row>56</xdr:row>
      <xdr:rowOff>152400</xdr:rowOff>
    </xdr:to>
    <xdr:cxnSp macro="">
      <xdr:nvCxnSpPr>
        <xdr:cNvPr id="561" name="直線コネクタ 560"/>
        <xdr:cNvCxnSpPr/>
      </xdr:nvCxnSpPr>
      <xdr:spPr>
        <a:xfrm flipV="1">
          <a:off x="20434300" y="9730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25417</xdr:rowOff>
    </xdr:from>
    <xdr:ext cx="469744" cy="259045"/>
    <xdr:sp macro="" textlink="">
      <xdr:nvSpPr>
        <xdr:cNvPr id="562" name="n_1mainValue【保健センター・保健所】&#10;一人当たり面積"/>
        <xdr:cNvSpPr txBox="1"/>
      </xdr:nvSpPr>
      <xdr:spPr>
        <a:xfrm>
          <a:off x="210757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48277</xdr:rowOff>
    </xdr:from>
    <xdr:ext cx="469744" cy="259045"/>
    <xdr:sp macro="" textlink="">
      <xdr:nvSpPr>
        <xdr:cNvPr id="563" name="n_2mainValue【保健センター・保健所】&#10;一人当たり面積"/>
        <xdr:cNvSpPr txBox="1"/>
      </xdr:nvSpPr>
      <xdr:spPr>
        <a:xfrm>
          <a:off x="20199427" y="947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2" name="テキスト ボックス 5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3" name="直線コネクタ 5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4" name="直線コネクタ 5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5" name="テキスト ボックス 5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6" name="直線コネクタ 5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7" name="テキスト ボックス 5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8" name="直線コネクタ 5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9" name="テキスト ボックス 5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0" name="直線コネクタ 5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1" name="テキスト ボックス 5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2" name="直線コネクタ 5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3" name="テキスト ボックス 5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4" name="直線コネクタ 5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5" name="テキスト ボックス 5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6" name="直線コネクタ 5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7" name="テキスト ボックス 5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9" name="直線コネクタ 588"/>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90"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91" name="直線コネクタ 590"/>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2"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3" name="直線コネクタ 592"/>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4"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5" name="フローチャート: 判断 594"/>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6" name="フローチャート: 判断 595"/>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597"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8" name="フローチャート: 判断 597"/>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599"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152219</xdr:rowOff>
    </xdr:from>
    <xdr:to>
      <xdr:col>81</xdr:col>
      <xdr:colOff>101600</xdr:colOff>
      <xdr:row>85</xdr:row>
      <xdr:rowOff>82369</xdr:rowOff>
    </xdr:to>
    <xdr:sp macro="" textlink="">
      <xdr:nvSpPr>
        <xdr:cNvPr id="605" name="楕円 604"/>
        <xdr:cNvSpPr/>
      </xdr:nvSpPr>
      <xdr:spPr>
        <a:xfrm>
          <a:off x="15430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26488</xdr:rowOff>
    </xdr:from>
    <xdr:to>
      <xdr:col>76</xdr:col>
      <xdr:colOff>165100</xdr:colOff>
      <xdr:row>85</xdr:row>
      <xdr:rowOff>128088</xdr:rowOff>
    </xdr:to>
    <xdr:sp macro="" textlink="">
      <xdr:nvSpPr>
        <xdr:cNvPr id="606" name="楕円 605"/>
        <xdr:cNvSpPr/>
      </xdr:nvSpPr>
      <xdr:spPr>
        <a:xfrm>
          <a:off x="14541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31569</xdr:rowOff>
    </xdr:from>
    <xdr:to>
      <xdr:col>81</xdr:col>
      <xdr:colOff>50800</xdr:colOff>
      <xdr:row>85</xdr:row>
      <xdr:rowOff>77288</xdr:rowOff>
    </xdr:to>
    <xdr:cxnSp macro="">
      <xdr:nvCxnSpPr>
        <xdr:cNvPr id="607" name="直線コネクタ 606"/>
        <xdr:cNvCxnSpPr/>
      </xdr:nvCxnSpPr>
      <xdr:spPr>
        <a:xfrm flipV="1">
          <a:off x="14592300" y="146048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73496</xdr:rowOff>
    </xdr:from>
    <xdr:ext cx="405111" cy="259045"/>
    <xdr:sp macro="" textlink="">
      <xdr:nvSpPr>
        <xdr:cNvPr id="608" name="n_1mainValue【消防施設】&#10;有形固定資産減価償却率"/>
        <xdr:cNvSpPr txBox="1"/>
      </xdr:nvSpPr>
      <xdr:spPr>
        <a:xfrm>
          <a:off x="152660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119215</xdr:rowOff>
    </xdr:from>
    <xdr:ext cx="405111" cy="259045"/>
    <xdr:sp macro="" textlink="">
      <xdr:nvSpPr>
        <xdr:cNvPr id="609" name="n_2mainValue【消防施設】&#10;有形固定資産減価償却率"/>
        <xdr:cNvSpPr txBox="1"/>
      </xdr:nvSpPr>
      <xdr:spPr>
        <a:xfrm>
          <a:off x="14389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8" name="テキスト ボックス 6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9" name="直線コネクタ 6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0" name="直線コネクタ 61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1" name="テキスト ボックス 62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2" name="直線コネクタ 62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3" name="テキスト ボックス 62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4" name="直線コネクタ 62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5" name="テキスト ボックス 62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6" name="直線コネクタ 62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7" name="テキスト ボックス 62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8" name="直線コネクタ 62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9" name="テキスト ボックス 62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3" name="直線コネクタ 632"/>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4"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5" name="直線コネクタ 634"/>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6"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7" name="直線コネクタ 636"/>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8"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9" name="フローチャート: 判断 638"/>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40" name="フローチャート: 判断 639"/>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160038</xdr:rowOff>
    </xdr:from>
    <xdr:ext cx="469744" cy="259045"/>
    <xdr:sp macro="" textlink="">
      <xdr:nvSpPr>
        <xdr:cNvPr id="641"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42" name="フローチャート: 判断 641"/>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102888</xdr:rowOff>
    </xdr:from>
    <xdr:ext cx="469744" cy="259045"/>
    <xdr:sp macro="" textlink="">
      <xdr:nvSpPr>
        <xdr:cNvPr id="643" name="n_2aveValue【消防施設】&#10;一人当たり面積"/>
        <xdr:cNvSpPr txBox="1"/>
      </xdr:nvSpPr>
      <xdr:spPr>
        <a:xfrm>
          <a:off x="20199427" y="1433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17780</xdr:rowOff>
    </xdr:from>
    <xdr:to>
      <xdr:col>112</xdr:col>
      <xdr:colOff>38100</xdr:colOff>
      <xdr:row>81</xdr:row>
      <xdr:rowOff>119380</xdr:rowOff>
    </xdr:to>
    <xdr:sp macro="" textlink="">
      <xdr:nvSpPr>
        <xdr:cNvPr id="649" name="楕円 648"/>
        <xdr:cNvSpPr/>
      </xdr:nvSpPr>
      <xdr:spPr>
        <a:xfrm>
          <a:off x="21272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147320</xdr:rowOff>
    </xdr:from>
    <xdr:to>
      <xdr:col>107</xdr:col>
      <xdr:colOff>101600</xdr:colOff>
      <xdr:row>83</xdr:row>
      <xdr:rowOff>77470</xdr:rowOff>
    </xdr:to>
    <xdr:sp macro="" textlink="">
      <xdr:nvSpPr>
        <xdr:cNvPr id="650" name="楕円 649"/>
        <xdr:cNvSpPr/>
      </xdr:nvSpPr>
      <xdr:spPr>
        <a:xfrm>
          <a:off x="20383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68580</xdr:rowOff>
    </xdr:from>
    <xdr:to>
      <xdr:col>111</xdr:col>
      <xdr:colOff>177800</xdr:colOff>
      <xdr:row>83</xdr:row>
      <xdr:rowOff>26670</xdr:rowOff>
    </xdr:to>
    <xdr:cxnSp macro="">
      <xdr:nvCxnSpPr>
        <xdr:cNvPr id="651" name="直線コネクタ 650"/>
        <xdr:cNvCxnSpPr/>
      </xdr:nvCxnSpPr>
      <xdr:spPr>
        <a:xfrm flipV="1">
          <a:off x="20434300" y="13956030"/>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135907</xdr:rowOff>
    </xdr:from>
    <xdr:ext cx="469744" cy="259045"/>
    <xdr:sp macro="" textlink="">
      <xdr:nvSpPr>
        <xdr:cNvPr id="652" name="n_1mainValue【消防施設】&#10;一人当たり面積"/>
        <xdr:cNvSpPr txBox="1"/>
      </xdr:nvSpPr>
      <xdr:spPr>
        <a:xfrm>
          <a:off x="21075727" y="1368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653" name="n_2mainValue【消防施設】&#10;一人当たり面積"/>
        <xdr:cNvSpPr txBox="1"/>
      </xdr:nvSpPr>
      <xdr:spPr>
        <a:xfrm>
          <a:off x="20199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4" name="直線コネクタ 6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5" name="テキスト ボックス 6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6" name="直線コネクタ 6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7" name="テキスト ボックス 6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8" name="直線コネクタ 6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9" name="テキスト ボックス 6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0" name="直線コネクタ 6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1" name="テキスト ボックス 6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2" name="直線コネクタ 6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3" name="テキスト ボックス 6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4" name="直線コネクタ 6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5" name="テキスト ボックス 6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9" name="直線コネクタ 678"/>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80"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81" name="直線コネクタ 680"/>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3" name="直線コネクタ 6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4"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5" name="フローチャート: 判断 684"/>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6" name="フローチャート: 判断 685"/>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87" name="n_1aveValue【庁舎】&#10;有形固定資産減価償却率"/>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8" name="フローチャート: 判断 687"/>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89"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0" name="テキスト ボックス 6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1" name="テキスト ボックス 6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2" name="テキスト ボックス 6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3" name="テキスト ボックス 6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4" name="テキスト ボックス 6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164193</xdr:rowOff>
    </xdr:from>
    <xdr:to>
      <xdr:col>81</xdr:col>
      <xdr:colOff>101600</xdr:colOff>
      <xdr:row>101</xdr:row>
      <xdr:rowOff>94343</xdr:rowOff>
    </xdr:to>
    <xdr:sp macro="" textlink="">
      <xdr:nvSpPr>
        <xdr:cNvPr id="695" name="楕円 694"/>
        <xdr:cNvSpPr/>
      </xdr:nvSpPr>
      <xdr:spPr>
        <a:xfrm>
          <a:off x="15430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144599</xdr:rowOff>
    </xdr:from>
    <xdr:to>
      <xdr:col>76</xdr:col>
      <xdr:colOff>165100</xdr:colOff>
      <xdr:row>101</xdr:row>
      <xdr:rowOff>74749</xdr:rowOff>
    </xdr:to>
    <xdr:sp macro="" textlink="">
      <xdr:nvSpPr>
        <xdr:cNvPr id="696" name="楕円 695"/>
        <xdr:cNvSpPr/>
      </xdr:nvSpPr>
      <xdr:spPr>
        <a:xfrm>
          <a:off x="14541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23949</xdr:rowOff>
    </xdr:from>
    <xdr:to>
      <xdr:col>81</xdr:col>
      <xdr:colOff>50800</xdr:colOff>
      <xdr:row>101</xdr:row>
      <xdr:rowOff>43543</xdr:rowOff>
    </xdr:to>
    <xdr:cxnSp macro="">
      <xdr:nvCxnSpPr>
        <xdr:cNvPr id="697" name="直線コネクタ 696"/>
        <xdr:cNvCxnSpPr/>
      </xdr:nvCxnSpPr>
      <xdr:spPr>
        <a:xfrm>
          <a:off x="14592300" y="1734039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110870</xdr:rowOff>
    </xdr:from>
    <xdr:ext cx="405111" cy="259045"/>
    <xdr:sp macro="" textlink="">
      <xdr:nvSpPr>
        <xdr:cNvPr id="698" name="n_1mainValue【庁舎】&#10;有形固定資産減価償却率"/>
        <xdr:cNvSpPr txBox="1"/>
      </xdr:nvSpPr>
      <xdr:spPr>
        <a:xfrm>
          <a:off x="152660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91276</xdr:rowOff>
    </xdr:from>
    <xdr:ext cx="405111" cy="259045"/>
    <xdr:sp macro="" textlink="">
      <xdr:nvSpPr>
        <xdr:cNvPr id="699" name="n_2mainValue【庁舎】&#10;有形固定資産減価償却率"/>
        <xdr:cNvSpPr txBox="1"/>
      </xdr:nvSpPr>
      <xdr:spPr>
        <a:xfrm>
          <a:off x="143897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3" name="直線コネクタ 722"/>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4"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5" name="直線コネクタ 724"/>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6"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7" name="直線コネクタ 726"/>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8"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9" name="フローチャート: 判断 728"/>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30" name="フローチャート: 判断 729"/>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731"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32" name="フローチャート: 判断 731"/>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733"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63500</xdr:rowOff>
    </xdr:from>
    <xdr:to>
      <xdr:col>112</xdr:col>
      <xdr:colOff>38100</xdr:colOff>
      <xdr:row>103</xdr:row>
      <xdr:rowOff>165100</xdr:rowOff>
    </xdr:to>
    <xdr:sp macro="" textlink="">
      <xdr:nvSpPr>
        <xdr:cNvPr id="739" name="楕円 738"/>
        <xdr:cNvSpPr/>
      </xdr:nvSpPr>
      <xdr:spPr>
        <a:xfrm>
          <a:off x="2127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80645</xdr:rowOff>
    </xdr:from>
    <xdr:to>
      <xdr:col>107</xdr:col>
      <xdr:colOff>101600</xdr:colOff>
      <xdr:row>104</xdr:row>
      <xdr:rowOff>10795</xdr:rowOff>
    </xdr:to>
    <xdr:sp macro="" textlink="">
      <xdr:nvSpPr>
        <xdr:cNvPr id="740" name="楕円 739"/>
        <xdr:cNvSpPr/>
      </xdr:nvSpPr>
      <xdr:spPr>
        <a:xfrm>
          <a:off x="20383500" y="1773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114300</xdr:rowOff>
    </xdr:from>
    <xdr:to>
      <xdr:col>111</xdr:col>
      <xdr:colOff>177800</xdr:colOff>
      <xdr:row>103</xdr:row>
      <xdr:rowOff>131445</xdr:rowOff>
    </xdr:to>
    <xdr:cxnSp macro="">
      <xdr:nvCxnSpPr>
        <xdr:cNvPr id="741" name="直線コネクタ 740"/>
        <xdr:cNvCxnSpPr/>
      </xdr:nvCxnSpPr>
      <xdr:spPr>
        <a:xfrm flipV="1">
          <a:off x="20434300" y="17773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10177</xdr:rowOff>
    </xdr:from>
    <xdr:ext cx="469744" cy="259045"/>
    <xdr:sp macro="" textlink="">
      <xdr:nvSpPr>
        <xdr:cNvPr id="742" name="n_1mainValue【庁舎】&#10;一人当たり面積"/>
        <xdr:cNvSpPr txBox="1"/>
      </xdr:nvSpPr>
      <xdr:spPr>
        <a:xfrm>
          <a:off x="210757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27322</xdr:rowOff>
    </xdr:from>
    <xdr:ext cx="469744" cy="259045"/>
    <xdr:sp macro="" textlink="">
      <xdr:nvSpPr>
        <xdr:cNvPr id="743" name="n_2mainValue【庁舎】&#10;一人当たり面積"/>
        <xdr:cNvSpPr txBox="1"/>
      </xdr:nvSpPr>
      <xdr:spPr>
        <a:xfrm>
          <a:off x="20199427" y="175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の有形固定資産減価償却率は、類似団体と比較すると、約２倍となっている。現在、新図書館の整備に着手しており、平成３０年度末の完成を予定している。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については、今回より一部事務組合である奥能登クリーン組合を連結したために、有形固定資産減価償却率・一人当たり有形固定資産額ともに大幅の増加となった。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の有形固定資産減価償却率は、類似団体と比較すると低い数値となっている。これは、平成２８年度に２つの保育所を統合し、新たな保育所を整備したことが要因である。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の有形固定資産減価償却率は、類似団体と比較すると低い数値となっている。これは、平成２７年度中に新たな消防庁舎を整備したことが要因である。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は、類似団体と比較すると非常に高い数値となっている。開庁から４０年以上経過しており、これまでも耐震補強等の改修をしながら長寿命化を図ってきた。今後も計画的な改修等の実施により更なる長寿命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
14,672
247.20
10,690,437
10,490,720
162,855
6,803,862
12,483,184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類似団体内順位では下位で推移している。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過疎地・少子高齢化の影響により、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自主財源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を確保することが非常に困難であり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、財源を地方交付税等に依存している。歳入に占める交付税の割合は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％と大半を占めており、国の動向に左右されやすい財源構造となっている。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「珠洲市まちづくり総合指針」、「珠洲市まち・ひと・しごと創生総合戦略」及び「珠洲市人口ビジョン」を踏まえた施策を実施</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「ＳＤＧ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未来都市」として地域経済の活性化を図りながら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１６年度には１００％を超えていたものの、１７年度から実施した行財政改革により減少し、一定の効果を示した。２１年度には９７．３％まで上昇したが、２２年度に新たな行財政改革プランを策定し、適正な予算執行に努め、補助費等の削減を行った。また、公債費においては新規借入の抑制、繰上償還等を行い、地方債残高の減少を図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年度においては、普通交付税や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市税収入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などの経常一般財源が減少し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、大寒波による除雪経費が増額となった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．７ポイント上昇した。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依然として交付税の動向に左右される状況から脱出することはできておらず、今後も公債費等の義務的経費の着実な改善に努める。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34925</xdr:rowOff>
    </xdr:from>
    <xdr:to>
      <xdr:col>23</xdr:col>
      <xdr:colOff>133350</xdr:colOff>
      <xdr:row>61</xdr:row>
      <xdr:rowOff>103294</xdr:rowOff>
    </xdr:to>
    <xdr:cxnSp macro="">
      <xdr:nvCxnSpPr>
        <xdr:cNvPr id="132" name="直線コネクタ 131"/>
        <xdr:cNvCxnSpPr/>
      </xdr:nvCxnSpPr>
      <xdr:spPr>
        <a:xfrm>
          <a:off x="4114800" y="10493375"/>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61</xdr:row>
      <xdr:rowOff>34925</xdr:rowOff>
    </xdr:to>
    <xdr:cxnSp macro="">
      <xdr:nvCxnSpPr>
        <xdr:cNvPr id="135" name="直線コネクタ 134"/>
        <xdr:cNvCxnSpPr/>
      </xdr:nvCxnSpPr>
      <xdr:spPr>
        <a:xfrm>
          <a:off x="3225800" y="103847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138006</xdr:rowOff>
    </xdr:to>
    <xdr:cxnSp macro="">
      <xdr:nvCxnSpPr>
        <xdr:cNvPr id="138" name="直線コネクタ 137"/>
        <xdr:cNvCxnSpPr/>
      </xdr:nvCxnSpPr>
      <xdr:spPr>
        <a:xfrm flipV="1">
          <a:off x="2336800" y="103847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93769</xdr:rowOff>
    </xdr:from>
    <xdr:to>
      <xdr:col>11</xdr:col>
      <xdr:colOff>31750</xdr:colOff>
      <xdr:row>60</xdr:row>
      <xdr:rowOff>138006</xdr:rowOff>
    </xdr:to>
    <xdr:cxnSp macro="">
      <xdr:nvCxnSpPr>
        <xdr:cNvPr id="141" name="直線コネクタ 140"/>
        <xdr:cNvCxnSpPr/>
      </xdr:nvCxnSpPr>
      <xdr:spPr>
        <a:xfrm>
          <a:off x="1447800" y="103807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52494</xdr:rowOff>
    </xdr:from>
    <xdr:to>
      <xdr:col>23</xdr:col>
      <xdr:colOff>184150</xdr:colOff>
      <xdr:row>61</xdr:row>
      <xdr:rowOff>154094</xdr:rowOff>
    </xdr:to>
    <xdr:sp macro="" textlink="">
      <xdr:nvSpPr>
        <xdr:cNvPr id="151" name="楕円 150"/>
        <xdr:cNvSpPr/>
      </xdr:nvSpPr>
      <xdr:spPr>
        <a:xfrm>
          <a:off x="49022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24571</xdr:rowOff>
    </xdr:from>
    <xdr:ext cx="762000" cy="259045"/>
    <xdr:sp macro="" textlink="">
      <xdr:nvSpPr>
        <xdr:cNvPr id="152" name="財政構造の弾力性該当値テキスト"/>
        <xdr:cNvSpPr txBox="1"/>
      </xdr:nvSpPr>
      <xdr:spPr>
        <a:xfrm>
          <a:off x="5041900" y="104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155575</xdr:rowOff>
    </xdr:from>
    <xdr:to>
      <xdr:col>19</xdr:col>
      <xdr:colOff>184150</xdr:colOff>
      <xdr:row>61</xdr:row>
      <xdr:rowOff>85725</xdr:rowOff>
    </xdr:to>
    <xdr:sp macro="" textlink="">
      <xdr:nvSpPr>
        <xdr:cNvPr id="153" name="楕円 152"/>
        <xdr:cNvSpPr/>
      </xdr:nvSpPr>
      <xdr:spPr>
        <a:xfrm>
          <a:off x="4064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54" name="テキスト ボックス 153"/>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5" name="楕円 154"/>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133367</xdr:rowOff>
    </xdr:from>
    <xdr:ext cx="762000" cy="259045"/>
    <xdr:sp macro="" textlink="">
      <xdr:nvSpPr>
        <xdr:cNvPr id="156" name="テキスト ボックス 155"/>
        <xdr:cNvSpPr txBox="1"/>
      </xdr:nvSpPr>
      <xdr:spPr>
        <a:xfrm>
          <a:off x="2844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87206</xdr:rowOff>
    </xdr:from>
    <xdr:to>
      <xdr:col>11</xdr:col>
      <xdr:colOff>82550</xdr:colOff>
      <xdr:row>61</xdr:row>
      <xdr:rowOff>17356</xdr:rowOff>
    </xdr:to>
    <xdr:sp macro="" textlink="">
      <xdr:nvSpPr>
        <xdr:cNvPr id="157" name="楕円 156"/>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2133</xdr:rowOff>
    </xdr:from>
    <xdr:ext cx="762000" cy="259045"/>
    <xdr:sp macro="" textlink="">
      <xdr:nvSpPr>
        <xdr:cNvPr id="158" name="テキスト ボックス 157"/>
        <xdr:cNvSpPr txBox="1"/>
      </xdr:nvSpPr>
      <xdr:spPr>
        <a:xfrm>
          <a:off x="1955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42969</xdr:rowOff>
    </xdr:from>
    <xdr:to>
      <xdr:col>7</xdr:col>
      <xdr:colOff>31750</xdr:colOff>
      <xdr:row>60</xdr:row>
      <xdr:rowOff>144569</xdr:rowOff>
    </xdr:to>
    <xdr:sp macro="" textlink="">
      <xdr:nvSpPr>
        <xdr:cNvPr id="159" name="楕円 158"/>
        <xdr:cNvSpPr/>
      </xdr:nvSpPr>
      <xdr:spPr>
        <a:xfrm>
          <a:off x="1397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129346</xdr:rowOff>
    </xdr:from>
    <xdr:ext cx="762000" cy="259045"/>
    <xdr:sp macro="" textlink="">
      <xdr:nvSpPr>
        <xdr:cNvPr id="160" name="テキスト ボックス 159"/>
        <xdr:cNvSpPr txBox="1"/>
      </xdr:nvSpPr>
      <xdr:spPr>
        <a:xfrm>
          <a:off x="10668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年度における人口一人当たりの人件費は９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６８７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６４０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円）となった。人件費総額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の増加と人口が減少（前年度比△４６７人）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したため一人当たりの金額は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となった。引き続き適正な職員数、職員構成の管理に努める。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また、一人当たりの物件費・維持補修費等については１１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５２０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８０７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除雪経費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都市公園の樹木管理費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の増加等によるものである。適正な管理のもとコスト削減に努める。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144966</xdr:rowOff>
    </xdr:from>
    <xdr:to>
      <xdr:col>23</xdr:col>
      <xdr:colOff>133350</xdr:colOff>
      <xdr:row>85</xdr:row>
      <xdr:rowOff>81676</xdr:rowOff>
    </xdr:to>
    <xdr:cxnSp macro="">
      <xdr:nvCxnSpPr>
        <xdr:cNvPr id="195" name="直線コネクタ 194"/>
        <xdr:cNvCxnSpPr/>
      </xdr:nvCxnSpPr>
      <xdr:spPr>
        <a:xfrm>
          <a:off x="4114800" y="14546766"/>
          <a:ext cx="838200" cy="10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115374</xdr:rowOff>
    </xdr:from>
    <xdr:to>
      <xdr:col>19</xdr:col>
      <xdr:colOff>133350</xdr:colOff>
      <xdr:row>84</xdr:row>
      <xdr:rowOff>144966</xdr:rowOff>
    </xdr:to>
    <xdr:cxnSp macro="">
      <xdr:nvCxnSpPr>
        <xdr:cNvPr id="198" name="直線コネクタ 197"/>
        <xdr:cNvCxnSpPr/>
      </xdr:nvCxnSpPr>
      <xdr:spPr>
        <a:xfrm>
          <a:off x="3225800" y="14517174"/>
          <a:ext cx="889000" cy="2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4618</xdr:rowOff>
    </xdr:from>
    <xdr:to>
      <xdr:col>15</xdr:col>
      <xdr:colOff>82550</xdr:colOff>
      <xdr:row>84</xdr:row>
      <xdr:rowOff>115374</xdr:rowOff>
    </xdr:to>
    <xdr:cxnSp macro="">
      <xdr:nvCxnSpPr>
        <xdr:cNvPr id="201" name="直線コネクタ 200"/>
        <xdr:cNvCxnSpPr/>
      </xdr:nvCxnSpPr>
      <xdr:spPr>
        <a:xfrm>
          <a:off x="2336800" y="14406418"/>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93197</xdr:rowOff>
    </xdr:from>
    <xdr:to>
      <xdr:col>11</xdr:col>
      <xdr:colOff>31750</xdr:colOff>
      <xdr:row>84</xdr:row>
      <xdr:rowOff>4618</xdr:rowOff>
    </xdr:to>
    <xdr:cxnSp macro="">
      <xdr:nvCxnSpPr>
        <xdr:cNvPr id="204" name="直線コネクタ 203"/>
        <xdr:cNvCxnSpPr/>
      </xdr:nvCxnSpPr>
      <xdr:spPr>
        <a:xfrm>
          <a:off x="1447800" y="14323547"/>
          <a:ext cx="889000" cy="8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30876</xdr:rowOff>
    </xdr:from>
    <xdr:to>
      <xdr:col>23</xdr:col>
      <xdr:colOff>184150</xdr:colOff>
      <xdr:row>85</xdr:row>
      <xdr:rowOff>132476</xdr:rowOff>
    </xdr:to>
    <xdr:sp macro="" textlink="">
      <xdr:nvSpPr>
        <xdr:cNvPr id="214" name="楕円 213"/>
        <xdr:cNvSpPr/>
      </xdr:nvSpPr>
      <xdr:spPr>
        <a:xfrm>
          <a:off x="4902200" y="146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2953</xdr:rowOff>
    </xdr:from>
    <xdr:ext cx="762000" cy="259045"/>
    <xdr:sp macro="" textlink="">
      <xdr:nvSpPr>
        <xdr:cNvPr id="215" name="人件費・物件費等の状況該当値テキスト"/>
        <xdr:cNvSpPr txBox="1"/>
      </xdr:nvSpPr>
      <xdr:spPr>
        <a:xfrm>
          <a:off x="5041900" y="1457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94166</xdr:rowOff>
    </xdr:from>
    <xdr:to>
      <xdr:col>19</xdr:col>
      <xdr:colOff>184150</xdr:colOff>
      <xdr:row>85</xdr:row>
      <xdr:rowOff>24316</xdr:rowOff>
    </xdr:to>
    <xdr:sp macro="" textlink="">
      <xdr:nvSpPr>
        <xdr:cNvPr id="216" name="楕円 215"/>
        <xdr:cNvSpPr/>
      </xdr:nvSpPr>
      <xdr:spPr>
        <a:xfrm>
          <a:off x="4064000" y="144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9093</xdr:rowOff>
    </xdr:from>
    <xdr:ext cx="736600" cy="259045"/>
    <xdr:sp macro="" textlink="">
      <xdr:nvSpPr>
        <xdr:cNvPr id="217" name="テキスト ボックス 216"/>
        <xdr:cNvSpPr txBox="1"/>
      </xdr:nvSpPr>
      <xdr:spPr>
        <a:xfrm>
          <a:off x="3733800" y="14582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64574</xdr:rowOff>
    </xdr:from>
    <xdr:to>
      <xdr:col>15</xdr:col>
      <xdr:colOff>133350</xdr:colOff>
      <xdr:row>84</xdr:row>
      <xdr:rowOff>166174</xdr:rowOff>
    </xdr:to>
    <xdr:sp macro="" textlink="">
      <xdr:nvSpPr>
        <xdr:cNvPr id="218" name="楕円 217"/>
        <xdr:cNvSpPr/>
      </xdr:nvSpPr>
      <xdr:spPr>
        <a:xfrm>
          <a:off x="3175000" y="144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150951</xdr:rowOff>
    </xdr:from>
    <xdr:ext cx="762000" cy="259045"/>
    <xdr:sp macro="" textlink="">
      <xdr:nvSpPr>
        <xdr:cNvPr id="219" name="テキスト ボックス 218"/>
        <xdr:cNvSpPr txBox="1"/>
      </xdr:nvSpPr>
      <xdr:spPr>
        <a:xfrm>
          <a:off x="2844800" y="145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125268</xdr:rowOff>
    </xdr:from>
    <xdr:to>
      <xdr:col>11</xdr:col>
      <xdr:colOff>82550</xdr:colOff>
      <xdr:row>84</xdr:row>
      <xdr:rowOff>55418</xdr:rowOff>
    </xdr:to>
    <xdr:sp macro="" textlink="">
      <xdr:nvSpPr>
        <xdr:cNvPr id="220" name="楕円 219"/>
        <xdr:cNvSpPr/>
      </xdr:nvSpPr>
      <xdr:spPr>
        <a:xfrm>
          <a:off x="2286000" y="143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40195</xdr:rowOff>
    </xdr:from>
    <xdr:ext cx="762000" cy="259045"/>
    <xdr:sp macro="" textlink="">
      <xdr:nvSpPr>
        <xdr:cNvPr id="221" name="テキスト ボックス 220"/>
        <xdr:cNvSpPr txBox="1"/>
      </xdr:nvSpPr>
      <xdr:spPr>
        <a:xfrm>
          <a:off x="1955800" y="1444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42397</xdr:rowOff>
    </xdr:from>
    <xdr:to>
      <xdr:col>7</xdr:col>
      <xdr:colOff>31750</xdr:colOff>
      <xdr:row>83</xdr:row>
      <xdr:rowOff>143997</xdr:rowOff>
    </xdr:to>
    <xdr:sp macro="" textlink="">
      <xdr:nvSpPr>
        <xdr:cNvPr id="222" name="楕円 221"/>
        <xdr:cNvSpPr/>
      </xdr:nvSpPr>
      <xdr:spPr>
        <a:xfrm>
          <a:off x="1397000" y="1427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128774</xdr:rowOff>
    </xdr:from>
    <xdr:ext cx="762000" cy="259045"/>
    <xdr:sp macro="" textlink="">
      <xdr:nvSpPr>
        <xdr:cNvPr id="223" name="テキスト ボックス 222"/>
        <xdr:cNvSpPr txBox="1"/>
      </xdr:nvSpPr>
      <xdr:spPr>
        <a:xfrm>
          <a:off x="1066800" y="1435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従来から給与水準は低い状態であったが、平成２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年度においても類似団体平均を下回っている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。今後も適正な給与水準となるよう、職員の年齢構成、定員、総人件費等に注意を払っていく。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また、引き続き事務の簡素合理化、ノー残業デーや振替休日の徹底などにより、時間外勤務手当の削減を図り、給与の適正化に努めていく。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88054</xdr:rowOff>
    </xdr:from>
    <xdr:to>
      <xdr:col>81</xdr:col>
      <xdr:colOff>44450</xdr:colOff>
      <xdr:row>85</xdr:row>
      <xdr:rowOff>88054</xdr:rowOff>
    </xdr:to>
    <xdr:cxnSp macro="">
      <xdr:nvCxnSpPr>
        <xdr:cNvPr id="257" name="直線コネクタ 256"/>
        <xdr:cNvCxnSpPr/>
      </xdr:nvCxnSpPr>
      <xdr:spPr>
        <a:xfrm>
          <a:off x="16179800" y="14661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88054</xdr:rowOff>
    </xdr:from>
    <xdr:to>
      <xdr:col>77</xdr:col>
      <xdr:colOff>44450</xdr:colOff>
      <xdr:row>85</xdr:row>
      <xdr:rowOff>136313</xdr:rowOff>
    </xdr:to>
    <xdr:cxnSp macro="">
      <xdr:nvCxnSpPr>
        <xdr:cNvPr id="260" name="直線コネクタ 259"/>
        <xdr:cNvCxnSpPr/>
      </xdr:nvCxnSpPr>
      <xdr:spPr>
        <a:xfrm flipV="1">
          <a:off x="15290800" y="1466130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85</xdr:row>
      <xdr:rowOff>136313</xdr:rowOff>
    </xdr:to>
    <xdr:cxnSp macro="">
      <xdr:nvCxnSpPr>
        <xdr:cNvPr id="263" name="直線コネクタ 262"/>
        <xdr:cNvCxnSpPr/>
      </xdr:nvCxnSpPr>
      <xdr:spPr>
        <a:xfrm>
          <a:off x="14401800" y="14653261"/>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80011</xdr:rowOff>
    </xdr:to>
    <xdr:cxnSp macro="">
      <xdr:nvCxnSpPr>
        <xdr:cNvPr id="266" name="直線コネクタ 265"/>
        <xdr:cNvCxnSpPr/>
      </xdr:nvCxnSpPr>
      <xdr:spPr>
        <a:xfrm>
          <a:off x="13512800" y="145567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37254</xdr:rowOff>
    </xdr:from>
    <xdr:to>
      <xdr:col>81</xdr:col>
      <xdr:colOff>95250</xdr:colOff>
      <xdr:row>85</xdr:row>
      <xdr:rowOff>138854</xdr:rowOff>
    </xdr:to>
    <xdr:sp macro="" textlink="">
      <xdr:nvSpPr>
        <xdr:cNvPr id="276" name="楕円 275"/>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53781</xdr:rowOff>
    </xdr:from>
    <xdr:ext cx="762000" cy="259045"/>
    <xdr:sp macro="" textlink="">
      <xdr:nvSpPr>
        <xdr:cNvPr id="277"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37254</xdr:rowOff>
    </xdr:from>
    <xdr:to>
      <xdr:col>77</xdr:col>
      <xdr:colOff>95250</xdr:colOff>
      <xdr:row>85</xdr:row>
      <xdr:rowOff>138854</xdr:rowOff>
    </xdr:to>
    <xdr:sp macro="" textlink="">
      <xdr:nvSpPr>
        <xdr:cNvPr id="278" name="楕円 277"/>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149031</xdr:rowOff>
    </xdr:from>
    <xdr:ext cx="736600" cy="259045"/>
    <xdr:sp macro="" textlink="">
      <xdr:nvSpPr>
        <xdr:cNvPr id="279" name="テキスト ボックス 278"/>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85513</xdr:rowOff>
    </xdr:from>
    <xdr:to>
      <xdr:col>73</xdr:col>
      <xdr:colOff>44450</xdr:colOff>
      <xdr:row>86</xdr:row>
      <xdr:rowOff>15663</xdr:rowOff>
    </xdr:to>
    <xdr:sp macro="" textlink="">
      <xdr:nvSpPr>
        <xdr:cNvPr id="280" name="楕円 279"/>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25840</xdr:rowOff>
    </xdr:from>
    <xdr:ext cx="762000" cy="259045"/>
    <xdr:sp macro="" textlink="">
      <xdr:nvSpPr>
        <xdr:cNvPr id="281" name="テキスト ボックス 280"/>
        <xdr:cNvSpPr txBox="1"/>
      </xdr:nvSpPr>
      <xdr:spPr>
        <a:xfrm>
          <a:off x="14909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2" name="楕円 281"/>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3" name="テキスト ボックス 282"/>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4" name="楕円 283"/>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5" name="テキスト ボックス 284"/>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従来から広大な面積に対応するための施設の維持管理に必要な職員配置など、本市特有の事情もあり、類似団体平均を上回る状況である。平成１７年度策定の行財政改革大綱に基づき、退職者不補充による職員数の削減を実施してきたところであるが、それも限界をむかえ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今後、珠洲市公共施設等総合管理計画も考慮しながら、施設の統廃合にも踏み込んでいくなど、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引き続き職員数の適正化に努める。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148530</xdr:rowOff>
    </xdr:from>
    <xdr:to>
      <xdr:col>81</xdr:col>
      <xdr:colOff>44450</xdr:colOff>
      <xdr:row>65</xdr:row>
      <xdr:rowOff>25340</xdr:rowOff>
    </xdr:to>
    <xdr:cxnSp macro="">
      <xdr:nvCxnSpPr>
        <xdr:cNvPr id="322" name="直線コネクタ 321"/>
        <xdr:cNvCxnSpPr/>
      </xdr:nvCxnSpPr>
      <xdr:spPr>
        <a:xfrm>
          <a:off x="16179800" y="111213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109462</xdr:rowOff>
    </xdr:from>
    <xdr:to>
      <xdr:col>77</xdr:col>
      <xdr:colOff>44450</xdr:colOff>
      <xdr:row>64</xdr:row>
      <xdr:rowOff>148530</xdr:rowOff>
    </xdr:to>
    <xdr:cxnSp macro="">
      <xdr:nvCxnSpPr>
        <xdr:cNvPr id="325" name="直線コネクタ 324"/>
        <xdr:cNvCxnSpPr/>
      </xdr:nvCxnSpPr>
      <xdr:spPr>
        <a:xfrm>
          <a:off x="15290800" y="11082262"/>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109462</xdr:rowOff>
    </xdr:from>
    <xdr:to>
      <xdr:col>72</xdr:col>
      <xdr:colOff>203200</xdr:colOff>
      <xdr:row>64</xdr:row>
      <xdr:rowOff>135890</xdr:rowOff>
    </xdr:to>
    <xdr:cxnSp macro="">
      <xdr:nvCxnSpPr>
        <xdr:cNvPr id="328" name="直線コネクタ 327"/>
        <xdr:cNvCxnSpPr/>
      </xdr:nvCxnSpPr>
      <xdr:spPr>
        <a:xfrm flipV="1">
          <a:off x="14401800" y="1108226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91077</xdr:rowOff>
    </xdr:from>
    <xdr:to>
      <xdr:col>68</xdr:col>
      <xdr:colOff>152400</xdr:colOff>
      <xdr:row>64</xdr:row>
      <xdr:rowOff>135890</xdr:rowOff>
    </xdr:to>
    <xdr:cxnSp macro="">
      <xdr:nvCxnSpPr>
        <xdr:cNvPr id="331" name="直線コネクタ 330"/>
        <xdr:cNvCxnSpPr/>
      </xdr:nvCxnSpPr>
      <xdr:spPr>
        <a:xfrm>
          <a:off x="13512800" y="1106387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145990</xdr:rowOff>
    </xdr:from>
    <xdr:to>
      <xdr:col>81</xdr:col>
      <xdr:colOff>95250</xdr:colOff>
      <xdr:row>65</xdr:row>
      <xdr:rowOff>76140</xdr:rowOff>
    </xdr:to>
    <xdr:sp macro="" textlink="">
      <xdr:nvSpPr>
        <xdr:cNvPr id="341" name="楕円 340"/>
        <xdr:cNvSpPr/>
      </xdr:nvSpPr>
      <xdr:spPr>
        <a:xfrm>
          <a:off x="16967200" y="111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118067</xdr:rowOff>
    </xdr:from>
    <xdr:ext cx="762000" cy="259045"/>
    <xdr:sp macro="" textlink="">
      <xdr:nvSpPr>
        <xdr:cNvPr id="342" name="定員管理の状況該当値テキスト"/>
        <xdr:cNvSpPr txBox="1"/>
      </xdr:nvSpPr>
      <xdr:spPr>
        <a:xfrm>
          <a:off x="17106900" y="1109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97730</xdr:rowOff>
    </xdr:from>
    <xdr:to>
      <xdr:col>77</xdr:col>
      <xdr:colOff>95250</xdr:colOff>
      <xdr:row>65</xdr:row>
      <xdr:rowOff>27880</xdr:rowOff>
    </xdr:to>
    <xdr:sp macro="" textlink="">
      <xdr:nvSpPr>
        <xdr:cNvPr id="343" name="楕円 342"/>
        <xdr:cNvSpPr/>
      </xdr:nvSpPr>
      <xdr:spPr>
        <a:xfrm>
          <a:off x="161290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12657</xdr:rowOff>
    </xdr:from>
    <xdr:ext cx="736600" cy="259045"/>
    <xdr:sp macro="" textlink="">
      <xdr:nvSpPr>
        <xdr:cNvPr id="344" name="テキスト ボックス 343"/>
        <xdr:cNvSpPr txBox="1"/>
      </xdr:nvSpPr>
      <xdr:spPr>
        <a:xfrm>
          <a:off x="15798800" y="11156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58662</xdr:rowOff>
    </xdr:from>
    <xdr:to>
      <xdr:col>73</xdr:col>
      <xdr:colOff>44450</xdr:colOff>
      <xdr:row>64</xdr:row>
      <xdr:rowOff>160262</xdr:rowOff>
    </xdr:to>
    <xdr:sp macro="" textlink="">
      <xdr:nvSpPr>
        <xdr:cNvPr id="345" name="楕円 344"/>
        <xdr:cNvSpPr/>
      </xdr:nvSpPr>
      <xdr:spPr>
        <a:xfrm>
          <a:off x="15240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145039</xdr:rowOff>
    </xdr:from>
    <xdr:ext cx="762000" cy="259045"/>
    <xdr:sp macro="" textlink="">
      <xdr:nvSpPr>
        <xdr:cNvPr id="346" name="テキスト ボックス 345"/>
        <xdr:cNvSpPr txBox="1"/>
      </xdr:nvSpPr>
      <xdr:spPr>
        <a:xfrm>
          <a:off x="14909800" y="1111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85090</xdr:rowOff>
    </xdr:from>
    <xdr:to>
      <xdr:col>68</xdr:col>
      <xdr:colOff>203200</xdr:colOff>
      <xdr:row>65</xdr:row>
      <xdr:rowOff>15240</xdr:rowOff>
    </xdr:to>
    <xdr:sp macro="" textlink="">
      <xdr:nvSpPr>
        <xdr:cNvPr id="347" name="楕円 346"/>
        <xdr:cNvSpPr/>
      </xdr:nvSpPr>
      <xdr:spPr>
        <a:xfrm>
          <a:off x="14351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xdr:rowOff>
    </xdr:from>
    <xdr:ext cx="762000" cy="259045"/>
    <xdr:sp macro="" textlink="">
      <xdr:nvSpPr>
        <xdr:cNvPr id="348" name="テキスト ボックス 347"/>
        <xdr:cNvSpPr txBox="1"/>
      </xdr:nvSpPr>
      <xdr:spPr>
        <a:xfrm>
          <a:off x="14020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40277</xdr:rowOff>
    </xdr:from>
    <xdr:to>
      <xdr:col>64</xdr:col>
      <xdr:colOff>152400</xdr:colOff>
      <xdr:row>64</xdr:row>
      <xdr:rowOff>141877</xdr:rowOff>
    </xdr:to>
    <xdr:sp macro="" textlink="">
      <xdr:nvSpPr>
        <xdr:cNvPr id="349" name="楕円 348"/>
        <xdr:cNvSpPr/>
      </xdr:nvSpPr>
      <xdr:spPr>
        <a:xfrm>
          <a:off x="13462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126654</xdr:rowOff>
    </xdr:from>
    <xdr:ext cx="762000" cy="259045"/>
    <xdr:sp macro="" textlink="">
      <xdr:nvSpPr>
        <xdr:cNvPr id="350" name="テキスト ボックス 349"/>
        <xdr:cNvSpPr txBox="1"/>
      </xdr:nvSpPr>
      <xdr:spPr>
        <a:xfrm>
          <a:off x="13131800" y="110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％となり前年度から０．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これは２８年度に臨時的な特定財源があったが、２９年度にはそれがなかったためである。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今後は、一般廃棄物処分場の整備等が控えていることから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の上昇が見込まれる。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事業計画等において、緊急性や優先度を考慮しながら、交付税措置の有利な地方債の選択や新規発行の抑制に努め、公債費負担の適正化を図っていく。</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96414</xdr:rowOff>
    </xdr:from>
    <xdr:to>
      <xdr:col>81</xdr:col>
      <xdr:colOff>44450</xdr:colOff>
      <xdr:row>37</xdr:row>
      <xdr:rowOff>106468</xdr:rowOff>
    </xdr:to>
    <xdr:cxnSp macro="">
      <xdr:nvCxnSpPr>
        <xdr:cNvPr id="384" name="直線コネクタ 383"/>
        <xdr:cNvCxnSpPr/>
      </xdr:nvCxnSpPr>
      <xdr:spPr>
        <a:xfrm>
          <a:off x="16179800" y="6440064"/>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96414</xdr:rowOff>
    </xdr:from>
    <xdr:to>
      <xdr:col>77</xdr:col>
      <xdr:colOff>44450</xdr:colOff>
      <xdr:row>37</xdr:row>
      <xdr:rowOff>102447</xdr:rowOff>
    </xdr:to>
    <xdr:cxnSp macro="">
      <xdr:nvCxnSpPr>
        <xdr:cNvPr id="387" name="直線コネクタ 386"/>
        <xdr:cNvCxnSpPr/>
      </xdr:nvCxnSpPr>
      <xdr:spPr>
        <a:xfrm flipV="1">
          <a:off x="15290800" y="644006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102447</xdr:rowOff>
    </xdr:from>
    <xdr:to>
      <xdr:col>72</xdr:col>
      <xdr:colOff>203200</xdr:colOff>
      <xdr:row>37</xdr:row>
      <xdr:rowOff>106468</xdr:rowOff>
    </xdr:to>
    <xdr:cxnSp macro="">
      <xdr:nvCxnSpPr>
        <xdr:cNvPr id="390" name="直線コネクタ 389"/>
        <xdr:cNvCxnSpPr/>
      </xdr:nvCxnSpPr>
      <xdr:spPr>
        <a:xfrm flipV="1">
          <a:off x="14401800" y="644609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106468</xdr:rowOff>
    </xdr:from>
    <xdr:to>
      <xdr:col>68</xdr:col>
      <xdr:colOff>152400</xdr:colOff>
      <xdr:row>37</xdr:row>
      <xdr:rowOff>124566</xdr:rowOff>
    </xdr:to>
    <xdr:cxnSp macro="">
      <xdr:nvCxnSpPr>
        <xdr:cNvPr id="393" name="直線コネクタ 392"/>
        <xdr:cNvCxnSpPr/>
      </xdr:nvCxnSpPr>
      <xdr:spPr>
        <a:xfrm flipV="1">
          <a:off x="13512800" y="645011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55668</xdr:rowOff>
    </xdr:from>
    <xdr:to>
      <xdr:col>81</xdr:col>
      <xdr:colOff>95250</xdr:colOff>
      <xdr:row>37</xdr:row>
      <xdr:rowOff>157268</xdr:rowOff>
    </xdr:to>
    <xdr:sp macro="" textlink="">
      <xdr:nvSpPr>
        <xdr:cNvPr id="403" name="楕円 402"/>
        <xdr:cNvSpPr/>
      </xdr:nvSpPr>
      <xdr:spPr>
        <a:xfrm>
          <a:off x="169672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27745</xdr:rowOff>
    </xdr:from>
    <xdr:ext cx="762000" cy="259045"/>
    <xdr:sp macro="" textlink="">
      <xdr:nvSpPr>
        <xdr:cNvPr id="404" name="公債費負担の状況該当値テキスト"/>
        <xdr:cNvSpPr txBox="1"/>
      </xdr:nvSpPr>
      <xdr:spPr>
        <a:xfrm>
          <a:off x="171069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45614</xdr:rowOff>
    </xdr:from>
    <xdr:to>
      <xdr:col>77</xdr:col>
      <xdr:colOff>95250</xdr:colOff>
      <xdr:row>37</xdr:row>
      <xdr:rowOff>147214</xdr:rowOff>
    </xdr:to>
    <xdr:sp macro="" textlink="">
      <xdr:nvSpPr>
        <xdr:cNvPr id="405" name="楕円 404"/>
        <xdr:cNvSpPr/>
      </xdr:nvSpPr>
      <xdr:spPr>
        <a:xfrm>
          <a:off x="16129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131991</xdr:rowOff>
    </xdr:from>
    <xdr:ext cx="736600" cy="259045"/>
    <xdr:sp macro="" textlink="">
      <xdr:nvSpPr>
        <xdr:cNvPr id="406" name="テキスト ボックス 405"/>
        <xdr:cNvSpPr txBox="1"/>
      </xdr:nvSpPr>
      <xdr:spPr>
        <a:xfrm>
          <a:off x="15798800" y="64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51647</xdr:rowOff>
    </xdr:from>
    <xdr:to>
      <xdr:col>73</xdr:col>
      <xdr:colOff>44450</xdr:colOff>
      <xdr:row>37</xdr:row>
      <xdr:rowOff>153247</xdr:rowOff>
    </xdr:to>
    <xdr:sp macro="" textlink="">
      <xdr:nvSpPr>
        <xdr:cNvPr id="407" name="楕円 406"/>
        <xdr:cNvSpPr/>
      </xdr:nvSpPr>
      <xdr:spPr>
        <a:xfrm>
          <a:off x="15240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138023</xdr:rowOff>
    </xdr:from>
    <xdr:ext cx="762000" cy="259045"/>
    <xdr:sp macro="" textlink="">
      <xdr:nvSpPr>
        <xdr:cNvPr id="408" name="テキスト ボックス 407"/>
        <xdr:cNvSpPr txBox="1"/>
      </xdr:nvSpPr>
      <xdr:spPr>
        <a:xfrm>
          <a:off x="14909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55668</xdr:rowOff>
    </xdr:from>
    <xdr:to>
      <xdr:col>68</xdr:col>
      <xdr:colOff>203200</xdr:colOff>
      <xdr:row>37</xdr:row>
      <xdr:rowOff>157268</xdr:rowOff>
    </xdr:to>
    <xdr:sp macro="" textlink="">
      <xdr:nvSpPr>
        <xdr:cNvPr id="409" name="楕円 408"/>
        <xdr:cNvSpPr/>
      </xdr:nvSpPr>
      <xdr:spPr>
        <a:xfrm>
          <a:off x="14351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142046</xdr:rowOff>
    </xdr:from>
    <xdr:ext cx="762000" cy="259045"/>
    <xdr:sp macro="" textlink="">
      <xdr:nvSpPr>
        <xdr:cNvPr id="410" name="テキスト ボックス 409"/>
        <xdr:cNvSpPr txBox="1"/>
      </xdr:nvSpPr>
      <xdr:spPr>
        <a:xfrm>
          <a:off x="14020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73766</xdr:rowOff>
    </xdr:from>
    <xdr:to>
      <xdr:col>64</xdr:col>
      <xdr:colOff>152400</xdr:colOff>
      <xdr:row>38</xdr:row>
      <xdr:rowOff>3916</xdr:rowOff>
    </xdr:to>
    <xdr:sp macro="" textlink="">
      <xdr:nvSpPr>
        <xdr:cNvPr id="411" name="楕円 410"/>
        <xdr:cNvSpPr/>
      </xdr:nvSpPr>
      <xdr:spPr>
        <a:xfrm>
          <a:off x="13462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160143</xdr:rowOff>
    </xdr:from>
    <xdr:ext cx="762000" cy="259045"/>
    <xdr:sp macro="" textlink="">
      <xdr:nvSpPr>
        <xdr:cNvPr id="412" name="テキスト ボックス 411"/>
        <xdr:cNvSpPr txBox="1"/>
      </xdr:nvSpPr>
      <xdr:spPr>
        <a:xfrm>
          <a:off x="13131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５０</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％から５</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した。主な要因は、基金残高の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標準財政規模の減少によ</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また、一部事務組合の地方債残高や、下水道、病院、水道等の公営企業債残高も大きいことから、一般会計も含め、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引き続き普通建設事業の適正な執行、有利な財源の確保等による新発債の抑制に努める。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1930</xdr:rowOff>
    </xdr:from>
    <xdr:to>
      <xdr:col>81</xdr:col>
      <xdr:colOff>44450</xdr:colOff>
      <xdr:row>15</xdr:row>
      <xdr:rowOff>4826</xdr:rowOff>
    </xdr:to>
    <xdr:cxnSp macro="">
      <xdr:nvCxnSpPr>
        <xdr:cNvPr id="444" name="直線コネクタ 443"/>
        <xdr:cNvCxnSpPr/>
      </xdr:nvCxnSpPr>
      <xdr:spPr>
        <a:xfrm>
          <a:off x="16179800" y="2573680"/>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161053</xdr:rowOff>
    </xdr:from>
    <xdr:ext cx="762000" cy="259045"/>
    <xdr:sp macro="" textlink="">
      <xdr:nvSpPr>
        <xdr:cNvPr id="445" name="将来負担の状況平均値テキスト"/>
        <xdr:cNvSpPr txBox="1"/>
      </xdr:nvSpPr>
      <xdr:spPr>
        <a:xfrm>
          <a:off x="17106900" y="256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1930</xdr:rowOff>
    </xdr:from>
    <xdr:to>
      <xdr:col>77</xdr:col>
      <xdr:colOff>44450</xdr:colOff>
      <xdr:row>15</xdr:row>
      <xdr:rowOff>33058</xdr:rowOff>
    </xdr:to>
    <xdr:cxnSp macro="">
      <xdr:nvCxnSpPr>
        <xdr:cNvPr id="447" name="直線コネクタ 446"/>
        <xdr:cNvCxnSpPr/>
      </xdr:nvCxnSpPr>
      <xdr:spPr>
        <a:xfrm flipV="1">
          <a:off x="15290800" y="2573680"/>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12789</xdr:rowOff>
    </xdr:from>
    <xdr:to>
      <xdr:col>72</xdr:col>
      <xdr:colOff>203200</xdr:colOff>
      <xdr:row>15</xdr:row>
      <xdr:rowOff>33058</xdr:rowOff>
    </xdr:to>
    <xdr:cxnSp macro="">
      <xdr:nvCxnSpPr>
        <xdr:cNvPr id="450" name="直線コネクタ 449"/>
        <xdr:cNvCxnSpPr/>
      </xdr:nvCxnSpPr>
      <xdr:spPr>
        <a:xfrm>
          <a:off x="14401800" y="2584539"/>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168072</xdr:rowOff>
    </xdr:from>
    <xdr:to>
      <xdr:col>68</xdr:col>
      <xdr:colOff>152400</xdr:colOff>
      <xdr:row>15</xdr:row>
      <xdr:rowOff>12789</xdr:rowOff>
    </xdr:to>
    <xdr:cxnSp macro="">
      <xdr:nvCxnSpPr>
        <xdr:cNvPr id="453" name="直線コネクタ 452"/>
        <xdr:cNvCxnSpPr/>
      </xdr:nvCxnSpPr>
      <xdr:spPr>
        <a:xfrm>
          <a:off x="13512800" y="2568372"/>
          <a:ext cx="8890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5" name="テキスト ボックス 454"/>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125476</xdr:rowOff>
    </xdr:from>
    <xdr:to>
      <xdr:col>81</xdr:col>
      <xdr:colOff>95250</xdr:colOff>
      <xdr:row>15</xdr:row>
      <xdr:rowOff>55626</xdr:rowOff>
    </xdr:to>
    <xdr:sp macro="" textlink="">
      <xdr:nvSpPr>
        <xdr:cNvPr id="463" name="楕円 462"/>
        <xdr:cNvSpPr/>
      </xdr:nvSpPr>
      <xdr:spPr>
        <a:xfrm>
          <a:off x="169672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46753</xdr:rowOff>
    </xdr:from>
    <xdr:ext cx="762000" cy="259045"/>
    <xdr:sp macro="" textlink="">
      <xdr:nvSpPr>
        <xdr:cNvPr id="464" name="将来負担の状況該当値テキスト"/>
        <xdr:cNvSpPr txBox="1"/>
      </xdr:nvSpPr>
      <xdr:spPr>
        <a:xfrm>
          <a:off x="17106900" y="244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122580</xdr:rowOff>
    </xdr:from>
    <xdr:to>
      <xdr:col>77</xdr:col>
      <xdr:colOff>95250</xdr:colOff>
      <xdr:row>15</xdr:row>
      <xdr:rowOff>52730</xdr:rowOff>
    </xdr:to>
    <xdr:sp macro="" textlink="">
      <xdr:nvSpPr>
        <xdr:cNvPr id="465" name="楕円 464"/>
        <xdr:cNvSpPr/>
      </xdr:nvSpPr>
      <xdr:spPr>
        <a:xfrm>
          <a:off x="16129000" y="2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62907</xdr:rowOff>
    </xdr:from>
    <xdr:ext cx="736600" cy="259045"/>
    <xdr:sp macro="" textlink="">
      <xdr:nvSpPr>
        <xdr:cNvPr id="466" name="テキスト ボックス 465"/>
        <xdr:cNvSpPr txBox="1"/>
      </xdr:nvSpPr>
      <xdr:spPr>
        <a:xfrm>
          <a:off x="15798800" y="229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153708</xdr:rowOff>
    </xdr:from>
    <xdr:to>
      <xdr:col>73</xdr:col>
      <xdr:colOff>44450</xdr:colOff>
      <xdr:row>15</xdr:row>
      <xdr:rowOff>83858</xdr:rowOff>
    </xdr:to>
    <xdr:sp macro="" textlink="">
      <xdr:nvSpPr>
        <xdr:cNvPr id="467" name="楕円 466"/>
        <xdr:cNvSpPr/>
      </xdr:nvSpPr>
      <xdr:spPr>
        <a:xfrm>
          <a:off x="15240000" y="25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68635</xdr:rowOff>
    </xdr:from>
    <xdr:ext cx="762000" cy="259045"/>
    <xdr:sp macro="" textlink="">
      <xdr:nvSpPr>
        <xdr:cNvPr id="468" name="テキスト ボックス 467"/>
        <xdr:cNvSpPr txBox="1"/>
      </xdr:nvSpPr>
      <xdr:spPr>
        <a:xfrm>
          <a:off x="14909800" y="264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133439</xdr:rowOff>
    </xdr:from>
    <xdr:to>
      <xdr:col>68</xdr:col>
      <xdr:colOff>203200</xdr:colOff>
      <xdr:row>15</xdr:row>
      <xdr:rowOff>63589</xdr:rowOff>
    </xdr:to>
    <xdr:sp macro="" textlink="">
      <xdr:nvSpPr>
        <xdr:cNvPr id="469" name="楕円 468"/>
        <xdr:cNvSpPr/>
      </xdr:nvSpPr>
      <xdr:spPr>
        <a:xfrm>
          <a:off x="14351000" y="25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73766</xdr:rowOff>
    </xdr:from>
    <xdr:ext cx="762000" cy="259045"/>
    <xdr:sp macro="" textlink="">
      <xdr:nvSpPr>
        <xdr:cNvPr id="470" name="テキスト ボックス 469"/>
        <xdr:cNvSpPr txBox="1"/>
      </xdr:nvSpPr>
      <xdr:spPr>
        <a:xfrm>
          <a:off x="14020800" y="23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117272</xdr:rowOff>
    </xdr:from>
    <xdr:to>
      <xdr:col>64</xdr:col>
      <xdr:colOff>152400</xdr:colOff>
      <xdr:row>15</xdr:row>
      <xdr:rowOff>47422</xdr:rowOff>
    </xdr:to>
    <xdr:sp macro="" textlink="">
      <xdr:nvSpPr>
        <xdr:cNvPr id="471" name="楕円 470"/>
        <xdr:cNvSpPr/>
      </xdr:nvSpPr>
      <xdr:spPr>
        <a:xfrm>
          <a:off x="134620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57599</xdr:rowOff>
    </xdr:from>
    <xdr:ext cx="762000" cy="259045"/>
    <xdr:sp macro="" textlink="">
      <xdr:nvSpPr>
        <xdr:cNvPr id="472" name="テキスト ボックス 471"/>
        <xdr:cNvSpPr txBox="1"/>
      </xdr:nvSpPr>
      <xdr:spPr>
        <a:xfrm>
          <a:off x="13131800" y="228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
14,672
247.20
10,690,437
10,490,720
162,855
6,803,862
12,483,184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経常収支比率における人件費の割合は、１９．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％で前年度よりやや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経常的な人件費の総額は減少したものの、これに充当する特定財源額も減少したことにより０．２ポイントの増加になった。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は、平成１７年度から実施してきた行財政改革大綱に基づき、退職者不補充による職員数の削減や各種手当ての削減を実施してきた結果により減少してきたが、それも限界をむかえた。今後も適正な職員数の管理等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8128</xdr:rowOff>
    </xdr:to>
    <xdr:cxnSp macro="">
      <xdr:nvCxnSpPr>
        <xdr:cNvPr id="64" name="直線コネクタ 63"/>
        <xdr:cNvCxnSpPr/>
      </xdr:nvCxnSpPr>
      <xdr:spPr>
        <a:xfrm>
          <a:off x="3987800" y="6171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12700</xdr:rowOff>
    </xdr:to>
    <xdr:cxnSp macro="">
      <xdr:nvCxnSpPr>
        <xdr:cNvPr id="67" name="直線コネクタ 66"/>
        <xdr:cNvCxnSpPr/>
      </xdr:nvCxnSpPr>
      <xdr:spPr>
        <a:xfrm flipV="1">
          <a:off x="3098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72136</xdr:rowOff>
    </xdr:to>
    <xdr:cxnSp macro="">
      <xdr:nvCxnSpPr>
        <xdr:cNvPr id="70" name="直線コネクタ 69"/>
        <xdr:cNvCxnSpPr/>
      </xdr:nvCxnSpPr>
      <xdr:spPr>
        <a:xfrm flipV="1">
          <a:off x="2209800" y="61849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72136</xdr:rowOff>
    </xdr:to>
    <xdr:cxnSp macro="">
      <xdr:nvCxnSpPr>
        <xdr:cNvPr id="73" name="直線コネクタ 72"/>
        <xdr:cNvCxnSpPr/>
      </xdr:nvCxnSpPr>
      <xdr:spPr>
        <a:xfrm>
          <a:off x="1320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119634</xdr:rowOff>
    </xdr:from>
    <xdr:to>
      <xdr:col>20</xdr:col>
      <xdr:colOff>38100</xdr:colOff>
      <xdr:row>36</xdr:row>
      <xdr:rowOff>49784</xdr:rowOff>
    </xdr:to>
    <xdr:sp macro="" textlink="">
      <xdr:nvSpPr>
        <xdr:cNvPr id="85" name="楕円 84"/>
        <xdr:cNvSpPr/>
      </xdr:nvSpPr>
      <xdr:spPr>
        <a:xfrm>
          <a:off x="3937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59961</xdr:rowOff>
    </xdr:from>
    <xdr:ext cx="736600" cy="259045"/>
    <xdr:sp macro="" textlink="">
      <xdr:nvSpPr>
        <xdr:cNvPr id="86" name="テキスト ボックス 85"/>
        <xdr:cNvSpPr txBox="1"/>
      </xdr:nvSpPr>
      <xdr:spPr>
        <a:xfrm>
          <a:off x="3606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7" name="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21336</xdr:rowOff>
    </xdr:from>
    <xdr:to>
      <xdr:col>11</xdr:col>
      <xdr:colOff>60325</xdr:colOff>
      <xdr:row>36</xdr:row>
      <xdr:rowOff>122936</xdr:rowOff>
    </xdr:to>
    <xdr:sp macro="" textlink="">
      <xdr:nvSpPr>
        <xdr:cNvPr id="89" name="楕円 88"/>
        <xdr:cNvSpPr/>
      </xdr:nvSpPr>
      <xdr:spPr>
        <a:xfrm>
          <a:off x="2159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90" name="テキスト ボックス 89"/>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経常収支比率における物件費の割合は８．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％となっており、前年度より０．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各種施設の指定管理者委託料の増加や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施設備品購入等による影響である。引き続き歳出の削減に努める。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167821</xdr:rowOff>
    </xdr:from>
    <xdr:to>
      <xdr:col>82</xdr:col>
      <xdr:colOff>107950</xdr:colOff>
      <xdr:row>14</xdr:row>
      <xdr:rowOff>18143</xdr:rowOff>
    </xdr:to>
    <xdr:cxnSp macro="">
      <xdr:nvCxnSpPr>
        <xdr:cNvPr id="127" name="直線コネクタ 126"/>
        <xdr:cNvCxnSpPr/>
      </xdr:nvCxnSpPr>
      <xdr:spPr>
        <a:xfrm>
          <a:off x="15671800" y="23966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13</xdr:row>
      <xdr:rowOff>167821</xdr:rowOff>
    </xdr:to>
    <xdr:cxnSp macro="">
      <xdr:nvCxnSpPr>
        <xdr:cNvPr id="130" name="直線コネクタ 129"/>
        <xdr:cNvCxnSpPr/>
      </xdr:nvCxnSpPr>
      <xdr:spPr>
        <a:xfrm>
          <a:off x="14782800" y="2320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26307</xdr:rowOff>
    </xdr:from>
    <xdr:to>
      <xdr:col>73</xdr:col>
      <xdr:colOff>180975</xdr:colOff>
      <xdr:row>13</xdr:row>
      <xdr:rowOff>91621</xdr:rowOff>
    </xdr:to>
    <xdr:cxnSp macro="">
      <xdr:nvCxnSpPr>
        <xdr:cNvPr id="133" name="直線コネクタ 132"/>
        <xdr:cNvCxnSpPr/>
      </xdr:nvCxnSpPr>
      <xdr:spPr>
        <a:xfrm>
          <a:off x="13893800" y="2255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26307</xdr:rowOff>
    </xdr:from>
    <xdr:to>
      <xdr:col>69</xdr:col>
      <xdr:colOff>92075</xdr:colOff>
      <xdr:row>13</xdr:row>
      <xdr:rowOff>37193</xdr:rowOff>
    </xdr:to>
    <xdr:cxnSp macro="">
      <xdr:nvCxnSpPr>
        <xdr:cNvPr id="136" name="直線コネクタ 135"/>
        <xdr:cNvCxnSpPr/>
      </xdr:nvCxnSpPr>
      <xdr:spPr>
        <a:xfrm flipV="1">
          <a:off x="13004800" y="225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138793</xdr:rowOff>
    </xdr:from>
    <xdr:to>
      <xdr:col>82</xdr:col>
      <xdr:colOff>158750</xdr:colOff>
      <xdr:row>14</xdr:row>
      <xdr:rowOff>68943</xdr:rowOff>
    </xdr:to>
    <xdr:sp macro="" textlink="">
      <xdr:nvSpPr>
        <xdr:cNvPr id="146" name="楕円 145"/>
        <xdr:cNvSpPr/>
      </xdr:nvSpPr>
      <xdr:spPr>
        <a:xfrm>
          <a:off x="164592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155320</xdr:rowOff>
    </xdr:from>
    <xdr:ext cx="762000" cy="259045"/>
    <xdr:sp macro="" textlink="">
      <xdr:nvSpPr>
        <xdr:cNvPr id="147" name="物件費該当値テキスト"/>
        <xdr:cNvSpPr txBox="1"/>
      </xdr:nvSpPr>
      <xdr:spPr>
        <a:xfrm>
          <a:off x="165989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48" name="楕円 147"/>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49" name="テキスト ボックス 148"/>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40821</xdr:rowOff>
    </xdr:from>
    <xdr:to>
      <xdr:col>74</xdr:col>
      <xdr:colOff>31750</xdr:colOff>
      <xdr:row>13</xdr:row>
      <xdr:rowOff>142421</xdr:rowOff>
    </xdr:to>
    <xdr:sp macro="" textlink="">
      <xdr:nvSpPr>
        <xdr:cNvPr id="150" name="楕円 149"/>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152598</xdr:rowOff>
    </xdr:from>
    <xdr:ext cx="762000" cy="259045"/>
    <xdr:sp macro="" textlink="">
      <xdr:nvSpPr>
        <xdr:cNvPr id="151" name="テキスト ボックス 150"/>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146957</xdr:rowOff>
    </xdr:from>
    <xdr:to>
      <xdr:col>69</xdr:col>
      <xdr:colOff>142875</xdr:colOff>
      <xdr:row>13</xdr:row>
      <xdr:rowOff>77107</xdr:rowOff>
    </xdr:to>
    <xdr:sp macro="" textlink="">
      <xdr:nvSpPr>
        <xdr:cNvPr id="152" name="楕円 151"/>
        <xdr:cNvSpPr/>
      </xdr:nvSpPr>
      <xdr:spPr>
        <a:xfrm>
          <a:off x="13843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87284</xdr:rowOff>
    </xdr:from>
    <xdr:ext cx="762000" cy="259045"/>
    <xdr:sp macro="" textlink="">
      <xdr:nvSpPr>
        <xdr:cNvPr id="153" name="テキスト ボックス 152"/>
        <xdr:cNvSpPr txBox="1"/>
      </xdr:nvSpPr>
      <xdr:spPr>
        <a:xfrm>
          <a:off x="13512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4" name="楕円 153"/>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5" name="テキスト ボックス 154"/>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経常収支比率における扶助費の割合は３．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内の中でも低い数値となっている。最大の要因は少子高齢化による影響である。近年の出生数は年間１００人を下回り、逆に高齢化率は県内で一番高くなっている。このことから老人福祉費では類似団体平均を上回るが、児童福祉費では大きく下回る結果となっている。社会構造上、この数値が大きく変動することは考えにくく、引き続き適正な執行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9978</xdr:rowOff>
    </xdr:to>
    <xdr:cxnSp macro="">
      <xdr:nvCxnSpPr>
        <xdr:cNvPr id="189" name="直線コネクタ 188"/>
        <xdr:cNvCxnSpPr/>
      </xdr:nvCxnSpPr>
      <xdr:spPr>
        <a:xfrm flipV="1">
          <a:off x="3987800" y="94179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116115</xdr:rowOff>
    </xdr:from>
    <xdr:to>
      <xdr:col>19</xdr:col>
      <xdr:colOff>187325</xdr:colOff>
      <xdr:row>55</xdr:row>
      <xdr:rowOff>9978</xdr:rowOff>
    </xdr:to>
    <xdr:cxnSp macro="">
      <xdr:nvCxnSpPr>
        <xdr:cNvPr id="192" name="直線コネクタ 191"/>
        <xdr:cNvCxnSpPr/>
      </xdr:nvCxnSpPr>
      <xdr:spPr>
        <a:xfrm>
          <a:off x="3098800" y="9374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54</xdr:row>
      <xdr:rowOff>137885</xdr:rowOff>
    </xdr:to>
    <xdr:cxnSp macro="">
      <xdr:nvCxnSpPr>
        <xdr:cNvPr id="195" name="直線コネクタ 194"/>
        <xdr:cNvCxnSpPr/>
      </xdr:nvCxnSpPr>
      <xdr:spPr>
        <a:xfrm flipV="1">
          <a:off x="2209800" y="9374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137885</xdr:rowOff>
    </xdr:to>
    <xdr:cxnSp macro="">
      <xdr:nvCxnSpPr>
        <xdr:cNvPr id="198" name="直線コネクタ 197"/>
        <xdr:cNvCxnSpPr/>
      </xdr:nvCxnSpPr>
      <xdr:spPr>
        <a:xfrm>
          <a:off x="1320800" y="9352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8" name="楕円 207"/>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09"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10" name="楕円 209"/>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1" name="テキスト ボックス 210"/>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65315</xdr:rowOff>
    </xdr:from>
    <xdr:to>
      <xdr:col>15</xdr:col>
      <xdr:colOff>149225</xdr:colOff>
      <xdr:row>54</xdr:row>
      <xdr:rowOff>166915</xdr:rowOff>
    </xdr:to>
    <xdr:sp macro="" textlink="">
      <xdr:nvSpPr>
        <xdr:cNvPr id="212" name="楕円 211"/>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5642</xdr:rowOff>
    </xdr:from>
    <xdr:ext cx="762000" cy="259045"/>
    <xdr:sp macro="" textlink="">
      <xdr:nvSpPr>
        <xdr:cNvPr id="213" name="テキスト ボックス 212"/>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87085</xdr:rowOff>
    </xdr:from>
    <xdr:to>
      <xdr:col>11</xdr:col>
      <xdr:colOff>60325</xdr:colOff>
      <xdr:row>55</xdr:row>
      <xdr:rowOff>17235</xdr:rowOff>
    </xdr:to>
    <xdr:sp macro="" textlink="">
      <xdr:nvSpPr>
        <xdr:cNvPr id="214" name="楕円 213"/>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215" name="テキスト ボックス 214"/>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6" name="楕円 215"/>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7" name="テキスト ボックス 216"/>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のその他の増加については、２９年度は大寒波による除雪経費が増加したことが要因である。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その他の割合が類似団体平均を上回っているのは、繰出金が主な要因である。中でも特別会計への繰出金増加が顕著であり、公共下水道事業では引き続き多額の繰出金が見込まれる。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また、高齢化の進む本市において、介護保険や後期高齢者への繰出も増加している。社会構造上、やむを得ない部分であるが、下水道事業等とも併せ財政の健全化に努める。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128633</xdr:rowOff>
    </xdr:to>
    <xdr:cxnSp macro="">
      <xdr:nvCxnSpPr>
        <xdr:cNvPr id="252" name="直線コネクタ 251"/>
        <xdr:cNvCxnSpPr/>
      </xdr:nvCxnSpPr>
      <xdr:spPr>
        <a:xfrm>
          <a:off x="15671800" y="98751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57</xdr:row>
      <xdr:rowOff>102507</xdr:rowOff>
    </xdr:to>
    <xdr:cxnSp macro="">
      <xdr:nvCxnSpPr>
        <xdr:cNvPr id="255" name="直線コネクタ 254"/>
        <xdr:cNvCxnSpPr/>
      </xdr:nvCxnSpPr>
      <xdr:spPr>
        <a:xfrm>
          <a:off x="14782800" y="98359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43724</xdr:rowOff>
    </xdr:from>
    <xdr:to>
      <xdr:col>73</xdr:col>
      <xdr:colOff>180975</xdr:colOff>
      <xdr:row>57</xdr:row>
      <xdr:rowOff>63319</xdr:rowOff>
    </xdr:to>
    <xdr:cxnSp macro="">
      <xdr:nvCxnSpPr>
        <xdr:cNvPr id="258" name="直線コネクタ 257"/>
        <xdr:cNvCxnSpPr/>
      </xdr:nvCxnSpPr>
      <xdr:spPr>
        <a:xfrm>
          <a:off x="13893800" y="98163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30662</xdr:rowOff>
    </xdr:from>
    <xdr:to>
      <xdr:col>69</xdr:col>
      <xdr:colOff>92075</xdr:colOff>
      <xdr:row>57</xdr:row>
      <xdr:rowOff>43724</xdr:rowOff>
    </xdr:to>
    <xdr:cxnSp macro="">
      <xdr:nvCxnSpPr>
        <xdr:cNvPr id="261" name="直線コネクタ 260"/>
        <xdr:cNvCxnSpPr/>
      </xdr:nvCxnSpPr>
      <xdr:spPr>
        <a:xfrm>
          <a:off x="13004800" y="9803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71" name="楕円 270"/>
        <xdr:cNvSpPr/>
      </xdr:nvSpPr>
      <xdr:spPr>
        <a:xfrm>
          <a:off x="164592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49910</xdr:rowOff>
    </xdr:from>
    <xdr:ext cx="762000" cy="259045"/>
    <xdr:sp macro="" textlink="">
      <xdr:nvSpPr>
        <xdr:cNvPr id="272" name="その他該当値テキスト"/>
        <xdr:cNvSpPr txBox="1"/>
      </xdr:nvSpPr>
      <xdr:spPr>
        <a:xfrm>
          <a:off x="16598900" y="982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3" name="楕円 272"/>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4" name="テキスト ボックス 273"/>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5" name="楕円 274"/>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98896</xdr:rowOff>
    </xdr:from>
    <xdr:ext cx="762000" cy="259045"/>
    <xdr:sp macro="" textlink="">
      <xdr:nvSpPr>
        <xdr:cNvPr id="276" name="テキスト ボックス 275"/>
        <xdr:cNvSpPr txBox="1"/>
      </xdr:nvSpPr>
      <xdr:spPr>
        <a:xfrm>
          <a:off x="14401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164374</xdr:rowOff>
    </xdr:from>
    <xdr:to>
      <xdr:col>69</xdr:col>
      <xdr:colOff>142875</xdr:colOff>
      <xdr:row>57</xdr:row>
      <xdr:rowOff>94524</xdr:rowOff>
    </xdr:to>
    <xdr:sp macro="" textlink="">
      <xdr:nvSpPr>
        <xdr:cNvPr id="277" name="楕円 276"/>
        <xdr:cNvSpPr/>
      </xdr:nvSpPr>
      <xdr:spPr>
        <a:xfrm>
          <a:off x="13843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79301</xdr:rowOff>
    </xdr:from>
    <xdr:ext cx="762000" cy="259045"/>
    <xdr:sp macro="" textlink="">
      <xdr:nvSpPr>
        <xdr:cNvPr id="278" name="テキスト ボックス 277"/>
        <xdr:cNvSpPr txBox="1"/>
      </xdr:nvSpPr>
      <xdr:spPr>
        <a:xfrm>
          <a:off x="13512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151312</xdr:rowOff>
    </xdr:from>
    <xdr:to>
      <xdr:col>65</xdr:col>
      <xdr:colOff>53975</xdr:colOff>
      <xdr:row>57</xdr:row>
      <xdr:rowOff>81462</xdr:rowOff>
    </xdr:to>
    <xdr:sp macro="" textlink="">
      <xdr:nvSpPr>
        <xdr:cNvPr id="279" name="楕円 278"/>
        <xdr:cNvSpPr/>
      </xdr:nvSpPr>
      <xdr:spPr>
        <a:xfrm>
          <a:off x="12954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66239</xdr:rowOff>
    </xdr:from>
    <xdr:ext cx="762000" cy="259045"/>
    <xdr:sp macro="" textlink="">
      <xdr:nvSpPr>
        <xdr:cNvPr id="280" name="テキスト ボックス 279"/>
        <xdr:cNvSpPr txBox="1"/>
      </xdr:nvSpPr>
      <xdr:spPr>
        <a:xfrm>
          <a:off x="12623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経常収支比率における補助費等の割合は類似団体平均を上回っている。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バス路線維持に係る経費が増加傾向にあり、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奥能登クリーン組合への負担金、水道事業会計への補助金、病院事業会計への負担金・補助金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要因となっている。引き続き高水準で移行する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ことが見込まれるため、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各種団体への運営補助等は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内容を精査し、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引き続き適正な執行に努める。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92710</xdr:rowOff>
    </xdr:from>
    <xdr:to>
      <xdr:col>82</xdr:col>
      <xdr:colOff>107950</xdr:colOff>
      <xdr:row>39</xdr:row>
      <xdr:rowOff>143002</xdr:rowOff>
    </xdr:to>
    <xdr:cxnSp macro="">
      <xdr:nvCxnSpPr>
        <xdr:cNvPr id="310" name="直線コネクタ 309"/>
        <xdr:cNvCxnSpPr/>
      </xdr:nvCxnSpPr>
      <xdr:spPr>
        <a:xfrm>
          <a:off x="15671800" y="67792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60706</xdr:rowOff>
    </xdr:from>
    <xdr:to>
      <xdr:col>78</xdr:col>
      <xdr:colOff>69850</xdr:colOff>
      <xdr:row>39</xdr:row>
      <xdr:rowOff>92710</xdr:rowOff>
    </xdr:to>
    <xdr:cxnSp macro="">
      <xdr:nvCxnSpPr>
        <xdr:cNvPr id="313" name="直線コネクタ 312"/>
        <xdr:cNvCxnSpPr/>
      </xdr:nvCxnSpPr>
      <xdr:spPr>
        <a:xfrm>
          <a:off x="14782800" y="67472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60706</xdr:rowOff>
    </xdr:to>
    <xdr:cxnSp macro="">
      <xdr:nvCxnSpPr>
        <xdr:cNvPr id="316" name="直線コネクタ 315"/>
        <xdr:cNvCxnSpPr/>
      </xdr:nvCxnSpPr>
      <xdr:spPr>
        <a:xfrm>
          <a:off x="13893800" y="6738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51562</xdr:rowOff>
    </xdr:to>
    <xdr:cxnSp macro="">
      <xdr:nvCxnSpPr>
        <xdr:cNvPr id="319" name="直線コネクタ 318"/>
        <xdr:cNvCxnSpPr/>
      </xdr:nvCxnSpPr>
      <xdr:spPr>
        <a:xfrm>
          <a:off x="13004800" y="66923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92202</xdr:rowOff>
    </xdr:from>
    <xdr:to>
      <xdr:col>82</xdr:col>
      <xdr:colOff>158750</xdr:colOff>
      <xdr:row>40</xdr:row>
      <xdr:rowOff>22352</xdr:rowOff>
    </xdr:to>
    <xdr:sp macro="" textlink="">
      <xdr:nvSpPr>
        <xdr:cNvPr id="329" name="楕円 328"/>
        <xdr:cNvSpPr/>
      </xdr:nvSpPr>
      <xdr:spPr>
        <a:xfrm>
          <a:off x="164592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779</xdr:rowOff>
    </xdr:from>
    <xdr:ext cx="762000" cy="259045"/>
    <xdr:sp macro="" textlink="">
      <xdr:nvSpPr>
        <xdr:cNvPr id="330" name="補助費等該当値テキスト"/>
        <xdr:cNvSpPr txBox="1"/>
      </xdr:nvSpPr>
      <xdr:spPr>
        <a:xfrm>
          <a:off x="16598900" y="668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41910</xdr:rowOff>
    </xdr:from>
    <xdr:to>
      <xdr:col>78</xdr:col>
      <xdr:colOff>120650</xdr:colOff>
      <xdr:row>39</xdr:row>
      <xdr:rowOff>143510</xdr:rowOff>
    </xdr:to>
    <xdr:sp macro="" textlink="">
      <xdr:nvSpPr>
        <xdr:cNvPr id="331" name="楕円 330"/>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128287</xdr:rowOff>
    </xdr:from>
    <xdr:ext cx="736600" cy="259045"/>
    <xdr:sp macro="" textlink="">
      <xdr:nvSpPr>
        <xdr:cNvPr id="332" name="テキスト ボックス 331"/>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9906</xdr:rowOff>
    </xdr:from>
    <xdr:to>
      <xdr:col>74</xdr:col>
      <xdr:colOff>31750</xdr:colOff>
      <xdr:row>39</xdr:row>
      <xdr:rowOff>111506</xdr:rowOff>
    </xdr:to>
    <xdr:sp macro="" textlink="">
      <xdr:nvSpPr>
        <xdr:cNvPr id="333" name="楕円 332"/>
        <xdr:cNvSpPr/>
      </xdr:nvSpPr>
      <xdr:spPr>
        <a:xfrm>
          <a:off x="14732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96283</xdr:rowOff>
    </xdr:from>
    <xdr:ext cx="762000" cy="259045"/>
    <xdr:sp macro="" textlink="">
      <xdr:nvSpPr>
        <xdr:cNvPr id="334" name="テキスト ボックス 333"/>
        <xdr:cNvSpPr txBox="1"/>
      </xdr:nvSpPr>
      <xdr:spPr>
        <a:xfrm>
          <a:off x="14401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5" name="楕円 334"/>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6" name="テキスト ボックス 335"/>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37" name="楕円 336"/>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38" name="テキスト ボックス 337"/>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における公債費の割合は１９．９％で、類似団体平均並みであるものの、ここ数年は確実に減少してきた。公的資金補償金免除繰上償還を行い、新発債については交付税措置の高い地方債の選択や借入れ総額の抑制を行ってきた結果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しかし今後は、一般廃棄物処分場の整備等が控えていることから、割合の上昇が見込まれる。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事業計画等において、事業の緊急性や優先度を考慮しながら、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交付税措置の有利な地方債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の選択や新規発行の抑制に努め、公債費負担の適正化を図っていく。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29845</xdr:rowOff>
    </xdr:from>
    <xdr:to>
      <xdr:col>24</xdr:col>
      <xdr:colOff>25400</xdr:colOff>
      <xdr:row>75</xdr:row>
      <xdr:rowOff>29845</xdr:rowOff>
    </xdr:to>
    <xdr:cxnSp macro="">
      <xdr:nvCxnSpPr>
        <xdr:cNvPr id="370" name="直線コネクタ 369"/>
        <xdr:cNvCxnSpPr/>
      </xdr:nvCxnSpPr>
      <xdr:spPr>
        <a:xfrm>
          <a:off x="3987800" y="12888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22225</xdr:rowOff>
    </xdr:from>
    <xdr:to>
      <xdr:col>19</xdr:col>
      <xdr:colOff>187325</xdr:colOff>
      <xdr:row>75</xdr:row>
      <xdr:rowOff>29845</xdr:rowOff>
    </xdr:to>
    <xdr:cxnSp macro="">
      <xdr:nvCxnSpPr>
        <xdr:cNvPr id="373" name="直線コネクタ 372"/>
        <xdr:cNvCxnSpPr/>
      </xdr:nvCxnSpPr>
      <xdr:spPr>
        <a:xfrm>
          <a:off x="3098800" y="128809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22225</xdr:rowOff>
    </xdr:from>
    <xdr:to>
      <xdr:col>15</xdr:col>
      <xdr:colOff>98425</xdr:colOff>
      <xdr:row>75</xdr:row>
      <xdr:rowOff>33655</xdr:rowOff>
    </xdr:to>
    <xdr:cxnSp macro="">
      <xdr:nvCxnSpPr>
        <xdr:cNvPr id="376" name="直線コネクタ 375"/>
        <xdr:cNvCxnSpPr/>
      </xdr:nvCxnSpPr>
      <xdr:spPr>
        <a:xfrm flipV="1">
          <a:off x="2209800" y="12880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33655</xdr:rowOff>
    </xdr:from>
    <xdr:to>
      <xdr:col>11</xdr:col>
      <xdr:colOff>9525</xdr:colOff>
      <xdr:row>75</xdr:row>
      <xdr:rowOff>43180</xdr:rowOff>
    </xdr:to>
    <xdr:cxnSp macro="">
      <xdr:nvCxnSpPr>
        <xdr:cNvPr id="379" name="直線コネクタ 378"/>
        <xdr:cNvCxnSpPr/>
      </xdr:nvCxnSpPr>
      <xdr:spPr>
        <a:xfrm flipV="1">
          <a:off x="1320800" y="128924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150495</xdr:rowOff>
    </xdr:from>
    <xdr:to>
      <xdr:col>24</xdr:col>
      <xdr:colOff>76200</xdr:colOff>
      <xdr:row>75</xdr:row>
      <xdr:rowOff>80645</xdr:rowOff>
    </xdr:to>
    <xdr:sp macro="" textlink="">
      <xdr:nvSpPr>
        <xdr:cNvPr id="389" name="楕円 388"/>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122572</xdr:rowOff>
    </xdr:from>
    <xdr:ext cx="762000" cy="259045"/>
    <xdr:sp macro="" textlink="">
      <xdr:nvSpPr>
        <xdr:cNvPr id="390" name="公債費該当値テキスト"/>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150495</xdr:rowOff>
    </xdr:from>
    <xdr:to>
      <xdr:col>20</xdr:col>
      <xdr:colOff>38100</xdr:colOff>
      <xdr:row>75</xdr:row>
      <xdr:rowOff>80645</xdr:rowOff>
    </xdr:to>
    <xdr:sp macro="" textlink="">
      <xdr:nvSpPr>
        <xdr:cNvPr id="391" name="楕円 390"/>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65422</xdr:rowOff>
    </xdr:from>
    <xdr:ext cx="736600" cy="259045"/>
    <xdr:sp macro="" textlink="">
      <xdr:nvSpPr>
        <xdr:cNvPr id="392" name="テキスト ボックス 391"/>
        <xdr:cNvSpPr txBox="1"/>
      </xdr:nvSpPr>
      <xdr:spPr>
        <a:xfrm>
          <a:off x="3606800" y="1292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142875</xdr:rowOff>
    </xdr:from>
    <xdr:to>
      <xdr:col>15</xdr:col>
      <xdr:colOff>149225</xdr:colOff>
      <xdr:row>75</xdr:row>
      <xdr:rowOff>73025</xdr:rowOff>
    </xdr:to>
    <xdr:sp macro="" textlink="">
      <xdr:nvSpPr>
        <xdr:cNvPr id="393" name="楕円 392"/>
        <xdr:cNvSpPr/>
      </xdr:nvSpPr>
      <xdr:spPr>
        <a:xfrm>
          <a:off x="3048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94" name="テキスト ボックス 393"/>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154305</xdr:rowOff>
    </xdr:from>
    <xdr:to>
      <xdr:col>11</xdr:col>
      <xdr:colOff>60325</xdr:colOff>
      <xdr:row>75</xdr:row>
      <xdr:rowOff>84455</xdr:rowOff>
    </xdr:to>
    <xdr:sp macro="" textlink="">
      <xdr:nvSpPr>
        <xdr:cNvPr id="395" name="楕円 394"/>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69232</xdr:rowOff>
    </xdr:from>
    <xdr:ext cx="762000" cy="259045"/>
    <xdr:sp macro="" textlink="">
      <xdr:nvSpPr>
        <xdr:cNvPr id="396" name="テキスト ボックス 395"/>
        <xdr:cNvSpPr txBox="1"/>
      </xdr:nvSpPr>
      <xdr:spPr>
        <a:xfrm>
          <a:off x="1828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97" name="楕円 396"/>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78757</xdr:rowOff>
    </xdr:from>
    <xdr:ext cx="762000" cy="259045"/>
    <xdr:sp macro="" textlink="">
      <xdr:nvSpPr>
        <xdr:cNvPr id="398" name="テキスト ボックス 397"/>
        <xdr:cNvSpPr txBox="1"/>
      </xdr:nvSpPr>
      <xdr:spPr>
        <a:xfrm>
          <a:off x="939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公債費以外の負担割合は、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人件費、扶助費は平均を下回っているものの、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高水準で移行見込みの補助費等や下水道特会への繰出し等の負担割合が高くなっている。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は、人口減少等により一般財源の確保が困難になると見込まれるなか、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できる限り経常経費の削減に努め、公営企業等へ効率のよい運営を求める。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62230</xdr:rowOff>
    </xdr:to>
    <xdr:cxnSp macro="">
      <xdr:nvCxnSpPr>
        <xdr:cNvPr id="431" name="直線コネクタ 430"/>
        <xdr:cNvCxnSpPr/>
      </xdr:nvCxnSpPr>
      <xdr:spPr>
        <a:xfrm>
          <a:off x="15671800" y="133705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77</xdr:row>
      <xdr:rowOff>168911</xdr:rowOff>
    </xdr:to>
    <xdr:cxnSp macro="">
      <xdr:nvCxnSpPr>
        <xdr:cNvPr id="434" name="直線コネクタ 433"/>
        <xdr:cNvCxnSpPr/>
      </xdr:nvCxnSpPr>
      <xdr:spPr>
        <a:xfrm>
          <a:off x="14782800" y="132829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81280</xdr:rowOff>
    </xdr:from>
    <xdr:to>
      <xdr:col>73</xdr:col>
      <xdr:colOff>180975</xdr:colOff>
      <xdr:row>77</xdr:row>
      <xdr:rowOff>96520</xdr:rowOff>
    </xdr:to>
    <xdr:cxnSp macro="">
      <xdr:nvCxnSpPr>
        <xdr:cNvPr id="437" name="直線コネクタ 436"/>
        <xdr:cNvCxnSpPr/>
      </xdr:nvCxnSpPr>
      <xdr:spPr>
        <a:xfrm flipV="1">
          <a:off x="13893800" y="1328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35561</xdr:rowOff>
    </xdr:from>
    <xdr:to>
      <xdr:col>69</xdr:col>
      <xdr:colOff>92075</xdr:colOff>
      <xdr:row>77</xdr:row>
      <xdr:rowOff>96520</xdr:rowOff>
    </xdr:to>
    <xdr:cxnSp macro="">
      <xdr:nvCxnSpPr>
        <xdr:cNvPr id="440" name="直線コネクタ 439"/>
        <xdr:cNvCxnSpPr/>
      </xdr:nvCxnSpPr>
      <xdr:spPr>
        <a:xfrm>
          <a:off x="13004800" y="132372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50" name="楕円 449"/>
        <xdr:cNvSpPr/>
      </xdr:nvSpPr>
      <xdr:spPr>
        <a:xfrm>
          <a:off x="164592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154957</xdr:rowOff>
    </xdr:from>
    <xdr:ext cx="762000" cy="259045"/>
    <xdr:sp macro="" textlink="">
      <xdr:nvSpPr>
        <xdr:cNvPr id="451" name="公債費以外該当値テキスト"/>
        <xdr:cNvSpPr txBox="1"/>
      </xdr:nvSpPr>
      <xdr:spPr>
        <a:xfrm>
          <a:off x="165989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2" name="楕円 451"/>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53" name="テキスト ボックス 452"/>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4" name="楕円 453"/>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55" name="テキスト ボックス 454"/>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45720</xdr:rowOff>
    </xdr:from>
    <xdr:to>
      <xdr:col>69</xdr:col>
      <xdr:colOff>142875</xdr:colOff>
      <xdr:row>77</xdr:row>
      <xdr:rowOff>147320</xdr:rowOff>
    </xdr:to>
    <xdr:sp macro="" textlink="">
      <xdr:nvSpPr>
        <xdr:cNvPr id="456" name="楕円 455"/>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57" name="テキスト ボックス 456"/>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58" name="楕円 457"/>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71138</xdr:rowOff>
    </xdr:from>
    <xdr:ext cx="762000" cy="259045"/>
    <xdr:sp macro="" textlink="">
      <xdr:nvSpPr>
        <xdr:cNvPr id="459" name="テキスト ボックス 458"/>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47460</xdr:rowOff>
    </xdr:from>
    <xdr:to>
      <xdr:col>29</xdr:col>
      <xdr:colOff>127000</xdr:colOff>
      <xdr:row>14</xdr:row>
      <xdr:rowOff>143154</xdr:rowOff>
    </xdr:to>
    <xdr:cxnSp macro="">
      <xdr:nvCxnSpPr>
        <xdr:cNvPr id="50" name="直線コネクタ 49"/>
        <xdr:cNvCxnSpPr/>
      </xdr:nvCxnSpPr>
      <xdr:spPr bwMode="auto">
        <a:xfrm flipV="1">
          <a:off x="5003800" y="2495385"/>
          <a:ext cx="647700" cy="95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143154</xdr:rowOff>
    </xdr:from>
    <xdr:to>
      <xdr:col>26</xdr:col>
      <xdr:colOff>50800</xdr:colOff>
      <xdr:row>14</xdr:row>
      <xdr:rowOff>147155</xdr:rowOff>
    </xdr:to>
    <xdr:cxnSp macro="">
      <xdr:nvCxnSpPr>
        <xdr:cNvPr id="53" name="直線コネクタ 52"/>
        <xdr:cNvCxnSpPr/>
      </xdr:nvCxnSpPr>
      <xdr:spPr bwMode="auto">
        <a:xfrm flipV="1">
          <a:off x="4305300" y="2591079"/>
          <a:ext cx="698500" cy="4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147155</xdr:rowOff>
    </xdr:from>
    <xdr:to>
      <xdr:col>22</xdr:col>
      <xdr:colOff>114300</xdr:colOff>
      <xdr:row>15</xdr:row>
      <xdr:rowOff>4153</xdr:rowOff>
    </xdr:to>
    <xdr:cxnSp macro="">
      <xdr:nvCxnSpPr>
        <xdr:cNvPr id="56" name="直線コネクタ 55"/>
        <xdr:cNvCxnSpPr/>
      </xdr:nvCxnSpPr>
      <xdr:spPr bwMode="auto">
        <a:xfrm flipV="1">
          <a:off x="3606800" y="2595080"/>
          <a:ext cx="698500" cy="28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4153</xdr:rowOff>
    </xdr:from>
    <xdr:to>
      <xdr:col>18</xdr:col>
      <xdr:colOff>177800</xdr:colOff>
      <xdr:row>15</xdr:row>
      <xdr:rowOff>98235</xdr:rowOff>
    </xdr:to>
    <xdr:cxnSp macro="">
      <xdr:nvCxnSpPr>
        <xdr:cNvPr id="59" name="直線コネクタ 58"/>
        <xdr:cNvCxnSpPr/>
      </xdr:nvCxnSpPr>
      <xdr:spPr bwMode="auto">
        <a:xfrm flipV="1">
          <a:off x="2908300" y="2623528"/>
          <a:ext cx="698500" cy="94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168110</xdr:rowOff>
    </xdr:from>
    <xdr:to>
      <xdr:col>29</xdr:col>
      <xdr:colOff>177800</xdr:colOff>
      <xdr:row>14</xdr:row>
      <xdr:rowOff>98260</xdr:rowOff>
    </xdr:to>
    <xdr:sp macro="" textlink="">
      <xdr:nvSpPr>
        <xdr:cNvPr id="69" name="楕円 68"/>
        <xdr:cNvSpPr/>
      </xdr:nvSpPr>
      <xdr:spPr bwMode="auto">
        <a:xfrm>
          <a:off x="5600700" y="244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13187</xdr:rowOff>
    </xdr:from>
    <xdr:ext cx="762000" cy="259045"/>
    <xdr:sp macro="" textlink="">
      <xdr:nvSpPr>
        <xdr:cNvPr id="70" name="人口1人当たり決算額の推移該当値テキスト130"/>
        <xdr:cNvSpPr txBox="1"/>
      </xdr:nvSpPr>
      <xdr:spPr>
        <a:xfrm>
          <a:off x="5740400" y="228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92354</xdr:rowOff>
    </xdr:from>
    <xdr:to>
      <xdr:col>26</xdr:col>
      <xdr:colOff>101600</xdr:colOff>
      <xdr:row>15</xdr:row>
      <xdr:rowOff>22504</xdr:rowOff>
    </xdr:to>
    <xdr:sp macro="" textlink="">
      <xdr:nvSpPr>
        <xdr:cNvPr id="71" name="楕円 70"/>
        <xdr:cNvSpPr/>
      </xdr:nvSpPr>
      <xdr:spPr bwMode="auto">
        <a:xfrm>
          <a:off x="4953000" y="254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32681</xdr:rowOff>
    </xdr:from>
    <xdr:ext cx="736600" cy="259045"/>
    <xdr:sp macro="" textlink="">
      <xdr:nvSpPr>
        <xdr:cNvPr id="72" name="テキスト ボックス 71"/>
        <xdr:cNvSpPr txBox="1"/>
      </xdr:nvSpPr>
      <xdr:spPr>
        <a:xfrm>
          <a:off x="4622800" y="2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96355</xdr:rowOff>
    </xdr:from>
    <xdr:to>
      <xdr:col>22</xdr:col>
      <xdr:colOff>165100</xdr:colOff>
      <xdr:row>15</xdr:row>
      <xdr:rowOff>26505</xdr:rowOff>
    </xdr:to>
    <xdr:sp macro="" textlink="">
      <xdr:nvSpPr>
        <xdr:cNvPr id="73" name="楕円 72"/>
        <xdr:cNvSpPr/>
      </xdr:nvSpPr>
      <xdr:spPr bwMode="auto">
        <a:xfrm>
          <a:off x="4254500" y="2544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36682</xdr:rowOff>
    </xdr:from>
    <xdr:ext cx="762000" cy="259045"/>
    <xdr:sp macro="" textlink="">
      <xdr:nvSpPr>
        <xdr:cNvPr id="74" name="テキスト ボックス 73"/>
        <xdr:cNvSpPr txBox="1"/>
      </xdr:nvSpPr>
      <xdr:spPr>
        <a:xfrm>
          <a:off x="3924300" y="231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124803</xdr:rowOff>
    </xdr:from>
    <xdr:to>
      <xdr:col>19</xdr:col>
      <xdr:colOff>38100</xdr:colOff>
      <xdr:row>15</xdr:row>
      <xdr:rowOff>54953</xdr:rowOff>
    </xdr:to>
    <xdr:sp macro="" textlink="">
      <xdr:nvSpPr>
        <xdr:cNvPr id="75" name="楕円 74"/>
        <xdr:cNvSpPr/>
      </xdr:nvSpPr>
      <xdr:spPr bwMode="auto">
        <a:xfrm>
          <a:off x="3556000" y="257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65130</xdr:rowOff>
    </xdr:from>
    <xdr:ext cx="762000" cy="259045"/>
    <xdr:sp macro="" textlink="">
      <xdr:nvSpPr>
        <xdr:cNvPr id="76" name="テキスト ボックス 75"/>
        <xdr:cNvSpPr txBox="1"/>
      </xdr:nvSpPr>
      <xdr:spPr>
        <a:xfrm>
          <a:off x="3225800" y="234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47435</xdr:rowOff>
    </xdr:from>
    <xdr:to>
      <xdr:col>15</xdr:col>
      <xdr:colOff>101600</xdr:colOff>
      <xdr:row>15</xdr:row>
      <xdr:rowOff>149035</xdr:rowOff>
    </xdr:to>
    <xdr:sp macro="" textlink="">
      <xdr:nvSpPr>
        <xdr:cNvPr id="77" name="楕円 76"/>
        <xdr:cNvSpPr/>
      </xdr:nvSpPr>
      <xdr:spPr bwMode="auto">
        <a:xfrm>
          <a:off x="2857500" y="2666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159212</xdr:rowOff>
    </xdr:from>
    <xdr:ext cx="762000" cy="259045"/>
    <xdr:sp macro="" textlink="">
      <xdr:nvSpPr>
        <xdr:cNvPr id="78" name="テキスト ボックス 77"/>
        <xdr:cNvSpPr txBox="1"/>
      </xdr:nvSpPr>
      <xdr:spPr>
        <a:xfrm>
          <a:off x="2527300" y="243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121029</xdr:rowOff>
    </xdr:from>
    <xdr:to>
      <xdr:col>29</xdr:col>
      <xdr:colOff>127000</xdr:colOff>
      <xdr:row>37</xdr:row>
      <xdr:rowOff>156449</xdr:rowOff>
    </xdr:to>
    <xdr:cxnSp macro="">
      <xdr:nvCxnSpPr>
        <xdr:cNvPr id="110" name="直線コネクタ 109"/>
        <xdr:cNvCxnSpPr/>
      </xdr:nvCxnSpPr>
      <xdr:spPr bwMode="auto">
        <a:xfrm flipV="1">
          <a:off x="5003800" y="7245729"/>
          <a:ext cx="647700" cy="3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149311</xdr:rowOff>
    </xdr:from>
    <xdr:to>
      <xdr:col>26</xdr:col>
      <xdr:colOff>50800</xdr:colOff>
      <xdr:row>37</xdr:row>
      <xdr:rowOff>156449</xdr:rowOff>
    </xdr:to>
    <xdr:cxnSp macro="">
      <xdr:nvCxnSpPr>
        <xdr:cNvPr id="113" name="直線コネクタ 112"/>
        <xdr:cNvCxnSpPr/>
      </xdr:nvCxnSpPr>
      <xdr:spPr bwMode="auto">
        <a:xfrm>
          <a:off x="4305300" y="7274011"/>
          <a:ext cx="698500" cy="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149311</xdr:rowOff>
    </xdr:from>
    <xdr:to>
      <xdr:col>22</xdr:col>
      <xdr:colOff>114300</xdr:colOff>
      <xdr:row>37</xdr:row>
      <xdr:rowOff>162213</xdr:rowOff>
    </xdr:to>
    <xdr:cxnSp macro="">
      <xdr:nvCxnSpPr>
        <xdr:cNvPr id="116" name="直線コネクタ 115"/>
        <xdr:cNvCxnSpPr/>
      </xdr:nvCxnSpPr>
      <xdr:spPr bwMode="auto">
        <a:xfrm flipV="1">
          <a:off x="3606800" y="7274011"/>
          <a:ext cx="698500" cy="12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155035</xdr:rowOff>
    </xdr:from>
    <xdr:to>
      <xdr:col>18</xdr:col>
      <xdr:colOff>177800</xdr:colOff>
      <xdr:row>37</xdr:row>
      <xdr:rowOff>162213</xdr:rowOff>
    </xdr:to>
    <xdr:cxnSp macro="">
      <xdr:nvCxnSpPr>
        <xdr:cNvPr id="119" name="直線コネクタ 118"/>
        <xdr:cNvCxnSpPr/>
      </xdr:nvCxnSpPr>
      <xdr:spPr bwMode="auto">
        <a:xfrm>
          <a:off x="2908300" y="7279735"/>
          <a:ext cx="698500" cy="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70229</xdr:rowOff>
    </xdr:from>
    <xdr:to>
      <xdr:col>29</xdr:col>
      <xdr:colOff>177800</xdr:colOff>
      <xdr:row>37</xdr:row>
      <xdr:rowOff>171829</xdr:rowOff>
    </xdr:to>
    <xdr:sp macro="" textlink="">
      <xdr:nvSpPr>
        <xdr:cNvPr id="129" name="楕円 128"/>
        <xdr:cNvSpPr/>
      </xdr:nvSpPr>
      <xdr:spPr bwMode="auto">
        <a:xfrm>
          <a:off x="5600700" y="719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86756</xdr:rowOff>
    </xdr:from>
    <xdr:ext cx="762000" cy="259045"/>
    <xdr:sp macro="" textlink="">
      <xdr:nvSpPr>
        <xdr:cNvPr id="130" name="人口1人当たり決算額の推移該当値テキスト445"/>
        <xdr:cNvSpPr txBox="1"/>
      </xdr:nvSpPr>
      <xdr:spPr>
        <a:xfrm>
          <a:off x="5740400" y="704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105649</xdr:rowOff>
    </xdr:from>
    <xdr:to>
      <xdr:col>26</xdr:col>
      <xdr:colOff>101600</xdr:colOff>
      <xdr:row>37</xdr:row>
      <xdr:rowOff>207249</xdr:rowOff>
    </xdr:to>
    <xdr:sp macro="" textlink="">
      <xdr:nvSpPr>
        <xdr:cNvPr id="131" name="楕円 130"/>
        <xdr:cNvSpPr/>
      </xdr:nvSpPr>
      <xdr:spPr bwMode="auto">
        <a:xfrm>
          <a:off x="4953000" y="723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45976</xdr:rowOff>
    </xdr:from>
    <xdr:ext cx="736600" cy="259045"/>
    <xdr:sp macro="" textlink="">
      <xdr:nvSpPr>
        <xdr:cNvPr id="132" name="テキスト ボックス 131"/>
        <xdr:cNvSpPr txBox="1"/>
      </xdr:nvSpPr>
      <xdr:spPr>
        <a:xfrm>
          <a:off x="4622800" y="699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98511</xdr:rowOff>
    </xdr:from>
    <xdr:to>
      <xdr:col>22</xdr:col>
      <xdr:colOff>165100</xdr:colOff>
      <xdr:row>37</xdr:row>
      <xdr:rowOff>200111</xdr:rowOff>
    </xdr:to>
    <xdr:sp macro="" textlink="">
      <xdr:nvSpPr>
        <xdr:cNvPr id="133" name="楕円 132"/>
        <xdr:cNvSpPr/>
      </xdr:nvSpPr>
      <xdr:spPr bwMode="auto">
        <a:xfrm>
          <a:off x="4254500" y="7223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38838</xdr:rowOff>
    </xdr:from>
    <xdr:ext cx="762000" cy="259045"/>
    <xdr:sp macro="" textlink="">
      <xdr:nvSpPr>
        <xdr:cNvPr id="134" name="テキスト ボックス 133"/>
        <xdr:cNvSpPr txBox="1"/>
      </xdr:nvSpPr>
      <xdr:spPr>
        <a:xfrm>
          <a:off x="3924300" y="69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111413</xdr:rowOff>
    </xdr:from>
    <xdr:to>
      <xdr:col>19</xdr:col>
      <xdr:colOff>38100</xdr:colOff>
      <xdr:row>37</xdr:row>
      <xdr:rowOff>213013</xdr:rowOff>
    </xdr:to>
    <xdr:sp macro="" textlink="">
      <xdr:nvSpPr>
        <xdr:cNvPr id="135" name="楕円 134"/>
        <xdr:cNvSpPr/>
      </xdr:nvSpPr>
      <xdr:spPr bwMode="auto">
        <a:xfrm>
          <a:off x="3556000" y="723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51740</xdr:rowOff>
    </xdr:from>
    <xdr:ext cx="762000" cy="259045"/>
    <xdr:sp macro="" textlink="">
      <xdr:nvSpPr>
        <xdr:cNvPr id="136" name="テキスト ボックス 135"/>
        <xdr:cNvSpPr txBox="1"/>
      </xdr:nvSpPr>
      <xdr:spPr>
        <a:xfrm>
          <a:off x="3225800" y="700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104235</xdr:rowOff>
    </xdr:from>
    <xdr:to>
      <xdr:col>15</xdr:col>
      <xdr:colOff>101600</xdr:colOff>
      <xdr:row>37</xdr:row>
      <xdr:rowOff>205835</xdr:rowOff>
    </xdr:to>
    <xdr:sp macro="" textlink="">
      <xdr:nvSpPr>
        <xdr:cNvPr id="137" name="楕円 136"/>
        <xdr:cNvSpPr/>
      </xdr:nvSpPr>
      <xdr:spPr bwMode="auto">
        <a:xfrm>
          <a:off x="2857500" y="7228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44562</xdr:rowOff>
    </xdr:from>
    <xdr:ext cx="762000" cy="259045"/>
    <xdr:sp macro="" textlink="">
      <xdr:nvSpPr>
        <xdr:cNvPr id="138" name="テキスト ボックス 137"/>
        <xdr:cNvSpPr txBox="1"/>
      </xdr:nvSpPr>
      <xdr:spPr>
        <a:xfrm>
          <a:off x="2527300" y="69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
14,672
247.20
10,690,437
10,490,720
162,855
6,803,862
12,483,184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170802</xdr:rowOff>
    </xdr:from>
    <xdr:to>
      <xdr:col>24</xdr:col>
      <xdr:colOff>63500</xdr:colOff>
      <xdr:row>34</xdr:row>
      <xdr:rowOff>18999</xdr:rowOff>
    </xdr:to>
    <xdr:cxnSp macro="">
      <xdr:nvCxnSpPr>
        <xdr:cNvPr id="61" name="直線コネクタ 60"/>
        <xdr:cNvCxnSpPr/>
      </xdr:nvCxnSpPr>
      <xdr:spPr>
        <a:xfrm flipV="1">
          <a:off x="3797300" y="5828652"/>
          <a:ext cx="8382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142659</xdr:rowOff>
    </xdr:from>
    <xdr:to>
      <xdr:col>19</xdr:col>
      <xdr:colOff>177800</xdr:colOff>
      <xdr:row>34</xdr:row>
      <xdr:rowOff>18999</xdr:rowOff>
    </xdr:to>
    <xdr:cxnSp macro="">
      <xdr:nvCxnSpPr>
        <xdr:cNvPr id="64" name="直線コネクタ 63"/>
        <xdr:cNvCxnSpPr/>
      </xdr:nvCxnSpPr>
      <xdr:spPr>
        <a:xfrm>
          <a:off x="2908300" y="5800509"/>
          <a:ext cx="889000" cy="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97765</xdr:rowOff>
    </xdr:from>
    <xdr:to>
      <xdr:col>15</xdr:col>
      <xdr:colOff>50800</xdr:colOff>
      <xdr:row>33</xdr:row>
      <xdr:rowOff>142659</xdr:rowOff>
    </xdr:to>
    <xdr:cxnSp macro="">
      <xdr:nvCxnSpPr>
        <xdr:cNvPr id="67" name="直線コネクタ 66"/>
        <xdr:cNvCxnSpPr/>
      </xdr:nvCxnSpPr>
      <xdr:spPr>
        <a:xfrm>
          <a:off x="2019300" y="5755615"/>
          <a:ext cx="889000" cy="4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97765</xdr:rowOff>
    </xdr:from>
    <xdr:to>
      <xdr:col>10</xdr:col>
      <xdr:colOff>114300</xdr:colOff>
      <xdr:row>33</xdr:row>
      <xdr:rowOff>129756</xdr:rowOff>
    </xdr:to>
    <xdr:cxnSp macro="">
      <xdr:nvCxnSpPr>
        <xdr:cNvPr id="70" name="直線コネクタ 69"/>
        <xdr:cNvCxnSpPr/>
      </xdr:nvCxnSpPr>
      <xdr:spPr>
        <a:xfrm flipV="1">
          <a:off x="1130300" y="5755615"/>
          <a:ext cx="889000" cy="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120002</xdr:rowOff>
    </xdr:from>
    <xdr:to>
      <xdr:col>24</xdr:col>
      <xdr:colOff>114300</xdr:colOff>
      <xdr:row>34</xdr:row>
      <xdr:rowOff>50152</xdr:rowOff>
    </xdr:to>
    <xdr:sp macro="" textlink="">
      <xdr:nvSpPr>
        <xdr:cNvPr id="80" name="楕円 79"/>
        <xdr:cNvSpPr/>
      </xdr:nvSpPr>
      <xdr:spPr>
        <a:xfrm>
          <a:off x="4584700" y="577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142879</xdr:rowOff>
    </xdr:from>
    <xdr:ext cx="599010" cy="259045"/>
    <xdr:sp macro="" textlink="">
      <xdr:nvSpPr>
        <xdr:cNvPr id="81" name="人件費該当値テキスト"/>
        <xdr:cNvSpPr txBox="1"/>
      </xdr:nvSpPr>
      <xdr:spPr>
        <a:xfrm>
          <a:off x="4686300" y="562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139649</xdr:rowOff>
    </xdr:from>
    <xdr:to>
      <xdr:col>20</xdr:col>
      <xdr:colOff>38100</xdr:colOff>
      <xdr:row>34</xdr:row>
      <xdr:rowOff>69799</xdr:rowOff>
    </xdr:to>
    <xdr:sp macro="" textlink="">
      <xdr:nvSpPr>
        <xdr:cNvPr id="82" name="楕円 81"/>
        <xdr:cNvSpPr/>
      </xdr:nvSpPr>
      <xdr:spPr>
        <a:xfrm>
          <a:off x="3746500" y="57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86326</xdr:rowOff>
    </xdr:from>
    <xdr:ext cx="534377" cy="259045"/>
    <xdr:sp macro="" textlink="">
      <xdr:nvSpPr>
        <xdr:cNvPr id="83" name="テキスト ボックス 82"/>
        <xdr:cNvSpPr txBox="1"/>
      </xdr:nvSpPr>
      <xdr:spPr>
        <a:xfrm>
          <a:off x="3530111" y="55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91859</xdr:rowOff>
    </xdr:from>
    <xdr:to>
      <xdr:col>15</xdr:col>
      <xdr:colOff>101600</xdr:colOff>
      <xdr:row>34</xdr:row>
      <xdr:rowOff>22009</xdr:rowOff>
    </xdr:to>
    <xdr:sp macro="" textlink="">
      <xdr:nvSpPr>
        <xdr:cNvPr id="84" name="楕円 83"/>
        <xdr:cNvSpPr/>
      </xdr:nvSpPr>
      <xdr:spPr>
        <a:xfrm>
          <a:off x="2857500" y="57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38536</xdr:rowOff>
    </xdr:from>
    <xdr:ext cx="599010" cy="259045"/>
    <xdr:sp macro="" textlink="">
      <xdr:nvSpPr>
        <xdr:cNvPr id="85" name="テキスト ボックス 84"/>
        <xdr:cNvSpPr txBox="1"/>
      </xdr:nvSpPr>
      <xdr:spPr>
        <a:xfrm>
          <a:off x="2608795" y="552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46965</xdr:rowOff>
    </xdr:from>
    <xdr:to>
      <xdr:col>10</xdr:col>
      <xdr:colOff>165100</xdr:colOff>
      <xdr:row>33</xdr:row>
      <xdr:rowOff>148565</xdr:rowOff>
    </xdr:to>
    <xdr:sp macro="" textlink="">
      <xdr:nvSpPr>
        <xdr:cNvPr id="86" name="楕円 85"/>
        <xdr:cNvSpPr/>
      </xdr:nvSpPr>
      <xdr:spPr>
        <a:xfrm>
          <a:off x="1968500" y="570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165092</xdr:rowOff>
    </xdr:from>
    <xdr:ext cx="599010" cy="259045"/>
    <xdr:sp macro="" textlink="">
      <xdr:nvSpPr>
        <xdr:cNvPr id="87" name="テキスト ボックス 86"/>
        <xdr:cNvSpPr txBox="1"/>
      </xdr:nvSpPr>
      <xdr:spPr>
        <a:xfrm>
          <a:off x="1719795" y="548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78956</xdr:rowOff>
    </xdr:from>
    <xdr:to>
      <xdr:col>6</xdr:col>
      <xdr:colOff>38100</xdr:colOff>
      <xdr:row>34</xdr:row>
      <xdr:rowOff>9106</xdr:rowOff>
    </xdr:to>
    <xdr:sp macro="" textlink="">
      <xdr:nvSpPr>
        <xdr:cNvPr id="88" name="楕円 87"/>
        <xdr:cNvSpPr/>
      </xdr:nvSpPr>
      <xdr:spPr>
        <a:xfrm>
          <a:off x="10795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25633</xdr:rowOff>
    </xdr:from>
    <xdr:ext cx="599010" cy="259045"/>
    <xdr:sp macro="" textlink="">
      <xdr:nvSpPr>
        <xdr:cNvPr id="89" name="テキスト ボックス 88"/>
        <xdr:cNvSpPr txBox="1"/>
      </xdr:nvSpPr>
      <xdr:spPr>
        <a:xfrm>
          <a:off x="830795" y="551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148907</xdr:rowOff>
    </xdr:from>
    <xdr:to>
      <xdr:col>24</xdr:col>
      <xdr:colOff>63500</xdr:colOff>
      <xdr:row>54</xdr:row>
      <xdr:rowOff>160451</xdr:rowOff>
    </xdr:to>
    <xdr:cxnSp macro="">
      <xdr:nvCxnSpPr>
        <xdr:cNvPr id="119" name="直線コネクタ 118"/>
        <xdr:cNvCxnSpPr/>
      </xdr:nvCxnSpPr>
      <xdr:spPr>
        <a:xfrm flipV="1">
          <a:off x="3797300" y="9407207"/>
          <a:ext cx="8382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160451</xdr:rowOff>
    </xdr:from>
    <xdr:to>
      <xdr:col>19</xdr:col>
      <xdr:colOff>177800</xdr:colOff>
      <xdr:row>55</xdr:row>
      <xdr:rowOff>83820</xdr:rowOff>
    </xdr:to>
    <xdr:cxnSp macro="">
      <xdr:nvCxnSpPr>
        <xdr:cNvPr id="122" name="直線コネクタ 121"/>
        <xdr:cNvCxnSpPr/>
      </xdr:nvCxnSpPr>
      <xdr:spPr>
        <a:xfrm flipV="1">
          <a:off x="2908300" y="9418751"/>
          <a:ext cx="889000" cy="9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83820</xdr:rowOff>
    </xdr:from>
    <xdr:to>
      <xdr:col>15</xdr:col>
      <xdr:colOff>50800</xdr:colOff>
      <xdr:row>56</xdr:row>
      <xdr:rowOff>3061</xdr:rowOff>
    </xdr:to>
    <xdr:cxnSp macro="">
      <xdr:nvCxnSpPr>
        <xdr:cNvPr id="125" name="直線コネクタ 124"/>
        <xdr:cNvCxnSpPr/>
      </xdr:nvCxnSpPr>
      <xdr:spPr>
        <a:xfrm flipV="1">
          <a:off x="2019300" y="9513570"/>
          <a:ext cx="889000" cy="9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3061</xdr:rowOff>
    </xdr:from>
    <xdr:to>
      <xdr:col>10</xdr:col>
      <xdr:colOff>114300</xdr:colOff>
      <xdr:row>56</xdr:row>
      <xdr:rowOff>77750</xdr:rowOff>
    </xdr:to>
    <xdr:cxnSp macro="">
      <xdr:nvCxnSpPr>
        <xdr:cNvPr id="128" name="直線コネクタ 127"/>
        <xdr:cNvCxnSpPr/>
      </xdr:nvCxnSpPr>
      <xdr:spPr>
        <a:xfrm flipV="1">
          <a:off x="1130300" y="9604261"/>
          <a:ext cx="889000" cy="7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98107</xdr:rowOff>
    </xdr:from>
    <xdr:to>
      <xdr:col>24</xdr:col>
      <xdr:colOff>114300</xdr:colOff>
      <xdr:row>55</xdr:row>
      <xdr:rowOff>28257</xdr:rowOff>
    </xdr:to>
    <xdr:sp macro="" textlink="">
      <xdr:nvSpPr>
        <xdr:cNvPr id="138" name="楕円 137"/>
        <xdr:cNvSpPr/>
      </xdr:nvSpPr>
      <xdr:spPr>
        <a:xfrm>
          <a:off x="4584700" y="93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120984</xdr:rowOff>
    </xdr:from>
    <xdr:ext cx="534377" cy="259045"/>
    <xdr:sp macro="" textlink="">
      <xdr:nvSpPr>
        <xdr:cNvPr id="139" name="物件費該当値テキスト"/>
        <xdr:cNvSpPr txBox="1"/>
      </xdr:nvSpPr>
      <xdr:spPr>
        <a:xfrm>
          <a:off x="4686300" y="920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109651</xdr:rowOff>
    </xdr:from>
    <xdr:to>
      <xdr:col>20</xdr:col>
      <xdr:colOff>38100</xdr:colOff>
      <xdr:row>55</xdr:row>
      <xdr:rowOff>39801</xdr:rowOff>
    </xdr:to>
    <xdr:sp macro="" textlink="">
      <xdr:nvSpPr>
        <xdr:cNvPr id="140" name="楕円 139"/>
        <xdr:cNvSpPr/>
      </xdr:nvSpPr>
      <xdr:spPr>
        <a:xfrm>
          <a:off x="3746500" y="93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56328</xdr:rowOff>
    </xdr:from>
    <xdr:ext cx="534377" cy="259045"/>
    <xdr:sp macro="" textlink="">
      <xdr:nvSpPr>
        <xdr:cNvPr id="141" name="テキスト ボックス 140"/>
        <xdr:cNvSpPr txBox="1"/>
      </xdr:nvSpPr>
      <xdr:spPr>
        <a:xfrm>
          <a:off x="3530111" y="91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33020</xdr:rowOff>
    </xdr:from>
    <xdr:to>
      <xdr:col>15</xdr:col>
      <xdr:colOff>101600</xdr:colOff>
      <xdr:row>55</xdr:row>
      <xdr:rowOff>134620</xdr:rowOff>
    </xdr:to>
    <xdr:sp macro="" textlink="">
      <xdr:nvSpPr>
        <xdr:cNvPr id="142" name="楕円 141"/>
        <xdr:cNvSpPr/>
      </xdr:nvSpPr>
      <xdr:spPr>
        <a:xfrm>
          <a:off x="2857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151147</xdr:rowOff>
    </xdr:from>
    <xdr:ext cx="534377" cy="259045"/>
    <xdr:sp macro="" textlink="">
      <xdr:nvSpPr>
        <xdr:cNvPr id="143" name="テキスト ボックス 142"/>
        <xdr:cNvSpPr txBox="1"/>
      </xdr:nvSpPr>
      <xdr:spPr>
        <a:xfrm>
          <a:off x="2641111" y="923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123711</xdr:rowOff>
    </xdr:from>
    <xdr:to>
      <xdr:col>10</xdr:col>
      <xdr:colOff>165100</xdr:colOff>
      <xdr:row>56</xdr:row>
      <xdr:rowOff>53861</xdr:rowOff>
    </xdr:to>
    <xdr:sp macro="" textlink="">
      <xdr:nvSpPr>
        <xdr:cNvPr id="144" name="楕円 143"/>
        <xdr:cNvSpPr/>
      </xdr:nvSpPr>
      <xdr:spPr>
        <a:xfrm>
          <a:off x="1968500" y="95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70388</xdr:rowOff>
    </xdr:from>
    <xdr:ext cx="534377" cy="259045"/>
    <xdr:sp macro="" textlink="">
      <xdr:nvSpPr>
        <xdr:cNvPr id="145" name="テキスト ボックス 144"/>
        <xdr:cNvSpPr txBox="1"/>
      </xdr:nvSpPr>
      <xdr:spPr>
        <a:xfrm>
          <a:off x="1752111" y="93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26950</xdr:rowOff>
    </xdr:from>
    <xdr:to>
      <xdr:col>6</xdr:col>
      <xdr:colOff>38100</xdr:colOff>
      <xdr:row>56</xdr:row>
      <xdr:rowOff>128550</xdr:rowOff>
    </xdr:to>
    <xdr:sp macro="" textlink="">
      <xdr:nvSpPr>
        <xdr:cNvPr id="146" name="楕円 145"/>
        <xdr:cNvSpPr/>
      </xdr:nvSpPr>
      <xdr:spPr>
        <a:xfrm>
          <a:off x="1079500" y="96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145077</xdr:rowOff>
    </xdr:from>
    <xdr:ext cx="534377" cy="259045"/>
    <xdr:sp macro="" textlink="">
      <xdr:nvSpPr>
        <xdr:cNvPr id="147" name="テキスト ボックス 146"/>
        <xdr:cNvSpPr txBox="1"/>
      </xdr:nvSpPr>
      <xdr:spPr>
        <a:xfrm>
          <a:off x="863111" y="94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154082</xdr:rowOff>
    </xdr:from>
    <xdr:to>
      <xdr:col>24</xdr:col>
      <xdr:colOff>63500</xdr:colOff>
      <xdr:row>77</xdr:row>
      <xdr:rowOff>133090</xdr:rowOff>
    </xdr:to>
    <xdr:cxnSp macro="">
      <xdr:nvCxnSpPr>
        <xdr:cNvPr id="176" name="直線コネクタ 175"/>
        <xdr:cNvCxnSpPr/>
      </xdr:nvCxnSpPr>
      <xdr:spPr>
        <a:xfrm flipV="1">
          <a:off x="3797300" y="13184282"/>
          <a:ext cx="838200" cy="15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98971</xdr:rowOff>
    </xdr:from>
    <xdr:to>
      <xdr:col>19</xdr:col>
      <xdr:colOff>177800</xdr:colOff>
      <xdr:row>77</xdr:row>
      <xdr:rowOff>133090</xdr:rowOff>
    </xdr:to>
    <xdr:cxnSp macro="">
      <xdr:nvCxnSpPr>
        <xdr:cNvPr id="179" name="直線コネクタ 178"/>
        <xdr:cNvCxnSpPr/>
      </xdr:nvCxnSpPr>
      <xdr:spPr>
        <a:xfrm>
          <a:off x="2908300" y="13300621"/>
          <a:ext cx="8890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98971</xdr:rowOff>
    </xdr:from>
    <xdr:to>
      <xdr:col>15</xdr:col>
      <xdr:colOff>50800</xdr:colOff>
      <xdr:row>78</xdr:row>
      <xdr:rowOff>18886</xdr:rowOff>
    </xdr:to>
    <xdr:cxnSp macro="">
      <xdr:nvCxnSpPr>
        <xdr:cNvPr id="182" name="直線コネクタ 181"/>
        <xdr:cNvCxnSpPr/>
      </xdr:nvCxnSpPr>
      <xdr:spPr>
        <a:xfrm flipV="1">
          <a:off x="2019300" y="13300621"/>
          <a:ext cx="889000" cy="9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18886</xdr:rowOff>
    </xdr:from>
    <xdr:to>
      <xdr:col>10</xdr:col>
      <xdr:colOff>114300</xdr:colOff>
      <xdr:row>78</xdr:row>
      <xdr:rowOff>23971</xdr:rowOff>
    </xdr:to>
    <xdr:cxnSp macro="">
      <xdr:nvCxnSpPr>
        <xdr:cNvPr id="185" name="直線コネクタ 184"/>
        <xdr:cNvCxnSpPr/>
      </xdr:nvCxnSpPr>
      <xdr:spPr>
        <a:xfrm flipV="1">
          <a:off x="1130300" y="13391986"/>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103282</xdr:rowOff>
    </xdr:from>
    <xdr:to>
      <xdr:col>24</xdr:col>
      <xdr:colOff>114300</xdr:colOff>
      <xdr:row>77</xdr:row>
      <xdr:rowOff>33432</xdr:rowOff>
    </xdr:to>
    <xdr:sp macro="" textlink="">
      <xdr:nvSpPr>
        <xdr:cNvPr id="195" name="楕円 194"/>
        <xdr:cNvSpPr/>
      </xdr:nvSpPr>
      <xdr:spPr>
        <a:xfrm>
          <a:off x="4584700" y="131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126159</xdr:rowOff>
    </xdr:from>
    <xdr:ext cx="534377" cy="259045"/>
    <xdr:sp macro="" textlink="">
      <xdr:nvSpPr>
        <xdr:cNvPr id="196" name="維持補修費該当値テキスト"/>
        <xdr:cNvSpPr txBox="1"/>
      </xdr:nvSpPr>
      <xdr:spPr>
        <a:xfrm>
          <a:off x="4686300"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82290</xdr:rowOff>
    </xdr:from>
    <xdr:to>
      <xdr:col>20</xdr:col>
      <xdr:colOff>38100</xdr:colOff>
      <xdr:row>78</xdr:row>
      <xdr:rowOff>12440</xdr:rowOff>
    </xdr:to>
    <xdr:sp macro="" textlink="">
      <xdr:nvSpPr>
        <xdr:cNvPr id="197" name="楕円 196"/>
        <xdr:cNvSpPr/>
      </xdr:nvSpPr>
      <xdr:spPr>
        <a:xfrm>
          <a:off x="3746500" y="132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28967</xdr:rowOff>
    </xdr:from>
    <xdr:ext cx="534377" cy="259045"/>
    <xdr:sp macro="" textlink="">
      <xdr:nvSpPr>
        <xdr:cNvPr id="198" name="テキスト ボックス 197"/>
        <xdr:cNvSpPr txBox="1"/>
      </xdr:nvSpPr>
      <xdr:spPr>
        <a:xfrm>
          <a:off x="3530111" y="130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48171</xdr:rowOff>
    </xdr:from>
    <xdr:to>
      <xdr:col>15</xdr:col>
      <xdr:colOff>101600</xdr:colOff>
      <xdr:row>77</xdr:row>
      <xdr:rowOff>149771</xdr:rowOff>
    </xdr:to>
    <xdr:sp macro="" textlink="">
      <xdr:nvSpPr>
        <xdr:cNvPr id="199" name="楕円 198"/>
        <xdr:cNvSpPr/>
      </xdr:nvSpPr>
      <xdr:spPr>
        <a:xfrm>
          <a:off x="2857500" y="132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166298</xdr:rowOff>
    </xdr:from>
    <xdr:ext cx="534377" cy="259045"/>
    <xdr:sp macro="" textlink="">
      <xdr:nvSpPr>
        <xdr:cNvPr id="200" name="テキスト ボックス 199"/>
        <xdr:cNvSpPr txBox="1"/>
      </xdr:nvSpPr>
      <xdr:spPr>
        <a:xfrm>
          <a:off x="2641111" y="130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139536</xdr:rowOff>
    </xdr:from>
    <xdr:to>
      <xdr:col>10</xdr:col>
      <xdr:colOff>165100</xdr:colOff>
      <xdr:row>78</xdr:row>
      <xdr:rowOff>69686</xdr:rowOff>
    </xdr:to>
    <xdr:sp macro="" textlink="">
      <xdr:nvSpPr>
        <xdr:cNvPr id="201" name="楕円 200"/>
        <xdr:cNvSpPr/>
      </xdr:nvSpPr>
      <xdr:spPr>
        <a:xfrm>
          <a:off x="1968500" y="133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86213</xdr:rowOff>
    </xdr:from>
    <xdr:ext cx="534377" cy="259045"/>
    <xdr:sp macro="" textlink="">
      <xdr:nvSpPr>
        <xdr:cNvPr id="202" name="テキスト ボックス 201"/>
        <xdr:cNvSpPr txBox="1"/>
      </xdr:nvSpPr>
      <xdr:spPr>
        <a:xfrm>
          <a:off x="1752111" y="131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144621</xdr:rowOff>
    </xdr:from>
    <xdr:to>
      <xdr:col>6</xdr:col>
      <xdr:colOff>38100</xdr:colOff>
      <xdr:row>78</xdr:row>
      <xdr:rowOff>74771</xdr:rowOff>
    </xdr:to>
    <xdr:sp macro="" textlink="">
      <xdr:nvSpPr>
        <xdr:cNvPr id="203" name="楕円 202"/>
        <xdr:cNvSpPr/>
      </xdr:nvSpPr>
      <xdr:spPr>
        <a:xfrm>
          <a:off x="1079500" y="133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91298</xdr:rowOff>
    </xdr:from>
    <xdr:ext cx="534377" cy="259045"/>
    <xdr:sp macro="" textlink="">
      <xdr:nvSpPr>
        <xdr:cNvPr id="204" name="テキスト ボックス 203"/>
        <xdr:cNvSpPr txBox="1"/>
      </xdr:nvSpPr>
      <xdr:spPr>
        <a:xfrm>
          <a:off x="863111" y="131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93718</xdr:rowOff>
    </xdr:from>
    <xdr:to>
      <xdr:col>24</xdr:col>
      <xdr:colOff>62865</xdr:colOff>
      <xdr:row>98</xdr:row>
      <xdr:rowOff>2866</xdr:rowOff>
    </xdr:to>
    <xdr:cxnSp macro="">
      <xdr:nvCxnSpPr>
        <xdr:cNvPr id="231" name="直線コネクタ 230"/>
        <xdr:cNvCxnSpPr/>
      </xdr:nvCxnSpPr>
      <xdr:spPr>
        <a:xfrm flipV="1">
          <a:off x="4633595" y="15524218"/>
          <a:ext cx="1270" cy="128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6693</xdr:rowOff>
    </xdr:from>
    <xdr:ext cx="534377" cy="259045"/>
    <xdr:sp macro="" textlink="">
      <xdr:nvSpPr>
        <xdr:cNvPr id="232" name="扶助費最小値テキスト"/>
        <xdr:cNvSpPr txBox="1"/>
      </xdr:nvSpPr>
      <xdr:spPr>
        <a:xfrm>
          <a:off x="4686300" y="168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2866</xdr:rowOff>
    </xdr:from>
    <xdr:to>
      <xdr:col>24</xdr:col>
      <xdr:colOff>152400</xdr:colOff>
      <xdr:row>98</xdr:row>
      <xdr:rowOff>2866</xdr:rowOff>
    </xdr:to>
    <xdr:cxnSp macro="">
      <xdr:nvCxnSpPr>
        <xdr:cNvPr id="233" name="直線コネクタ 232"/>
        <xdr:cNvCxnSpPr/>
      </xdr:nvCxnSpPr>
      <xdr:spPr>
        <a:xfrm>
          <a:off x="4546600" y="1680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40395</xdr:rowOff>
    </xdr:from>
    <xdr:ext cx="599010" cy="259045"/>
    <xdr:sp macro="" textlink="">
      <xdr:nvSpPr>
        <xdr:cNvPr id="234" name="扶助費最大値テキスト"/>
        <xdr:cNvSpPr txBox="1"/>
      </xdr:nvSpPr>
      <xdr:spPr>
        <a:xfrm>
          <a:off x="4686300" y="1529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93718</xdr:rowOff>
    </xdr:from>
    <xdr:to>
      <xdr:col>24</xdr:col>
      <xdr:colOff>152400</xdr:colOff>
      <xdr:row>90</xdr:row>
      <xdr:rowOff>93718</xdr:rowOff>
    </xdr:to>
    <xdr:cxnSp macro="">
      <xdr:nvCxnSpPr>
        <xdr:cNvPr id="235" name="直線コネクタ 234"/>
        <xdr:cNvCxnSpPr/>
      </xdr:nvCxnSpPr>
      <xdr:spPr>
        <a:xfrm>
          <a:off x="4546600" y="155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53279</xdr:rowOff>
    </xdr:from>
    <xdr:to>
      <xdr:col>24</xdr:col>
      <xdr:colOff>63500</xdr:colOff>
      <xdr:row>97</xdr:row>
      <xdr:rowOff>60246</xdr:rowOff>
    </xdr:to>
    <xdr:cxnSp macro="">
      <xdr:nvCxnSpPr>
        <xdr:cNvPr id="236" name="直線コネクタ 235"/>
        <xdr:cNvCxnSpPr/>
      </xdr:nvCxnSpPr>
      <xdr:spPr>
        <a:xfrm>
          <a:off x="3797300" y="16683929"/>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21513</xdr:rowOff>
    </xdr:from>
    <xdr:ext cx="534377" cy="259045"/>
    <xdr:sp macro="" textlink="">
      <xdr:nvSpPr>
        <xdr:cNvPr id="237" name="扶助費平均値テキスト"/>
        <xdr:cNvSpPr txBox="1"/>
      </xdr:nvSpPr>
      <xdr:spPr>
        <a:xfrm>
          <a:off x="4686300" y="16137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170086</xdr:rowOff>
    </xdr:from>
    <xdr:to>
      <xdr:col>24</xdr:col>
      <xdr:colOff>114300</xdr:colOff>
      <xdr:row>95</xdr:row>
      <xdr:rowOff>100236</xdr:rowOff>
    </xdr:to>
    <xdr:sp macro="" textlink="">
      <xdr:nvSpPr>
        <xdr:cNvPr id="238" name="フローチャート: 判断 237"/>
        <xdr:cNvSpPr/>
      </xdr:nvSpPr>
      <xdr:spPr>
        <a:xfrm>
          <a:off x="4584700" y="1628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53279</xdr:rowOff>
    </xdr:from>
    <xdr:to>
      <xdr:col>19</xdr:col>
      <xdr:colOff>177800</xdr:colOff>
      <xdr:row>97</xdr:row>
      <xdr:rowOff>154243</xdr:rowOff>
    </xdr:to>
    <xdr:cxnSp macro="">
      <xdr:nvCxnSpPr>
        <xdr:cNvPr id="239" name="直線コネクタ 238"/>
        <xdr:cNvCxnSpPr/>
      </xdr:nvCxnSpPr>
      <xdr:spPr>
        <a:xfrm flipV="1">
          <a:off x="2908300" y="16683929"/>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170652</xdr:rowOff>
    </xdr:from>
    <xdr:to>
      <xdr:col>20</xdr:col>
      <xdr:colOff>38100</xdr:colOff>
      <xdr:row>95</xdr:row>
      <xdr:rowOff>100802</xdr:rowOff>
    </xdr:to>
    <xdr:sp macro="" textlink="">
      <xdr:nvSpPr>
        <xdr:cNvPr id="240" name="フローチャート: 判断 239"/>
        <xdr:cNvSpPr/>
      </xdr:nvSpPr>
      <xdr:spPr>
        <a:xfrm>
          <a:off x="3746500" y="1628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117329</xdr:rowOff>
    </xdr:from>
    <xdr:ext cx="534377" cy="259045"/>
    <xdr:sp macro="" textlink="">
      <xdr:nvSpPr>
        <xdr:cNvPr id="241" name="テキスト ボックス 240"/>
        <xdr:cNvSpPr txBox="1"/>
      </xdr:nvSpPr>
      <xdr:spPr>
        <a:xfrm>
          <a:off x="3530111" y="1606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144228</xdr:rowOff>
    </xdr:from>
    <xdr:to>
      <xdr:col>15</xdr:col>
      <xdr:colOff>50800</xdr:colOff>
      <xdr:row>97</xdr:row>
      <xdr:rowOff>154243</xdr:rowOff>
    </xdr:to>
    <xdr:cxnSp macro="">
      <xdr:nvCxnSpPr>
        <xdr:cNvPr id="242" name="直線コネクタ 241"/>
        <xdr:cNvCxnSpPr/>
      </xdr:nvCxnSpPr>
      <xdr:spPr>
        <a:xfrm>
          <a:off x="2019300" y="16774878"/>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67782</xdr:rowOff>
    </xdr:from>
    <xdr:to>
      <xdr:col>15</xdr:col>
      <xdr:colOff>101600</xdr:colOff>
      <xdr:row>95</xdr:row>
      <xdr:rowOff>169382</xdr:rowOff>
    </xdr:to>
    <xdr:sp macro="" textlink="">
      <xdr:nvSpPr>
        <xdr:cNvPr id="243" name="フローチャート: 判断 242"/>
        <xdr:cNvSpPr/>
      </xdr:nvSpPr>
      <xdr:spPr>
        <a:xfrm>
          <a:off x="2857500" y="1635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14459</xdr:rowOff>
    </xdr:from>
    <xdr:ext cx="534377" cy="259045"/>
    <xdr:sp macro="" textlink="">
      <xdr:nvSpPr>
        <xdr:cNvPr id="244" name="テキスト ボックス 243"/>
        <xdr:cNvSpPr txBox="1"/>
      </xdr:nvSpPr>
      <xdr:spPr>
        <a:xfrm>
          <a:off x="2641111" y="161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144228</xdr:rowOff>
    </xdr:from>
    <xdr:to>
      <xdr:col>10</xdr:col>
      <xdr:colOff>114300</xdr:colOff>
      <xdr:row>98</xdr:row>
      <xdr:rowOff>57263</xdr:rowOff>
    </xdr:to>
    <xdr:cxnSp macro="">
      <xdr:nvCxnSpPr>
        <xdr:cNvPr id="245" name="直線コネクタ 244"/>
        <xdr:cNvCxnSpPr/>
      </xdr:nvCxnSpPr>
      <xdr:spPr>
        <a:xfrm flipV="1">
          <a:off x="1130300" y="16774878"/>
          <a:ext cx="889000" cy="8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125966</xdr:rowOff>
    </xdr:from>
    <xdr:to>
      <xdr:col>10</xdr:col>
      <xdr:colOff>165100</xdr:colOff>
      <xdr:row>96</xdr:row>
      <xdr:rowOff>56116</xdr:rowOff>
    </xdr:to>
    <xdr:sp macro="" textlink="">
      <xdr:nvSpPr>
        <xdr:cNvPr id="246" name="フローチャート: 判断 245"/>
        <xdr:cNvSpPr/>
      </xdr:nvSpPr>
      <xdr:spPr>
        <a:xfrm>
          <a:off x="1968500" y="1641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72643</xdr:rowOff>
    </xdr:from>
    <xdr:ext cx="534377" cy="259045"/>
    <xdr:sp macro="" textlink="">
      <xdr:nvSpPr>
        <xdr:cNvPr id="247" name="テキスト ボックス 246"/>
        <xdr:cNvSpPr txBox="1"/>
      </xdr:nvSpPr>
      <xdr:spPr>
        <a:xfrm>
          <a:off x="1752111" y="1618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20417</xdr:rowOff>
    </xdr:from>
    <xdr:to>
      <xdr:col>6</xdr:col>
      <xdr:colOff>38100</xdr:colOff>
      <xdr:row>96</xdr:row>
      <xdr:rowOff>122017</xdr:rowOff>
    </xdr:to>
    <xdr:sp macro="" textlink="">
      <xdr:nvSpPr>
        <xdr:cNvPr id="248" name="フローチャート: 判断 247"/>
        <xdr:cNvSpPr/>
      </xdr:nvSpPr>
      <xdr:spPr>
        <a:xfrm>
          <a:off x="1079500" y="164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138544</xdr:rowOff>
    </xdr:from>
    <xdr:ext cx="534377" cy="259045"/>
    <xdr:sp macro="" textlink="">
      <xdr:nvSpPr>
        <xdr:cNvPr id="249" name="テキスト ボックス 248"/>
        <xdr:cNvSpPr txBox="1"/>
      </xdr:nvSpPr>
      <xdr:spPr>
        <a:xfrm>
          <a:off x="863111" y="162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9446</xdr:rowOff>
    </xdr:from>
    <xdr:to>
      <xdr:col>24</xdr:col>
      <xdr:colOff>114300</xdr:colOff>
      <xdr:row>97</xdr:row>
      <xdr:rowOff>111046</xdr:rowOff>
    </xdr:to>
    <xdr:sp macro="" textlink="">
      <xdr:nvSpPr>
        <xdr:cNvPr id="255" name="楕円 254"/>
        <xdr:cNvSpPr/>
      </xdr:nvSpPr>
      <xdr:spPr>
        <a:xfrm>
          <a:off x="4584700" y="166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95823</xdr:rowOff>
    </xdr:from>
    <xdr:ext cx="534377" cy="259045"/>
    <xdr:sp macro="" textlink="">
      <xdr:nvSpPr>
        <xdr:cNvPr id="256" name="扶助費該当値テキスト"/>
        <xdr:cNvSpPr txBox="1"/>
      </xdr:nvSpPr>
      <xdr:spPr>
        <a:xfrm>
          <a:off x="4686300" y="1655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2479</xdr:rowOff>
    </xdr:from>
    <xdr:to>
      <xdr:col>20</xdr:col>
      <xdr:colOff>38100</xdr:colOff>
      <xdr:row>97</xdr:row>
      <xdr:rowOff>104079</xdr:rowOff>
    </xdr:to>
    <xdr:sp macro="" textlink="">
      <xdr:nvSpPr>
        <xdr:cNvPr id="257" name="楕円 256"/>
        <xdr:cNvSpPr/>
      </xdr:nvSpPr>
      <xdr:spPr>
        <a:xfrm>
          <a:off x="3746500" y="166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95206</xdr:rowOff>
    </xdr:from>
    <xdr:ext cx="534377" cy="259045"/>
    <xdr:sp macro="" textlink="">
      <xdr:nvSpPr>
        <xdr:cNvPr id="258" name="テキスト ボックス 257"/>
        <xdr:cNvSpPr txBox="1"/>
      </xdr:nvSpPr>
      <xdr:spPr>
        <a:xfrm>
          <a:off x="3530111" y="1672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103443</xdr:rowOff>
    </xdr:from>
    <xdr:to>
      <xdr:col>15</xdr:col>
      <xdr:colOff>101600</xdr:colOff>
      <xdr:row>98</xdr:row>
      <xdr:rowOff>33593</xdr:rowOff>
    </xdr:to>
    <xdr:sp macro="" textlink="">
      <xdr:nvSpPr>
        <xdr:cNvPr id="259" name="楕円 258"/>
        <xdr:cNvSpPr/>
      </xdr:nvSpPr>
      <xdr:spPr>
        <a:xfrm>
          <a:off x="2857500" y="167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24720</xdr:rowOff>
    </xdr:from>
    <xdr:ext cx="534377" cy="259045"/>
    <xdr:sp macro="" textlink="">
      <xdr:nvSpPr>
        <xdr:cNvPr id="260" name="テキスト ボックス 259"/>
        <xdr:cNvSpPr txBox="1"/>
      </xdr:nvSpPr>
      <xdr:spPr>
        <a:xfrm>
          <a:off x="2641111" y="168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93428</xdr:rowOff>
    </xdr:from>
    <xdr:to>
      <xdr:col>10</xdr:col>
      <xdr:colOff>165100</xdr:colOff>
      <xdr:row>98</xdr:row>
      <xdr:rowOff>23578</xdr:rowOff>
    </xdr:to>
    <xdr:sp macro="" textlink="">
      <xdr:nvSpPr>
        <xdr:cNvPr id="261" name="楕円 260"/>
        <xdr:cNvSpPr/>
      </xdr:nvSpPr>
      <xdr:spPr>
        <a:xfrm>
          <a:off x="1968500" y="167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14705</xdr:rowOff>
    </xdr:from>
    <xdr:ext cx="534377" cy="259045"/>
    <xdr:sp macro="" textlink="">
      <xdr:nvSpPr>
        <xdr:cNvPr id="262" name="テキスト ボックス 261"/>
        <xdr:cNvSpPr txBox="1"/>
      </xdr:nvSpPr>
      <xdr:spPr>
        <a:xfrm>
          <a:off x="1752111" y="1681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6463</xdr:rowOff>
    </xdr:from>
    <xdr:to>
      <xdr:col>6</xdr:col>
      <xdr:colOff>38100</xdr:colOff>
      <xdr:row>98</xdr:row>
      <xdr:rowOff>108063</xdr:rowOff>
    </xdr:to>
    <xdr:sp macro="" textlink="">
      <xdr:nvSpPr>
        <xdr:cNvPr id="263" name="楕円 262"/>
        <xdr:cNvSpPr/>
      </xdr:nvSpPr>
      <xdr:spPr>
        <a:xfrm>
          <a:off x="1079500" y="168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99190</xdr:rowOff>
    </xdr:from>
    <xdr:ext cx="534377" cy="259045"/>
    <xdr:sp macro="" textlink="">
      <xdr:nvSpPr>
        <xdr:cNvPr id="264" name="テキスト ボックス 263"/>
        <xdr:cNvSpPr txBox="1"/>
      </xdr:nvSpPr>
      <xdr:spPr>
        <a:xfrm>
          <a:off x="863111" y="1690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8" name="直線コネクタ 287"/>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9"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90" name="直線コネクタ 289"/>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91"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2" name="直線コネクタ 291"/>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193</xdr:rowOff>
    </xdr:from>
    <xdr:to>
      <xdr:col>55</xdr:col>
      <xdr:colOff>0</xdr:colOff>
      <xdr:row>33</xdr:row>
      <xdr:rowOff>87137</xdr:rowOff>
    </xdr:to>
    <xdr:cxnSp macro="">
      <xdr:nvCxnSpPr>
        <xdr:cNvPr id="293" name="直線コネクタ 292"/>
        <xdr:cNvCxnSpPr/>
      </xdr:nvCxnSpPr>
      <xdr:spPr>
        <a:xfrm flipV="1">
          <a:off x="9639300" y="5658043"/>
          <a:ext cx="838200" cy="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4"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5" name="フローチャート: 判断 294"/>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87137</xdr:rowOff>
    </xdr:from>
    <xdr:to>
      <xdr:col>50</xdr:col>
      <xdr:colOff>114300</xdr:colOff>
      <xdr:row>33</xdr:row>
      <xdr:rowOff>128506</xdr:rowOff>
    </xdr:to>
    <xdr:cxnSp macro="">
      <xdr:nvCxnSpPr>
        <xdr:cNvPr id="296" name="直線コネクタ 295"/>
        <xdr:cNvCxnSpPr/>
      </xdr:nvCxnSpPr>
      <xdr:spPr>
        <a:xfrm flipV="1">
          <a:off x="8750300" y="5744987"/>
          <a:ext cx="889000" cy="4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7" name="フローチャート: 判断 296"/>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8" name="テキスト ボックス 297"/>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128506</xdr:rowOff>
    </xdr:from>
    <xdr:to>
      <xdr:col>45</xdr:col>
      <xdr:colOff>177800</xdr:colOff>
      <xdr:row>33</xdr:row>
      <xdr:rowOff>168023</xdr:rowOff>
    </xdr:to>
    <xdr:cxnSp macro="">
      <xdr:nvCxnSpPr>
        <xdr:cNvPr id="299" name="直線コネクタ 298"/>
        <xdr:cNvCxnSpPr/>
      </xdr:nvCxnSpPr>
      <xdr:spPr>
        <a:xfrm flipV="1">
          <a:off x="7861300" y="5786356"/>
          <a:ext cx="889000" cy="3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300" name="フローチャート: 判断 299"/>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301" name="テキスト ボックス 300"/>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168023</xdr:rowOff>
    </xdr:from>
    <xdr:to>
      <xdr:col>41</xdr:col>
      <xdr:colOff>50800</xdr:colOff>
      <xdr:row>34</xdr:row>
      <xdr:rowOff>73856</xdr:rowOff>
    </xdr:to>
    <xdr:cxnSp macro="">
      <xdr:nvCxnSpPr>
        <xdr:cNvPr id="302" name="直線コネクタ 301"/>
        <xdr:cNvCxnSpPr/>
      </xdr:nvCxnSpPr>
      <xdr:spPr>
        <a:xfrm flipV="1">
          <a:off x="6972300" y="5825873"/>
          <a:ext cx="889000" cy="7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3" name="フローチャート: 判断 302"/>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4" name="テキスト ボックス 303"/>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5" name="フローチャート: 判断 304"/>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6" name="テキスト ボックス 305"/>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120843</xdr:rowOff>
    </xdr:from>
    <xdr:to>
      <xdr:col>55</xdr:col>
      <xdr:colOff>50800</xdr:colOff>
      <xdr:row>33</xdr:row>
      <xdr:rowOff>50993</xdr:rowOff>
    </xdr:to>
    <xdr:sp macro="" textlink="">
      <xdr:nvSpPr>
        <xdr:cNvPr id="312" name="楕円 311"/>
        <xdr:cNvSpPr/>
      </xdr:nvSpPr>
      <xdr:spPr>
        <a:xfrm>
          <a:off x="10426700" y="56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143720</xdr:rowOff>
    </xdr:from>
    <xdr:ext cx="599010" cy="259045"/>
    <xdr:sp macro="" textlink="">
      <xdr:nvSpPr>
        <xdr:cNvPr id="313" name="補助費等該当値テキスト"/>
        <xdr:cNvSpPr txBox="1"/>
      </xdr:nvSpPr>
      <xdr:spPr>
        <a:xfrm>
          <a:off x="10528300" y="545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36337</xdr:rowOff>
    </xdr:from>
    <xdr:to>
      <xdr:col>50</xdr:col>
      <xdr:colOff>165100</xdr:colOff>
      <xdr:row>33</xdr:row>
      <xdr:rowOff>137937</xdr:rowOff>
    </xdr:to>
    <xdr:sp macro="" textlink="">
      <xdr:nvSpPr>
        <xdr:cNvPr id="314" name="楕円 313"/>
        <xdr:cNvSpPr/>
      </xdr:nvSpPr>
      <xdr:spPr>
        <a:xfrm>
          <a:off x="9588500" y="56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154464</xdr:rowOff>
    </xdr:from>
    <xdr:ext cx="599010" cy="259045"/>
    <xdr:sp macro="" textlink="">
      <xdr:nvSpPr>
        <xdr:cNvPr id="315" name="テキスト ボックス 314"/>
        <xdr:cNvSpPr txBox="1"/>
      </xdr:nvSpPr>
      <xdr:spPr>
        <a:xfrm>
          <a:off x="9339795" y="546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77706</xdr:rowOff>
    </xdr:from>
    <xdr:to>
      <xdr:col>46</xdr:col>
      <xdr:colOff>38100</xdr:colOff>
      <xdr:row>34</xdr:row>
      <xdr:rowOff>7856</xdr:rowOff>
    </xdr:to>
    <xdr:sp macro="" textlink="">
      <xdr:nvSpPr>
        <xdr:cNvPr id="316" name="楕円 315"/>
        <xdr:cNvSpPr/>
      </xdr:nvSpPr>
      <xdr:spPr>
        <a:xfrm>
          <a:off x="8699500" y="57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24383</xdr:rowOff>
    </xdr:from>
    <xdr:ext cx="599010" cy="259045"/>
    <xdr:sp macro="" textlink="">
      <xdr:nvSpPr>
        <xdr:cNvPr id="317" name="テキスト ボックス 316"/>
        <xdr:cNvSpPr txBox="1"/>
      </xdr:nvSpPr>
      <xdr:spPr>
        <a:xfrm>
          <a:off x="8450795" y="551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117223</xdr:rowOff>
    </xdr:from>
    <xdr:to>
      <xdr:col>41</xdr:col>
      <xdr:colOff>101600</xdr:colOff>
      <xdr:row>34</xdr:row>
      <xdr:rowOff>47373</xdr:rowOff>
    </xdr:to>
    <xdr:sp macro="" textlink="">
      <xdr:nvSpPr>
        <xdr:cNvPr id="318" name="楕円 317"/>
        <xdr:cNvSpPr/>
      </xdr:nvSpPr>
      <xdr:spPr>
        <a:xfrm>
          <a:off x="7810500" y="57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63900</xdr:rowOff>
    </xdr:from>
    <xdr:ext cx="599010" cy="259045"/>
    <xdr:sp macro="" textlink="">
      <xdr:nvSpPr>
        <xdr:cNvPr id="319" name="テキスト ボックス 318"/>
        <xdr:cNvSpPr txBox="1"/>
      </xdr:nvSpPr>
      <xdr:spPr>
        <a:xfrm>
          <a:off x="7561795" y="555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23056</xdr:rowOff>
    </xdr:from>
    <xdr:to>
      <xdr:col>36</xdr:col>
      <xdr:colOff>165100</xdr:colOff>
      <xdr:row>34</xdr:row>
      <xdr:rowOff>124656</xdr:rowOff>
    </xdr:to>
    <xdr:sp macro="" textlink="">
      <xdr:nvSpPr>
        <xdr:cNvPr id="320" name="楕円 319"/>
        <xdr:cNvSpPr/>
      </xdr:nvSpPr>
      <xdr:spPr>
        <a:xfrm>
          <a:off x="6921500" y="58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141183</xdr:rowOff>
    </xdr:from>
    <xdr:ext cx="599010" cy="259045"/>
    <xdr:sp macro="" textlink="">
      <xdr:nvSpPr>
        <xdr:cNvPr id="321" name="テキスト ボックス 320"/>
        <xdr:cNvSpPr txBox="1"/>
      </xdr:nvSpPr>
      <xdr:spPr>
        <a:xfrm>
          <a:off x="6672795" y="562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3" name="直線コネクタ 342"/>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4"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5" name="直線コネクタ 344"/>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6"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7" name="直線コネクタ 346"/>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70407</xdr:rowOff>
    </xdr:from>
    <xdr:to>
      <xdr:col>55</xdr:col>
      <xdr:colOff>0</xdr:colOff>
      <xdr:row>56</xdr:row>
      <xdr:rowOff>65336</xdr:rowOff>
    </xdr:to>
    <xdr:cxnSp macro="">
      <xdr:nvCxnSpPr>
        <xdr:cNvPr id="348" name="直線コネクタ 347"/>
        <xdr:cNvCxnSpPr/>
      </xdr:nvCxnSpPr>
      <xdr:spPr>
        <a:xfrm>
          <a:off x="9639300" y="9500157"/>
          <a:ext cx="838200" cy="16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9"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50" name="フローチャート: 判断 349"/>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72839</xdr:rowOff>
    </xdr:from>
    <xdr:to>
      <xdr:col>50</xdr:col>
      <xdr:colOff>114300</xdr:colOff>
      <xdr:row>55</xdr:row>
      <xdr:rowOff>70407</xdr:rowOff>
    </xdr:to>
    <xdr:cxnSp macro="">
      <xdr:nvCxnSpPr>
        <xdr:cNvPr id="351" name="直線コネクタ 350"/>
        <xdr:cNvCxnSpPr/>
      </xdr:nvCxnSpPr>
      <xdr:spPr>
        <a:xfrm>
          <a:off x="8750300" y="9159689"/>
          <a:ext cx="889000" cy="34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2" name="フローチャート: 判断 351"/>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3" name="テキスト ボックス 352"/>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72839</xdr:rowOff>
    </xdr:from>
    <xdr:to>
      <xdr:col>45</xdr:col>
      <xdr:colOff>177800</xdr:colOff>
      <xdr:row>54</xdr:row>
      <xdr:rowOff>156040</xdr:rowOff>
    </xdr:to>
    <xdr:cxnSp macro="">
      <xdr:nvCxnSpPr>
        <xdr:cNvPr id="354" name="直線コネクタ 353"/>
        <xdr:cNvCxnSpPr/>
      </xdr:nvCxnSpPr>
      <xdr:spPr>
        <a:xfrm flipV="1">
          <a:off x="7861300" y="9159689"/>
          <a:ext cx="889000" cy="25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5" name="フローチャート: 判断 354"/>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6" name="テキスト ボックス 355"/>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156040</xdr:rowOff>
    </xdr:from>
    <xdr:to>
      <xdr:col>41</xdr:col>
      <xdr:colOff>50800</xdr:colOff>
      <xdr:row>55</xdr:row>
      <xdr:rowOff>86564</xdr:rowOff>
    </xdr:to>
    <xdr:cxnSp macro="">
      <xdr:nvCxnSpPr>
        <xdr:cNvPr id="357" name="直線コネクタ 356"/>
        <xdr:cNvCxnSpPr/>
      </xdr:nvCxnSpPr>
      <xdr:spPr>
        <a:xfrm flipV="1">
          <a:off x="6972300" y="9414340"/>
          <a:ext cx="889000" cy="10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8" name="フローチャート: 判断 357"/>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9" name="テキスト ボックス 358"/>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60" name="フローチャート: 判断 359"/>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61" name="テキスト ボックス 360"/>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14536</xdr:rowOff>
    </xdr:from>
    <xdr:to>
      <xdr:col>55</xdr:col>
      <xdr:colOff>50800</xdr:colOff>
      <xdr:row>56</xdr:row>
      <xdr:rowOff>116136</xdr:rowOff>
    </xdr:to>
    <xdr:sp macro="" textlink="">
      <xdr:nvSpPr>
        <xdr:cNvPr id="367" name="楕円 366"/>
        <xdr:cNvSpPr/>
      </xdr:nvSpPr>
      <xdr:spPr>
        <a:xfrm>
          <a:off x="10426700" y="96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37413</xdr:rowOff>
    </xdr:from>
    <xdr:ext cx="534377" cy="259045"/>
    <xdr:sp macro="" textlink="">
      <xdr:nvSpPr>
        <xdr:cNvPr id="368" name="普通建設事業費該当値テキスト"/>
        <xdr:cNvSpPr txBox="1"/>
      </xdr:nvSpPr>
      <xdr:spPr>
        <a:xfrm>
          <a:off x="10528300" y="94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19607</xdr:rowOff>
    </xdr:from>
    <xdr:to>
      <xdr:col>50</xdr:col>
      <xdr:colOff>165100</xdr:colOff>
      <xdr:row>55</xdr:row>
      <xdr:rowOff>121207</xdr:rowOff>
    </xdr:to>
    <xdr:sp macro="" textlink="">
      <xdr:nvSpPr>
        <xdr:cNvPr id="369" name="楕円 368"/>
        <xdr:cNvSpPr/>
      </xdr:nvSpPr>
      <xdr:spPr>
        <a:xfrm>
          <a:off x="9588500" y="94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137734</xdr:rowOff>
    </xdr:from>
    <xdr:ext cx="599010" cy="259045"/>
    <xdr:sp macro="" textlink="">
      <xdr:nvSpPr>
        <xdr:cNvPr id="370" name="テキスト ボックス 369"/>
        <xdr:cNvSpPr txBox="1"/>
      </xdr:nvSpPr>
      <xdr:spPr>
        <a:xfrm>
          <a:off x="9339795" y="922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22039</xdr:rowOff>
    </xdr:from>
    <xdr:to>
      <xdr:col>46</xdr:col>
      <xdr:colOff>38100</xdr:colOff>
      <xdr:row>53</xdr:row>
      <xdr:rowOff>123639</xdr:rowOff>
    </xdr:to>
    <xdr:sp macro="" textlink="">
      <xdr:nvSpPr>
        <xdr:cNvPr id="371" name="楕円 370"/>
        <xdr:cNvSpPr/>
      </xdr:nvSpPr>
      <xdr:spPr>
        <a:xfrm>
          <a:off x="8699500" y="91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140166</xdr:rowOff>
    </xdr:from>
    <xdr:ext cx="599010" cy="259045"/>
    <xdr:sp macro="" textlink="">
      <xdr:nvSpPr>
        <xdr:cNvPr id="372" name="テキスト ボックス 371"/>
        <xdr:cNvSpPr txBox="1"/>
      </xdr:nvSpPr>
      <xdr:spPr>
        <a:xfrm>
          <a:off x="8450795" y="888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105240</xdr:rowOff>
    </xdr:from>
    <xdr:to>
      <xdr:col>41</xdr:col>
      <xdr:colOff>101600</xdr:colOff>
      <xdr:row>55</xdr:row>
      <xdr:rowOff>35390</xdr:rowOff>
    </xdr:to>
    <xdr:sp macro="" textlink="">
      <xdr:nvSpPr>
        <xdr:cNvPr id="373" name="楕円 372"/>
        <xdr:cNvSpPr/>
      </xdr:nvSpPr>
      <xdr:spPr>
        <a:xfrm>
          <a:off x="7810500" y="93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51917</xdr:rowOff>
    </xdr:from>
    <xdr:ext cx="599010" cy="259045"/>
    <xdr:sp macro="" textlink="">
      <xdr:nvSpPr>
        <xdr:cNvPr id="374" name="テキスト ボックス 373"/>
        <xdr:cNvSpPr txBox="1"/>
      </xdr:nvSpPr>
      <xdr:spPr>
        <a:xfrm>
          <a:off x="7561795" y="913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35764</xdr:rowOff>
    </xdr:from>
    <xdr:to>
      <xdr:col>36</xdr:col>
      <xdr:colOff>165100</xdr:colOff>
      <xdr:row>55</xdr:row>
      <xdr:rowOff>137364</xdr:rowOff>
    </xdr:to>
    <xdr:sp macro="" textlink="">
      <xdr:nvSpPr>
        <xdr:cNvPr id="375" name="楕円 374"/>
        <xdr:cNvSpPr/>
      </xdr:nvSpPr>
      <xdr:spPr>
        <a:xfrm>
          <a:off x="6921500" y="94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153891</xdr:rowOff>
    </xdr:from>
    <xdr:ext cx="599010" cy="259045"/>
    <xdr:sp macro="" textlink="">
      <xdr:nvSpPr>
        <xdr:cNvPr id="376" name="テキスト ボックス 375"/>
        <xdr:cNvSpPr txBox="1"/>
      </xdr:nvSpPr>
      <xdr:spPr>
        <a:xfrm>
          <a:off x="6672795" y="924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2" name="直線コネクタ 401"/>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5"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6" name="直線コネクタ 405"/>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40270</xdr:rowOff>
    </xdr:from>
    <xdr:to>
      <xdr:col>55</xdr:col>
      <xdr:colOff>0</xdr:colOff>
      <xdr:row>78</xdr:row>
      <xdr:rowOff>61933</xdr:rowOff>
    </xdr:to>
    <xdr:cxnSp macro="">
      <xdr:nvCxnSpPr>
        <xdr:cNvPr id="407" name="直線コネクタ 406"/>
        <xdr:cNvCxnSpPr/>
      </xdr:nvCxnSpPr>
      <xdr:spPr>
        <a:xfrm>
          <a:off x="9639300" y="13241920"/>
          <a:ext cx="838200" cy="19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8"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9" name="フローチャート: 判断 408"/>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42011</xdr:rowOff>
    </xdr:from>
    <xdr:to>
      <xdr:col>50</xdr:col>
      <xdr:colOff>114300</xdr:colOff>
      <xdr:row>77</xdr:row>
      <xdr:rowOff>40270</xdr:rowOff>
    </xdr:to>
    <xdr:cxnSp macro="">
      <xdr:nvCxnSpPr>
        <xdr:cNvPr id="410" name="直線コネクタ 409"/>
        <xdr:cNvCxnSpPr/>
      </xdr:nvCxnSpPr>
      <xdr:spPr>
        <a:xfrm>
          <a:off x="8750300" y="12900761"/>
          <a:ext cx="889000" cy="34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11" name="フローチャート: 判断 410"/>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2" name="テキスト ボックス 411"/>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42011</xdr:rowOff>
    </xdr:from>
    <xdr:to>
      <xdr:col>45</xdr:col>
      <xdr:colOff>177800</xdr:colOff>
      <xdr:row>77</xdr:row>
      <xdr:rowOff>167317</xdr:rowOff>
    </xdr:to>
    <xdr:cxnSp macro="">
      <xdr:nvCxnSpPr>
        <xdr:cNvPr id="413" name="直線コネクタ 412"/>
        <xdr:cNvCxnSpPr/>
      </xdr:nvCxnSpPr>
      <xdr:spPr>
        <a:xfrm flipV="1">
          <a:off x="7861300" y="12900761"/>
          <a:ext cx="889000" cy="46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4" name="フローチャート: 判断 413"/>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5" name="テキスト ボックス 414"/>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6" name="フローチャート: 判断 415"/>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7" name="テキスト ボックス 416"/>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11133</xdr:rowOff>
    </xdr:from>
    <xdr:to>
      <xdr:col>55</xdr:col>
      <xdr:colOff>50800</xdr:colOff>
      <xdr:row>78</xdr:row>
      <xdr:rowOff>112733</xdr:rowOff>
    </xdr:to>
    <xdr:sp macro="" textlink="">
      <xdr:nvSpPr>
        <xdr:cNvPr id="423" name="楕円 422"/>
        <xdr:cNvSpPr/>
      </xdr:nvSpPr>
      <xdr:spPr>
        <a:xfrm>
          <a:off x="10426700" y="133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161010</xdr:rowOff>
    </xdr:from>
    <xdr:ext cx="534377" cy="259045"/>
    <xdr:sp macro="" textlink="">
      <xdr:nvSpPr>
        <xdr:cNvPr id="424" name="普通建設事業費 （ うち新規整備　）該当値テキスト"/>
        <xdr:cNvSpPr txBox="1"/>
      </xdr:nvSpPr>
      <xdr:spPr>
        <a:xfrm>
          <a:off x="10528300" y="1336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160920</xdr:rowOff>
    </xdr:from>
    <xdr:to>
      <xdr:col>50</xdr:col>
      <xdr:colOff>165100</xdr:colOff>
      <xdr:row>77</xdr:row>
      <xdr:rowOff>91070</xdr:rowOff>
    </xdr:to>
    <xdr:sp macro="" textlink="">
      <xdr:nvSpPr>
        <xdr:cNvPr id="425" name="楕円 424"/>
        <xdr:cNvSpPr/>
      </xdr:nvSpPr>
      <xdr:spPr>
        <a:xfrm>
          <a:off x="9588500" y="131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107597</xdr:rowOff>
    </xdr:from>
    <xdr:ext cx="534377" cy="259045"/>
    <xdr:sp macro="" textlink="">
      <xdr:nvSpPr>
        <xdr:cNvPr id="426" name="テキスト ボックス 425"/>
        <xdr:cNvSpPr txBox="1"/>
      </xdr:nvSpPr>
      <xdr:spPr>
        <a:xfrm>
          <a:off x="9372111" y="129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162661</xdr:rowOff>
    </xdr:from>
    <xdr:to>
      <xdr:col>46</xdr:col>
      <xdr:colOff>38100</xdr:colOff>
      <xdr:row>75</xdr:row>
      <xdr:rowOff>92811</xdr:rowOff>
    </xdr:to>
    <xdr:sp macro="" textlink="">
      <xdr:nvSpPr>
        <xdr:cNvPr id="427" name="楕円 426"/>
        <xdr:cNvSpPr/>
      </xdr:nvSpPr>
      <xdr:spPr>
        <a:xfrm>
          <a:off x="8699500" y="128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109338</xdr:rowOff>
    </xdr:from>
    <xdr:ext cx="534377" cy="259045"/>
    <xdr:sp macro="" textlink="">
      <xdr:nvSpPr>
        <xdr:cNvPr id="428" name="テキスト ボックス 427"/>
        <xdr:cNvSpPr txBox="1"/>
      </xdr:nvSpPr>
      <xdr:spPr>
        <a:xfrm>
          <a:off x="8483111" y="1262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116517</xdr:rowOff>
    </xdr:from>
    <xdr:to>
      <xdr:col>41</xdr:col>
      <xdr:colOff>101600</xdr:colOff>
      <xdr:row>78</xdr:row>
      <xdr:rowOff>46667</xdr:rowOff>
    </xdr:to>
    <xdr:sp macro="" textlink="">
      <xdr:nvSpPr>
        <xdr:cNvPr id="429" name="楕円 428"/>
        <xdr:cNvSpPr/>
      </xdr:nvSpPr>
      <xdr:spPr>
        <a:xfrm>
          <a:off x="7810500" y="133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37794</xdr:rowOff>
    </xdr:from>
    <xdr:ext cx="534377" cy="259045"/>
    <xdr:sp macro="" textlink="">
      <xdr:nvSpPr>
        <xdr:cNvPr id="430" name="テキスト ボックス 429"/>
        <xdr:cNvSpPr txBox="1"/>
      </xdr:nvSpPr>
      <xdr:spPr>
        <a:xfrm>
          <a:off x="7594111" y="1341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4" name="直線コネクタ 453"/>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5"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6" name="直線コネクタ 455"/>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7"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8" name="直線コネクタ 457"/>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154842</xdr:rowOff>
    </xdr:from>
    <xdr:to>
      <xdr:col>55</xdr:col>
      <xdr:colOff>0</xdr:colOff>
      <xdr:row>96</xdr:row>
      <xdr:rowOff>54722</xdr:rowOff>
    </xdr:to>
    <xdr:cxnSp macro="">
      <xdr:nvCxnSpPr>
        <xdr:cNvPr id="459" name="直線コネクタ 458"/>
        <xdr:cNvCxnSpPr/>
      </xdr:nvCxnSpPr>
      <xdr:spPr>
        <a:xfrm>
          <a:off x="9639300" y="16442592"/>
          <a:ext cx="838200" cy="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60"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61" name="フローチャート: 判断 460"/>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93165</xdr:rowOff>
    </xdr:from>
    <xdr:to>
      <xdr:col>50</xdr:col>
      <xdr:colOff>114300</xdr:colOff>
      <xdr:row>95</xdr:row>
      <xdr:rowOff>154842</xdr:rowOff>
    </xdr:to>
    <xdr:cxnSp macro="">
      <xdr:nvCxnSpPr>
        <xdr:cNvPr id="462" name="直線コネクタ 461"/>
        <xdr:cNvCxnSpPr/>
      </xdr:nvCxnSpPr>
      <xdr:spPr>
        <a:xfrm>
          <a:off x="8750300" y="16038015"/>
          <a:ext cx="889000" cy="40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3" name="フローチャート: 判断 462"/>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4" name="テキスト ボックス 463"/>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93165</xdr:rowOff>
    </xdr:from>
    <xdr:to>
      <xdr:col>45</xdr:col>
      <xdr:colOff>177800</xdr:colOff>
      <xdr:row>94</xdr:row>
      <xdr:rowOff>32486</xdr:rowOff>
    </xdr:to>
    <xdr:cxnSp macro="">
      <xdr:nvCxnSpPr>
        <xdr:cNvPr id="465" name="直線コネクタ 464"/>
        <xdr:cNvCxnSpPr/>
      </xdr:nvCxnSpPr>
      <xdr:spPr>
        <a:xfrm flipV="1">
          <a:off x="7861300" y="16038015"/>
          <a:ext cx="889000" cy="1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6" name="フローチャート: 判断 465"/>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7" name="テキスト ボックス 466"/>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8" name="フローチャート: 判断 467"/>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9" name="テキスト ボックス 468"/>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3922</xdr:rowOff>
    </xdr:from>
    <xdr:to>
      <xdr:col>55</xdr:col>
      <xdr:colOff>50800</xdr:colOff>
      <xdr:row>96</xdr:row>
      <xdr:rowOff>105522</xdr:rowOff>
    </xdr:to>
    <xdr:sp macro="" textlink="">
      <xdr:nvSpPr>
        <xdr:cNvPr id="475" name="楕円 474"/>
        <xdr:cNvSpPr/>
      </xdr:nvSpPr>
      <xdr:spPr>
        <a:xfrm>
          <a:off x="10426700" y="164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26799</xdr:rowOff>
    </xdr:from>
    <xdr:ext cx="534377" cy="259045"/>
    <xdr:sp macro="" textlink="">
      <xdr:nvSpPr>
        <xdr:cNvPr id="476" name="普通建設事業費 （ うち更新整備　）該当値テキスト"/>
        <xdr:cNvSpPr txBox="1"/>
      </xdr:nvSpPr>
      <xdr:spPr>
        <a:xfrm>
          <a:off x="10528300" y="1631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104042</xdr:rowOff>
    </xdr:from>
    <xdr:to>
      <xdr:col>50</xdr:col>
      <xdr:colOff>165100</xdr:colOff>
      <xdr:row>96</xdr:row>
      <xdr:rowOff>34192</xdr:rowOff>
    </xdr:to>
    <xdr:sp macro="" textlink="">
      <xdr:nvSpPr>
        <xdr:cNvPr id="477" name="楕円 476"/>
        <xdr:cNvSpPr/>
      </xdr:nvSpPr>
      <xdr:spPr>
        <a:xfrm>
          <a:off x="9588500" y="163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50719</xdr:rowOff>
    </xdr:from>
    <xdr:ext cx="534377" cy="259045"/>
    <xdr:sp macro="" textlink="">
      <xdr:nvSpPr>
        <xdr:cNvPr id="478" name="テキスト ボックス 477"/>
        <xdr:cNvSpPr txBox="1"/>
      </xdr:nvSpPr>
      <xdr:spPr>
        <a:xfrm>
          <a:off x="9372111" y="161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42365</xdr:rowOff>
    </xdr:from>
    <xdr:to>
      <xdr:col>46</xdr:col>
      <xdr:colOff>38100</xdr:colOff>
      <xdr:row>93</xdr:row>
      <xdr:rowOff>143965</xdr:rowOff>
    </xdr:to>
    <xdr:sp macro="" textlink="">
      <xdr:nvSpPr>
        <xdr:cNvPr id="479" name="楕円 478"/>
        <xdr:cNvSpPr/>
      </xdr:nvSpPr>
      <xdr:spPr>
        <a:xfrm>
          <a:off x="8699500" y="159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160492</xdr:rowOff>
    </xdr:from>
    <xdr:ext cx="599010" cy="259045"/>
    <xdr:sp macro="" textlink="">
      <xdr:nvSpPr>
        <xdr:cNvPr id="480" name="テキスト ボックス 479"/>
        <xdr:cNvSpPr txBox="1"/>
      </xdr:nvSpPr>
      <xdr:spPr>
        <a:xfrm>
          <a:off x="8450795" y="1576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153136</xdr:rowOff>
    </xdr:from>
    <xdr:to>
      <xdr:col>41</xdr:col>
      <xdr:colOff>101600</xdr:colOff>
      <xdr:row>94</xdr:row>
      <xdr:rowOff>83286</xdr:rowOff>
    </xdr:to>
    <xdr:sp macro="" textlink="">
      <xdr:nvSpPr>
        <xdr:cNvPr id="481" name="楕円 480"/>
        <xdr:cNvSpPr/>
      </xdr:nvSpPr>
      <xdr:spPr>
        <a:xfrm>
          <a:off x="7810500" y="1609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99813</xdr:rowOff>
    </xdr:from>
    <xdr:ext cx="599010" cy="259045"/>
    <xdr:sp macro="" textlink="">
      <xdr:nvSpPr>
        <xdr:cNvPr id="482" name="テキスト ボックス 481"/>
        <xdr:cNvSpPr txBox="1"/>
      </xdr:nvSpPr>
      <xdr:spPr>
        <a:xfrm>
          <a:off x="7561795" y="1587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6" name="直線コネクタ 505"/>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9"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10" name="直線コネクタ 509"/>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32144</xdr:rowOff>
    </xdr:from>
    <xdr:to>
      <xdr:col>85</xdr:col>
      <xdr:colOff>127000</xdr:colOff>
      <xdr:row>39</xdr:row>
      <xdr:rowOff>37808</xdr:rowOff>
    </xdr:to>
    <xdr:cxnSp macro="">
      <xdr:nvCxnSpPr>
        <xdr:cNvPr id="511" name="直線コネクタ 510"/>
        <xdr:cNvCxnSpPr/>
      </xdr:nvCxnSpPr>
      <xdr:spPr>
        <a:xfrm flipV="1">
          <a:off x="15481300" y="6718694"/>
          <a:ext cx="8382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2"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3" name="フローチャート: 判断 512"/>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37808</xdr:rowOff>
    </xdr:from>
    <xdr:to>
      <xdr:col>81</xdr:col>
      <xdr:colOff>50800</xdr:colOff>
      <xdr:row>39</xdr:row>
      <xdr:rowOff>39662</xdr:rowOff>
    </xdr:to>
    <xdr:cxnSp macro="">
      <xdr:nvCxnSpPr>
        <xdr:cNvPr id="514" name="直線コネクタ 513"/>
        <xdr:cNvCxnSpPr/>
      </xdr:nvCxnSpPr>
      <xdr:spPr>
        <a:xfrm flipV="1">
          <a:off x="14592300" y="6724358"/>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5" name="フローチャート: 判断 514"/>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6" name="テキスト ボックス 515"/>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158826</xdr:rowOff>
    </xdr:from>
    <xdr:to>
      <xdr:col>76</xdr:col>
      <xdr:colOff>114300</xdr:colOff>
      <xdr:row>39</xdr:row>
      <xdr:rowOff>39662</xdr:rowOff>
    </xdr:to>
    <xdr:cxnSp macro="">
      <xdr:nvCxnSpPr>
        <xdr:cNvPr id="517" name="直線コネクタ 516"/>
        <xdr:cNvCxnSpPr/>
      </xdr:nvCxnSpPr>
      <xdr:spPr>
        <a:xfrm>
          <a:off x="13703300" y="6673926"/>
          <a:ext cx="889000" cy="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8" name="フローチャート: 判断 517"/>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9" name="テキスト ボックス 518"/>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158826</xdr:rowOff>
    </xdr:from>
    <xdr:to>
      <xdr:col>71</xdr:col>
      <xdr:colOff>177800</xdr:colOff>
      <xdr:row>38</xdr:row>
      <xdr:rowOff>171120</xdr:rowOff>
    </xdr:to>
    <xdr:cxnSp macro="">
      <xdr:nvCxnSpPr>
        <xdr:cNvPr id="520" name="直線コネクタ 519"/>
        <xdr:cNvCxnSpPr/>
      </xdr:nvCxnSpPr>
      <xdr:spPr>
        <a:xfrm flipV="1">
          <a:off x="12814300" y="6673926"/>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21" name="フローチャート: 判断 520"/>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2" name="テキスト ボックス 521"/>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3" name="フローチャート: 判断 522"/>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4" name="テキスト ボックス 523"/>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152794</xdr:rowOff>
    </xdr:from>
    <xdr:to>
      <xdr:col>85</xdr:col>
      <xdr:colOff>177800</xdr:colOff>
      <xdr:row>39</xdr:row>
      <xdr:rowOff>82944</xdr:rowOff>
    </xdr:to>
    <xdr:sp macro="" textlink="">
      <xdr:nvSpPr>
        <xdr:cNvPr id="530" name="楕円 529"/>
        <xdr:cNvSpPr/>
      </xdr:nvSpPr>
      <xdr:spPr>
        <a:xfrm>
          <a:off x="162687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378565" cy="259045"/>
    <xdr:sp macro="" textlink="">
      <xdr:nvSpPr>
        <xdr:cNvPr id="531" name="災害復旧事業費該当値テキスト"/>
        <xdr:cNvSpPr txBox="1"/>
      </xdr:nvSpPr>
      <xdr:spPr>
        <a:xfrm>
          <a:off x="16370300" y="659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158458</xdr:rowOff>
    </xdr:from>
    <xdr:to>
      <xdr:col>81</xdr:col>
      <xdr:colOff>101600</xdr:colOff>
      <xdr:row>39</xdr:row>
      <xdr:rowOff>88608</xdr:rowOff>
    </xdr:to>
    <xdr:sp macro="" textlink="">
      <xdr:nvSpPr>
        <xdr:cNvPr id="532" name="楕円 531"/>
        <xdr:cNvSpPr/>
      </xdr:nvSpPr>
      <xdr:spPr>
        <a:xfrm>
          <a:off x="15430500" y="66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79735</xdr:rowOff>
    </xdr:from>
    <xdr:ext cx="378565" cy="259045"/>
    <xdr:sp macro="" textlink="">
      <xdr:nvSpPr>
        <xdr:cNvPr id="533" name="テキスト ボックス 532"/>
        <xdr:cNvSpPr txBox="1"/>
      </xdr:nvSpPr>
      <xdr:spPr>
        <a:xfrm>
          <a:off x="15292017" y="676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160312</xdr:rowOff>
    </xdr:from>
    <xdr:to>
      <xdr:col>76</xdr:col>
      <xdr:colOff>165100</xdr:colOff>
      <xdr:row>39</xdr:row>
      <xdr:rowOff>90462</xdr:rowOff>
    </xdr:to>
    <xdr:sp macro="" textlink="">
      <xdr:nvSpPr>
        <xdr:cNvPr id="534" name="楕円 533"/>
        <xdr:cNvSpPr/>
      </xdr:nvSpPr>
      <xdr:spPr>
        <a:xfrm>
          <a:off x="14541500" y="66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81589</xdr:rowOff>
    </xdr:from>
    <xdr:ext cx="378565" cy="259045"/>
    <xdr:sp macro="" textlink="">
      <xdr:nvSpPr>
        <xdr:cNvPr id="535" name="テキスト ボックス 534"/>
        <xdr:cNvSpPr txBox="1"/>
      </xdr:nvSpPr>
      <xdr:spPr>
        <a:xfrm>
          <a:off x="14403017" y="6768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108026</xdr:rowOff>
    </xdr:from>
    <xdr:to>
      <xdr:col>72</xdr:col>
      <xdr:colOff>38100</xdr:colOff>
      <xdr:row>39</xdr:row>
      <xdr:rowOff>38176</xdr:rowOff>
    </xdr:to>
    <xdr:sp macro="" textlink="">
      <xdr:nvSpPr>
        <xdr:cNvPr id="536" name="楕円 535"/>
        <xdr:cNvSpPr/>
      </xdr:nvSpPr>
      <xdr:spPr>
        <a:xfrm>
          <a:off x="136525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29303</xdr:rowOff>
    </xdr:from>
    <xdr:ext cx="469744" cy="259045"/>
    <xdr:sp macro="" textlink="">
      <xdr:nvSpPr>
        <xdr:cNvPr id="537" name="テキスト ボックス 536"/>
        <xdr:cNvSpPr txBox="1"/>
      </xdr:nvSpPr>
      <xdr:spPr>
        <a:xfrm>
          <a:off x="13468428" y="671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120320</xdr:rowOff>
    </xdr:from>
    <xdr:to>
      <xdr:col>67</xdr:col>
      <xdr:colOff>101600</xdr:colOff>
      <xdr:row>39</xdr:row>
      <xdr:rowOff>50470</xdr:rowOff>
    </xdr:to>
    <xdr:sp macro="" textlink="">
      <xdr:nvSpPr>
        <xdr:cNvPr id="538" name="楕円 537"/>
        <xdr:cNvSpPr/>
      </xdr:nvSpPr>
      <xdr:spPr>
        <a:xfrm>
          <a:off x="12763500" y="66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41597</xdr:rowOff>
    </xdr:from>
    <xdr:ext cx="469744" cy="259045"/>
    <xdr:sp macro="" textlink="">
      <xdr:nvSpPr>
        <xdr:cNvPr id="539" name="テキスト ボックス 538"/>
        <xdr:cNvSpPr txBox="1"/>
      </xdr:nvSpPr>
      <xdr:spPr>
        <a:xfrm>
          <a:off x="12579428" y="67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3" name="テキスト ボックス 552"/>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5" name="テキスト ボックス 554"/>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7" name="テキスト ボックス 556"/>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9" name="テキスト ボックス 558"/>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1" name="テキスト ボックス 56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3" name="直線コネクタ 562"/>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6"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7" name="直線コネクタ 566"/>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9"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70" name="フローチャート: 判断 569"/>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2" name="フローチャート: 判断 571"/>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3" name="テキスト ボックス 572"/>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8" name="フローチャート: 判断 577"/>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9" name="テキスト ボックス 578"/>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0" name="フローチャート: 判断 579"/>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1" name="テキスト ボックス 580"/>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8"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0" name="テキスト ボックス 58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20" name="直線コネクタ 619"/>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21"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2" name="直線コネクタ 621"/>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3"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4" name="直線コネクタ 623"/>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159516</xdr:rowOff>
    </xdr:from>
    <xdr:to>
      <xdr:col>85</xdr:col>
      <xdr:colOff>127000</xdr:colOff>
      <xdr:row>77</xdr:row>
      <xdr:rowOff>15611</xdr:rowOff>
    </xdr:to>
    <xdr:cxnSp macro="">
      <xdr:nvCxnSpPr>
        <xdr:cNvPr id="625" name="直線コネクタ 624"/>
        <xdr:cNvCxnSpPr/>
      </xdr:nvCxnSpPr>
      <xdr:spPr>
        <a:xfrm>
          <a:off x="15481300" y="13189716"/>
          <a:ext cx="838200" cy="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6"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7" name="フローチャート: 判断 626"/>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159516</xdr:rowOff>
    </xdr:from>
    <xdr:to>
      <xdr:col>81</xdr:col>
      <xdr:colOff>50800</xdr:colOff>
      <xdr:row>77</xdr:row>
      <xdr:rowOff>23471</xdr:rowOff>
    </xdr:to>
    <xdr:cxnSp macro="">
      <xdr:nvCxnSpPr>
        <xdr:cNvPr id="628" name="直線コネクタ 627"/>
        <xdr:cNvCxnSpPr/>
      </xdr:nvCxnSpPr>
      <xdr:spPr>
        <a:xfrm flipV="1">
          <a:off x="14592300" y="13189716"/>
          <a:ext cx="8890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9" name="フローチャート: 判断 628"/>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30" name="テキスト ボックス 629"/>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23471</xdr:rowOff>
    </xdr:from>
    <xdr:to>
      <xdr:col>76</xdr:col>
      <xdr:colOff>114300</xdr:colOff>
      <xdr:row>77</xdr:row>
      <xdr:rowOff>29590</xdr:rowOff>
    </xdr:to>
    <xdr:cxnSp macro="">
      <xdr:nvCxnSpPr>
        <xdr:cNvPr id="631" name="直線コネクタ 630"/>
        <xdr:cNvCxnSpPr/>
      </xdr:nvCxnSpPr>
      <xdr:spPr>
        <a:xfrm flipV="1">
          <a:off x="13703300" y="13225121"/>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2" name="フローチャート: 判断 631"/>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3" name="テキスト ボックス 632"/>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26505</xdr:rowOff>
    </xdr:from>
    <xdr:to>
      <xdr:col>71</xdr:col>
      <xdr:colOff>177800</xdr:colOff>
      <xdr:row>77</xdr:row>
      <xdr:rowOff>29590</xdr:rowOff>
    </xdr:to>
    <xdr:cxnSp macro="">
      <xdr:nvCxnSpPr>
        <xdr:cNvPr id="634" name="直線コネクタ 633"/>
        <xdr:cNvCxnSpPr/>
      </xdr:nvCxnSpPr>
      <xdr:spPr>
        <a:xfrm>
          <a:off x="12814300" y="13228155"/>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5" name="フローチャート: 判断 634"/>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6" name="テキスト ボックス 635"/>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7" name="フローチャート: 判断 636"/>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8" name="テキスト ボックス 637"/>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136261</xdr:rowOff>
    </xdr:from>
    <xdr:to>
      <xdr:col>85</xdr:col>
      <xdr:colOff>177800</xdr:colOff>
      <xdr:row>77</xdr:row>
      <xdr:rowOff>66411</xdr:rowOff>
    </xdr:to>
    <xdr:sp macro="" textlink="">
      <xdr:nvSpPr>
        <xdr:cNvPr id="644" name="楕円 643"/>
        <xdr:cNvSpPr/>
      </xdr:nvSpPr>
      <xdr:spPr>
        <a:xfrm>
          <a:off x="16268700" y="131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159138</xdr:rowOff>
    </xdr:from>
    <xdr:ext cx="534377" cy="259045"/>
    <xdr:sp macro="" textlink="">
      <xdr:nvSpPr>
        <xdr:cNvPr id="645" name="公債費該当値テキスト"/>
        <xdr:cNvSpPr txBox="1"/>
      </xdr:nvSpPr>
      <xdr:spPr>
        <a:xfrm>
          <a:off x="16370300" y="130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108716</xdr:rowOff>
    </xdr:from>
    <xdr:to>
      <xdr:col>81</xdr:col>
      <xdr:colOff>101600</xdr:colOff>
      <xdr:row>77</xdr:row>
      <xdr:rowOff>38866</xdr:rowOff>
    </xdr:to>
    <xdr:sp macro="" textlink="">
      <xdr:nvSpPr>
        <xdr:cNvPr id="646" name="楕円 645"/>
        <xdr:cNvSpPr/>
      </xdr:nvSpPr>
      <xdr:spPr>
        <a:xfrm>
          <a:off x="15430500" y="1313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55393</xdr:rowOff>
    </xdr:from>
    <xdr:ext cx="599010" cy="259045"/>
    <xdr:sp macro="" textlink="">
      <xdr:nvSpPr>
        <xdr:cNvPr id="647" name="テキスト ボックス 646"/>
        <xdr:cNvSpPr txBox="1"/>
      </xdr:nvSpPr>
      <xdr:spPr>
        <a:xfrm>
          <a:off x="15181795" y="1291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144121</xdr:rowOff>
    </xdr:from>
    <xdr:to>
      <xdr:col>76</xdr:col>
      <xdr:colOff>165100</xdr:colOff>
      <xdr:row>77</xdr:row>
      <xdr:rowOff>74271</xdr:rowOff>
    </xdr:to>
    <xdr:sp macro="" textlink="">
      <xdr:nvSpPr>
        <xdr:cNvPr id="648" name="楕円 647"/>
        <xdr:cNvSpPr/>
      </xdr:nvSpPr>
      <xdr:spPr>
        <a:xfrm>
          <a:off x="14541500" y="1317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90799</xdr:rowOff>
    </xdr:from>
    <xdr:ext cx="534377" cy="259045"/>
    <xdr:sp macro="" textlink="">
      <xdr:nvSpPr>
        <xdr:cNvPr id="649" name="テキスト ボックス 648"/>
        <xdr:cNvSpPr txBox="1"/>
      </xdr:nvSpPr>
      <xdr:spPr>
        <a:xfrm>
          <a:off x="14325111" y="1294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150240</xdr:rowOff>
    </xdr:from>
    <xdr:to>
      <xdr:col>72</xdr:col>
      <xdr:colOff>38100</xdr:colOff>
      <xdr:row>77</xdr:row>
      <xdr:rowOff>80390</xdr:rowOff>
    </xdr:to>
    <xdr:sp macro="" textlink="">
      <xdr:nvSpPr>
        <xdr:cNvPr id="650" name="楕円 649"/>
        <xdr:cNvSpPr/>
      </xdr:nvSpPr>
      <xdr:spPr>
        <a:xfrm>
          <a:off x="13652500" y="131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96918</xdr:rowOff>
    </xdr:from>
    <xdr:ext cx="534377" cy="259045"/>
    <xdr:sp macro="" textlink="">
      <xdr:nvSpPr>
        <xdr:cNvPr id="651" name="テキスト ボックス 650"/>
        <xdr:cNvSpPr txBox="1"/>
      </xdr:nvSpPr>
      <xdr:spPr>
        <a:xfrm>
          <a:off x="13436111" y="1295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147155</xdr:rowOff>
    </xdr:from>
    <xdr:to>
      <xdr:col>67</xdr:col>
      <xdr:colOff>101600</xdr:colOff>
      <xdr:row>77</xdr:row>
      <xdr:rowOff>77305</xdr:rowOff>
    </xdr:to>
    <xdr:sp macro="" textlink="">
      <xdr:nvSpPr>
        <xdr:cNvPr id="652" name="楕円 651"/>
        <xdr:cNvSpPr/>
      </xdr:nvSpPr>
      <xdr:spPr>
        <a:xfrm>
          <a:off x="12763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93832</xdr:rowOff>
    </xdr:from>
    <xdr:ext cx="534377" cy="259045"/>
    <xdr:sp macro="" textlink="">
      <xdr:nvSpPr>
        <xdr:cNvPr id="653" name="テキスト ボックス 652"/>
        <xdr:cNvSpPr txBox="1"/>
      </xdr:nvSpPr>
      <xdr:spPr>
        <a:xfrm>
          <a:off x="12547111" y="1295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7" name="直線コネクタ 676"/>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8"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9" name="直線コネクタ 678"/>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80"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81" name="直線コネクタ 680"/>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119270</xdr:rowOff>
    </xdr:from>
    <xdr:to>
      <xdr:col>85</xdr:col>
      <xdr:colOff>127000</xdr:colOff>
      <xdr:row>98</xdr:row>
      <xdr:rowOff>141308</xdr:rowOff>
    </xdr:to>
    <xdr:cxnSp macro="">
      <xdr:nvCxnSpPr>
        <xdr:cNvPr id="682" name="直線コネクタ 681"/>
        <xdr:cNvCxnSpPr/>
      </xdr:nvCxnSpPr>
      <xdr:spPr>
        <a:xfrm>
          <a:off x="15481300" y="16749920"/>
          <a:ext cx="838200" cy="19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3"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4" name="フローチャート: 判断 683"/>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119270</xdr:rowOff>
    </xdr:from>
    <xdr:to>
      <xdr:col>81</xdr:col>
      <xdr:colOff>50800</xdr:colOff>
      <xdr:row>98</xdr:row>
      <xdr:rowOff>96830</xdr:rowOff>
    </xdr:to>
    <xdr:cxnSp macro="">
      <xdr:nvCxnSpPr>
        <xdr:cNvPr id="685" name="直線コネクタ 684"/>
        <xdr:cNvCxnSpPr/>
      </xdr:nvCxnSpPr>
      <xdr:spPr>
        <a:xfrm flipV="1">
          <a:off x="14592300" y="16749920"/>
          <a:ext cx="889000" cy="14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6" name="フローチャート: 判断 685"/>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7" name="テキスト ボックス 686"/>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96830</xdr:rowOff>
    </xdr:from>
    <xdr:to>
      <xdr:col>76</xdr:col>
      <xdr:colOff>114300</xdr:colOff>
      <xdr:row>99</xdr:row>
      <xdr:rowOff>23289</xdr:rowOff>
    </xdr:to>
    <xdr:cxnSp macro="">
      <xdr:nvCxnSpPr>
        <xdr:cNvPr id="688" name="直線コネクタ 687"/>
        <xdr:cNvCxnSpPr/>
      </xdr:nvCxnSpPr>
      <xdr:spPr>
        <a:xfrm flipV="1">
          <a:off x="13703300" y="16898930"/>
          <a:ext cx="8890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9" name="フローチャート: 判断 688"/>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90" name="テキスト ボックス 689"/>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9223</xdr:rowOff>
    </xdr:from>
    <xdr:to>
      <xdr:col>71</xdr:col>
      <xdr:colOff>177800</xdr:colOff>
      <xdr:row>99</xdr:row>
      <xdr:rowOff>23289</xdr:rowOff>
    </xdr:to>
    <xdr:cxnSp macro="">
      <xdr:nvCxnSpPr>
        <xdr:cNvPr id="691" name="直線コネクタ 690"/>
        <xdr:cNvCxnSpPr/>
      </xdr:nvCxnSpPr>
      <xdr:spPr>
        <a:xfrm>
          <a:off x="12814300" y="16811323"/>
          <a:ext cx="889000" cy="18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2" name="フローチャート: 判断 691"/>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3" name="テキスト ボックス 692"/>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4" name="フローチャート: 判断 693"/>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5" name="テキスト ボックス 694"/>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90508</xdr:rowOff>
    </xdr:from>
    <xdr:to>
      <xdr:col>85</xdr:col>
      <xdr:colOff>177800</xdr:colOff>
      <xdr:row>99</xdr:row>
      <xdr:rowOff>20658</xdr:rowOff>
    </xdr:to>
    <xdr:sp macro="" textlink="">
      <xdr:nvSpPr>
        <xdr:cNvPr id="701" name="楕円 700"/>
        <xdr:cNvSpPr/>
      </xdr:nvSpPr>
      <xdr:spPr>
        <a:xfrm>
          <a:off x="16268700" y="1689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5435</xdr:rowOff>
    </xdr:from>
    <xdr:ext cx="469744" cy="259045"/>
    <xdr:sp macro="" textlink="">
      <xdr:nvSpPr>
        <xdr:cNvPr id="702" name="積立金該当値テキスト"/>
        <xdr:cNvSpPr txBox="1"/>
      </xdr:nvSpPr>
      <xdr:spPr>
        <a:xfrm>
          <a:off x="16370300" y="1680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68470</xdr:rowOff>
    </xdr:from>
    <xdr:to>
      <xdr:col>81</xdr:col>
      <xdr:colOff>101600</xdr:colOff>
      <xdr:row>97</xdr:row>
      <xdr:rowOff>170070</xdr:rowOff>
    </xdr:to>
    <xdr:sp macro="" textlink="">
      <xdr:nvSpPr>
        <xdr:cNvPr id="703" name="楕円 702"/>
        <xdr:cNvSpPr/>
      </xdr:nvSpPr>
      <xdr:spPr>
        <a:xfrm>
          <a:off x="15430500" y="1669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xdr:rowOff>
    </xdr:from>
    <xdr:ext cx="534377" cy="259045"/>
    <xdr:sp macro="" textlink="">
      <xdr:nvSpPr>
        <xdr:cNvPr id="704" name="テキスト ボックス 703"/>
        <xdr:cNvSpPr txBox="1"/>
      </xdr:nvSpPr>
      <xdr:spPr>
        <a:xfrm>
          <a:off x="15214111" y="164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46030</xdr:rowOff>
    </xdr:from>
    <xdr:to>
      <xdr:col>76</xdr:col>
      <xdr:colOff>165100</xdr:colOff>
      <xdr:row>98</xdr:row>
      <xdr:rowOff>147630</xdr:rowOff>
    </xdr:to>
    <xdr:sp macro="" textlink="">
      <xdr:nvSpPr>
        <xdr:cNvPr id="705" name="楕円 704"/>
        <xdr:cNvSpPr/>
      </xdr:nvSpPr>
      <xdr:spPr>
        <a:xfrm>
          <a:off x="14541500" y="168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138757</xdr:rowOff>
    </xdr:from>
    <xdr:ext cx="534377" cy="259045"/>
    <xdr:sp macro="" textlink="">
      <xdr:nvSpPr>
        <xdr:cNvPr id="706" name="テキスト ボックス 705"/>
        <xdr:cNvSpPr txBox="1"/>
      </xdr:nvSpPr>
      <xdr:spPr>
        <a:xfrm>
          <a:off x="14325111" y="1694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143939</xdr:rowOff>
    </xdr:from>
    <xdr:to>
      <xdr:col>72</xdr:col>
      <xdr:colOff>38100</xdr:colOff>
      <xdr:row>99</xdr:row>
      <xdr:rowOff>74089</xdr:rowOff>
    </xdr:to>
    <xdr:sp macro="" textlink="">
      <xdr:nvSpPr>
        <xdr:cNvPr id="707" name="楕円 706"/>
        <xdr:cNvSpPr/>
      </xdr:nvSpPr>
      <xdr:spPr>
        <a:xfrm>
          <a:off x="13652500" y="169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65216</xdr:rowOff>
    </xdr:from>
    <xdr:ext cx="469744" cy="259045"/>
    <xdr:sp macro="" textlink="">
      <xdr:nvSpPr>
        <xdr:cNvPr id="708" name="テキスト ボックス 707"/>
        <xdr:cNvSpPr txBox="1"/>
      </xdr:nvSpPr>
      <xdr:spPr>
        <a:xfrm>
          <a:off x="13468428" y="1703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129873</xdr:rowOff>
    </xdr:from>
    <xdr:to>
      <xdr:col>67</xdr:col>
      <xdr:colOff>101600</xdr:colOff>
      <xdr:row>98</xdr:row>
      <xdr:rowOff>60023</xdr:rowOff>
    </xdr:to>
    <xdr:sp macro="" textlink="">
      <xdr:nvSpPr>
        <xdr:cNvPr id="709" name="楕円 708"/>
        <xdr:cNvSpPr/>
      </xdr:nvSpPr>
      <xdr:spPr>
        <a:xfrm>
          <a:off x="12763500" y="1676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51150</xdr:rowOff>
    </xdr:from>
    <xdr:ext cx="534377" cy="259045"/>
    <xdr:sp macro="" textlink="">
      <xdr:nvSpPr>
        <xdr:cNvPr id="710" name="テキスト ボックス 709"/>
        <xdr:cNvSpPr txBox="1"/>
      </xdr:nvSpPr>
      <xdr:spPr>
        <a:xfrm>
          <a:off x="12547111" y="16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4" name="直線コネクタ 733"/>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7"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8" name="直線コネクタ 737"/>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38773</xdr:rowOff>
    </xdr:from>
    <xdr:to>
      <xdr:col>116</xdr:col>
      <xdr:colOff>63500</xdr:colOff>
      <xdr:row>38</xdr:row>
      <xdr:rowOff>39116</xdr:rowOff>
    </xdr:to>
    <xdr:cxnSp macro="">
      <xdr:nvCxnSpPr>
        <xdr:cNvPr id="739" name="直線コネクタ 738"/>
        <xdr:cNvCxnSpPr/>
      </xdr:nvCxnSpPr>
      <xdr:spPr>
        <a:xfrm>
          <a:off x="21323300" y="6553873"/>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40"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41" name="フローチャート: 判断 740"/>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38773</xdr:rowOff>
    </xdr:from>
    <xdr:to>
      <xdr:col>111</xdr:col>
      <xdr:colOff>177800</xdr:colOff>
      <xdr:row>38</xdr:row>
      <xdr:rowOff>39383</xdr:rowOff>
    </xdr:to>
    <xdr:cxnSp macro="">
      <xdr:nvCxnSpPr>
        <xdr:cNvPr id="742" name="直線コネクタ 741"/>
        <xdr:cNvCxnSpPr/>
      </xdr:nvCxnSpPr>
      <xdr:spPr>
        <a:xfrm flipV="1">
          <a:off x="20434300" y="655387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3" name="フローチャート: 判断 742"/>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4" name="テキスト ボックス 743"/>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161874</xdr:rowOff>
    </xdr:from>
    <xdr:to>
      <xdr:col>107</xdr:col>
      <xdr:colOff>50800</xdr:colOff>
      <xdr:row>38</xdr:row>
      <xdr:rowOff>39383</xdr:rowOff>
    </xdr:to>
    <xdr:cxnSp macro="">
      <xdr:nvCxnSpPr>
        <xdr:cNvPr id="745" name="直線コネクタ 744"/>
        <xdr:cNvCxnSpPr/>
      </xdr:nvCxnSpPr>
      <xdr:spPr>
        <a:xfrm>
          <a:off x="19545300" y="6505524"/>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6" name="フローチャート: 判断 745"/>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21455</xdr:rowOff>
    </xdr:from>
    <xdr:ext cx="469744" cy="259045"/>
    <xdr:sp macro="" textlink="">
      <xdr:nvSpPr>
        <xdr:cNvPr id="747" name="テキスト ボックス 746"/>
        <xdr:cNvSpPr txBox="1"/>
      </xdr:nvSpPr>
      <xdr:spPr>
        <a:xfrm>
          <a:off x="20199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161874</xdr:rowOff>
    </xdr:from>
    <xdr:to>
      <xdr:col>102</xdr:col>
      <xdr:colOff>114300</xdr:colOff>
      <xdr:row>38</xdr:row>
      <xdr:rowOff>88417</xdr:rowOff>
    </xdr:to>
    <xdr:cxnSp macro="">
      <xdr:nvCxnSpPr>
        <xdr:cNvPr id="748" name="直線コネクタ 747"/>
        <xdr:cNvCxnSpPr/>
      </xdr:nvCxnSpPr>
      <xdr:spPr>
        <a:xfrm flipV="1">
          <a:off x="18656300" y="6505524"/>
          <a:ext cx="889000" cy="9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9" name="フローチャート: 判断 748"/>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50" name="テキスト ボックス 749"/>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1" name="フローチャート: 判断 750"/>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2" name="テキスト ボックス 751"/>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159766</xdr:rowOff>
    </xdr:from>
    <xdr:to>
      <xdr:col>116</xdr:col>
      <xdr:colOff>114300</xdr:colOff>
      <xdr:row>38</xdr:row>
      <xdr:rowOff>89916</xdr:rowOff>
    </xdr:to>
    <xdr:sp macro="" textlink="">
      <xdr:nvSpPr>
        <xdr:cNvPr id="758" name="楕円 757"/>
        <xdr:cNvSpPr/>
      </xdr:nvSpPr>
      <xdr:spPr>
        <a:xfrm>
          <a:off x="221107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11193</xdr:rowOff>
    </xdr:from>
    <xdr:ext cx="469744" cy="259045"/>
    <xdr:sp macro="" textlink="">
      <xdr:nvSpPr>
        <xdr:cNvPr id="759" name="投資及び出資金該当値テキスト"/>
        <xdr:cNvSpPr txBox="1"/>
      </xdr:nvSpPr>
      <xdr:spPr>
        <a:xfrm>
          <a:off x="22212300" y="635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159423</xdr:rowOff>
    </xdr:from>
    <xdr:to>
      <xdr:col>112</xdr:col>
      <xdr:colOff>38100</xdr:colOff>
      <xdr:row>38</xdr:row>
      <xdr:rowOff>89573</xdr:rowOff>
    </xdr:to>
    <xdr:sp macro="" textlink="">
      <xdr:nvSpPr>
        <xdr:cNvPr id="760" name="楕円 759"/>
        <xdr:cNvSpPr/>
      </xdr:nvSpPr>
      <xdr:spPr>
        <a:xfrm>
          <a:off x="21272500" y="65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106100</xdr:rowOff>
    </xdr:from>
    <xdr:ext cx="469744" cy="259045"/>
    <xdr:sp macro="" textlink="">
      <xdr:nvSpPr>
        <xdr:cNvPr id="761" name="テキスト ボックス 760"/>
        <xdr:cNvSpPr txBox="1"/>
      </xdr:nvSpPr>
      <xdr:spPr>
        <a:xfrm>
          <a:off x="21088428" y="627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160033</xdr:rowOff>
    </xdr:from>
    <xdr:to>
      <xdr:col>107</xdr:col>
      <xdr:colOff>101600</xdr:colOff>
      <xdr:row>38</xdr:row>
      <xdr:rowOff>90183</xdr:rowOff>
    </xdr:to>
    <xdr:sp macro="" textlink="">
      <xdr:nvSpPr>
        <xdr:cNvPr id="762" name="楕円 761"/>
        <xdr:cNvSpPr/>
      </xdr:nvSpPr>
      <xdr:spPr>
        <a:xfrm>
          <a:off x="203835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106710</xdr:rowOff>
    </xdr:from>
    <xdr:ext cx="469744" cy="259045"/>
    <xdr:sp macro="" textlink="">
      <xdr:nvSpPr>
        <xdr:cNvPr id="763" name="テキスト ボックス 762"/>
        <xdr:cNvSpPr txBox="1"/>
      </xdr:nvSpPr>
      <xdr:spPr>
        <a:xfrm>
          <a:off x="20199428" y="627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111074</xdr:rowOff>
    </xdr:from>
    <xdr:to>
      <xdr:col>102</xdr:col>
      <xdr:colOff>165100</xdr:colOff>
      <xdr:row>38</xdr:row>
      <xdr:rowOff>41224</xdr:rowOff>
    </xdr:to>
    <xdr:sp macro="" textlink="">
      <xdr:nvSpPr>
        <xdr:cNvPr id="764" name="楕円 763"/>
        <xdr:cNvSpPr/>
      </xdr:nvSpPr>
      <xdr:spPr>
        <a:xfrm>
          <a:off x="19494500" y="64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57751</xdr:rowOff>
    </xdr:from>
    <xdr:ext cx="469744" cy="259045"/>
    <xdr:sp macro="" textlink="">
      <xdr:nvSpPr>
        <xdr:cNvPr id="765" name="テキスト ボックス 764"/>
        <xdr:cNvSpPr txBox="1"/>
      </xdr:nvSpPr>
      <xdr:spPr>
        <a:xfrm>
          <a:off x="19310428" y="62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37617</xdr:rowOff>
    </xdr:from>
    <xdr:to>
      <xdr:col>98</xdr:col>
      <xdr:colOff>38100</xdr:colOff>
      <xdr:row>38</xdr:row>
      <xdr:rowOff>139217</xdr:rowOff>
    </xdr:to>
    <xdr:sp macro="" textlink="">
      <xdr:nvSpPr>
        <xdr:cNvPr id="766" name="楕円 765"/>
        <xdr:cNvSpPr/>
      </xdr:nvSpPr>
      <xdr:spPr>
        <a:xfrm>
          <a:off x="18605500" y="65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155744</xdr:rowOff>
    </xdr:from>
    <xdr:ext cx="469744" cy="259045"/>
    <xdr:sp macro="" textlink="">
      <xdr:nvSpPr>
        <xdr:cNvPr id="767" name="テキスト ボックス 766"/>
        <xdr:cNvSpPr txBox="1"/>
      </xdr:nvSpPr>
      <xdr:spPr>
        <a:xfrm>
          <a:off x="18421428" y="63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9" name="直線コネクタ 788"/>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2"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3" name="直線コネクタ 792"/>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78321</xdr:rowOff>
    </xdr:from>
    <xdr:to>
      <xdr:col>116</xdr:col>
      <xdr:colOff>63500</xdr:colOff>
      <xdr:row>58</xdr:row>
      <xdr:rowOff>139700</xdr:rowOff>
    </xdr:to>
    <xdr:cxnSp macro="">
      <xdr:nvCxnSpPr>
        <xdr:cNvPr id="794" name="直線コネクタ 793"/>
        <xdr:cNvCxnSpPr/>
      </xdr:nvCxnSpPr>
      <xdr:spPr>
        <a:xfrm>
          <a:off x="21323300" y="9850971"/>
          <a:ext cx="838200" cy="2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5"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6" name="フローチャート: 判断 795"/>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78321</xdr:rowOff>
    </xdr:from>
    <xdr:to>
      <xdr:col>111</xdr:col>
      <xdr:colOff>177800</xdr:colOff>
      <xdr:row>58</xdr:row>
      <xdr:rowOff>139700</xdr:rowOff>
    </xdr:to>
    <xdr:cxnSp macro="">
      <xdr:nvCxnSpPr>
        <xdr:cNvPr id="797" name="直線コネクタ 796"/>
        <xdr:cNvCxnSpPr/>
      </xdr:nvCxnSpPr>
      <xdr:spPr>
        <a:xfrm flipV="1">
          <a:off x="20434300" y="9850971"/>
          <a:ext cx="889000" cy="2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8" name="フローチャート: 判断 797"/>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9" name="テキスト ボックス 798"/>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801" name="フローチャート: 判断 800"/>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2" name="テキスト ボックス 801"/>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156707</xdr:rowOff>
    </xdr:from>
    <xdr:to>
      <xdr:col>102</xdr:col>
      <xdr:colOff>114300</xdr:colOff>
      <xdr:row>58</xdr:row>
      <xdr:rowOff>139700</xdr:rowOff>
    </xdr:to>
    <xdr:cxnSp macro="">
      <xdr:nvCxnSpPr>
        <xdr:cNvPr id="803" name="直線コネクタ 802"/>
        <xdr:cNvCxnSpPr/>
      </xdr:nvCxnSpPr>
      <xdr:spPr>
        <a:xfrm>
          <a:off x="18656300" y="9929357"/>
          <a:ext cx="889000" cy="15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4" name="フローチャート: 判断 803"/>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5" name="テキスト ボックス 804"/>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6" name="フローチャート: 判断 805"/>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7" name="テキスト ボックス 806"/>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27521</xdr:rowOff>
    </xdr:from>
    <xdr:to>
      <xdr:col>112</xdr:col>
      <xdr:colOff>38100</xdr:colOff>
      <xdr:row>57</xdr:row>
      <xdr:rowOff>129121</xdr:rowOff>
    </xdr:to>
    <xdr:sp macro="" textlink="">
      <xdr:nvSpPr>
        <xdr:cNvPr id="815" name="楕円 814"/>
        <xdr:cNvSpPr/>
      </xdr:nvSpPr>
      <xdr:spPr>
        <a:xfrm>
          <a:off x="21272500" y="98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145648</xdr:rowOff>
    </xdr:from>
    <xdr:ext cx="534377" cy="259045"/>
    <xdr:sp macro="" textlink="">
      <xdr:nvSpPr>
        <xdr:cNvPr id="816" name="テキスト ボックス 815"/>
        <xdr:cNvSpPr txBox="1"/>
      </xdr:nvSpPr>
      <xdr:spPr>
        <a:xfrm>
          <a:off x="21056111" y="95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105907</xdr:rowOff>
    </xdr:from>
    <xdr:to>
      <xdr:col>98</xdr:col>
      <xdr:colOff>38100</xdr:colOff>
      <xdr:row>58</xdr:row>
      <xdr:rowOff>36057</xdr:rowOff>
    </xdr:to>
    <xdr:sp macro="" textlink="">
      <xdr:nvSpPr>
        <xdr:cNvPr id="821" name="楕円 820"/>
        <xdr:cNvSpPr/>
      </xdr:nvSpPr>
      <xdr:spPr>
        <a:xfrm>
          <a:off x="18605500" y="98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27184</xdr:rowOff>
    </xdr:from>
    <xdr:ext cx="469744" cy="259045"/>
    <xdr:sp macro="" textlink="">
      <xdr:nvSpPr>
        <xdr:cNvPr id="822" name="テキスト ボックス 821"/>
        <xdr:cNvSpPr txBox="1"/>
      </xdr:nvSpPr>
      <xdr:spPr>
        <a:xfrm>
          <a:off x="18421428" y="997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9" name="直線コネクタ 848"/>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50"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51" name="直線コネクタ 850"/>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2"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3" name="直線コネクタ 852"/>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164552</xdr:rowOff>
    </xdr:from>
    <xdr:to>
      <xdr:col>116</xdr:col>
      <xdr:colOff>63500</xdr:colOff>
      <xdr:row>73</xdr:row>
      <xdr:rowOff>23881</xdr:rowOff>
    </xdr:to>
    <xdr:cxnSp macro="">
      <xdr:nvCxnSpPr>
        <xdr:cNvPr id="854" name="直線コネクタ 853"/>
        <xdr:cNvCxnSpPr/>
      </xdr:nvCxnSpPr>
      <xdr:spPr>
        <a:xfrm flipV="1">
          <a:off x="21323300" y="12508952"/>
          <a:ext cx="838200" cy="3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5"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6" name="フローチャート: 判断 855"/>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23881</xdr:rowOff>
    </xdr:from>
    <xdr:to>
      <xdr:col>111</xdr:col>
      <xdr:colOff>177800</xdr:colOff>
      <xdr:row>73</xdr:row>
      <xdr:rowOff>67070</xdr:rowOff>
    </xdr:to>
    <xdr:cxnSp macro="">
      <xdr:nvCxnSpPr>
        <xdr:cNvPr id="857" name="直線コネクタ 856"/>
        <xdr:cNvCxnSpPr/>
      </xdr:nvCxnSpPr>
      <xdr:spPr>
        <a:xfrm flipV="1">
          <a:off x="20434300" y="12539731"/>
          <a:ext cx="889000" cy="4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8" name="フローチャート: 判断 857"/>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9" name="テキスト ボックス 858"/>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90029</xdr:rowOff>
    </xdr:from>
    <xdr:to>
      <xdr:col>107</xdr:col>
      <xdr:colOff>50800</xdr:colOff>
      <xdr:row>73</xdr:row>
      <xdr:rowOff>67070</xdr:rowOff>
    </xdr:to>
    <xdr:cxnSp macro="">
      <xdr:nvCxnSpPr>
        <xdr:cNvPr id="860" name="直線コネクタ 859"/>
        <xdr:cNvCxnSpPr/>
      </xdr:nvCxnSpPr>
      <xdr:spPr>
        <a:xfrm>
          <a:off x="19545300" y="12091529"/>
          <a:ext cx="889000" cy="49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61" name="フローチャート: 判断 860"/>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2" name="テキスト ボックス 861"/>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90029</xdr:rowOff>
    </xdr:from>
    <xdr:to>
      <xdr:col>102</xdr:col>
      <xdr:colOff>114300</xdr:colOff>
      <xdr:row>74</xdr:row>
      <xdr:rowOff>25416</xdr:rowOff>
    </xdr:to>
    <xdr:cxnSp macro="">
      <xdr:nvCxnSpPr>
        <xdr:cNvPr id="863" name="直線コネクタ 862"/>
        <xdr:cNvCxnSpPr/>
      </xdr:nvCxnSpPr>
      <xdr:spPr>
        <a:xfrm flipV="1">
          <a:off x="18656300" y="12091529"/>
          <a:ext cx="889000" cy="62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4" name="フローチャート: 判断 863"/>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5" name="テキスト ボックス 864"/>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6" name="フローチャート: 判断 865"/>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7" name="テキスト ボックス 866"/>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113752</xdr:rowOff>
    </xdr:from>
    <xdr:to>
      <xdr:col>116</xdr:col>
      <xdr:colOff>114300</xdr:colOff>
      <xdr:row>73</xdr:row>
      <xdr:rowOff>43902</xdr:rowOff>
    </xdr:to>
    <xdr:sp macro="" textlink="">
      <xdr:nvSpPr>
        <xdr:cNvPr id="873" name="楕円 872"/>
        <xdr:cNvSpPr/>
      </xdr:nvSpPr>
      <xdr:spPr>
        <a:xfrm>
          <a:off x="22110700" y="12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136629</xdr:rowOff>
    </xdr:from>
    <xdr:ext cx="534377" cy="259045"/>
    <xdr:sp macro="" textlink="">
      <xdr:nvSpPr>
        <xdr:cNvPr id="874" name="繰出金該当値テキスト"/>
        <xdr:cNvSpPr txBox="1"/>
      </xdr:nvSpPr>
      <xdr:spPr>
        <a:xfrm>
          <a:off x="22212300" y="123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144531</xdr:rowOff>
    </xdr:from>
    <xdr:to>
      <xdr:col>112</xdr:col>
      <xdr:colOff>38100</xdr:colOff>
      <xdr:row>73</xdr:row>
      <xdr:rowOff>74681</xdr:rowOff>
    </xdr:to>
    <xdr:sp macro="" textlink="">
      <xdr:nvSpPr>
        <xdr:cNvPr id="875" name="楕円 874"/>
        <xdr:cNvSpPr/>
      </xdr:nvSpPr>
      <xdr:spPr>
        <a:xfrm>
          <a:off x="21272500" y="124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91208</xdr:rowOff>
    </xdr:from>
    <xdr:ext cx="534377" cy="259045"/>
    <xdr:sp macro="" textlink="">
      <xdr:nvSpPr>
        <xdr:cNvPr id="876" name="テキスト ボックス 875"/>
        <xdr:cNvSpPr txBox="1"/>
      </xdr:nvSpPr>
      <xdr:spPr>
        <a:xfrm>
          <a:off x="21056111" y="1226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16270</xdr:rowOff>
    </xdr:from>
    <xdr:to>
      <xdr:col>107</xdr:col>
      <xdr:colOff>101600</xdr:colOff>
      <xdr:row>73</xdr:row>
      <xdr:rowOff>117870</xdr:rowOff>
    </xdr:to>
    <xdr:sp macro="" textlink="">
      <xdr:nvSpPr>
        <xdr:cNvPr id="877" name="楕円 876"/>
        <xdr:cNvSpPr/>
      </xdr:nvSpPr>
      <xdr:spPr>
        <a:xfrm>
          <a:off x="20383500" y="12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134397</xdr:rowOff>
    </xdr:from>
    <xdr:ext cx="534377" cy="259045"/>
    <xdr:sp macro="" textlink="">
      <xdr:nvSpPr>
        <xdr:cNvPr id="878" name="テキスト ボックス 877"/>
        <xdr:cNvSpPr txBox="1"/>
      </xdr:nvSpPr>
      <xdr:spPr>
        <a:xfrm>
          <a:off x="20167111" y="123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39229</xdr:rowOff>
    </xdr:from>
    <xdr:to>
      <xdr:col>102</xdr:col>
      <xdr:colOff>165100</xdr:colOff>
      <xdr:row>70</xdr:row>
      <xdr:rowOff>140829</xdr:rowOff>
    </xdr:to>
    <xdr:sp macro="" textlink="">
      <xdr:nvSpPr>
        <xdr:cNvPr id="879" name="楕円 878"/>
        <xdr:cNvSpPr/>
      </xdr:nvSpPr>
      <xdr:spPr>
        <a:xfrm>
          <a:off x="19494500" y="120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68</xdr:row>
      <xdr:rowOff>157356</xdr:rowOff>
    </xdr:from>
    <xdr:ext cx="599010" cy="259045"/>
    <xdr:sp macro="" textlink="">
      <xdr:nvSpPr>
        <xdr:cNvPr id="880" name="テキスト ボックス 879"/>
        <xdr:cNvSpPr txBox="1"/>
      </xdr:nvSpPr>
      <xdr:spPr>
        <a:xfrm>
          <a:off x="19245795" y="1181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146066</xdr:rowOff>
    </xdr:from>
    <xdr:to>
      <xdr:col>98</xdr:col>
      <xdr:colOff>38100</xdr:colOff>
      <xdr:row>74</xdr:row>
      <xdr:rowOff>76216</xdr:rowOff>
    </xdr:to>
    <xdr:sp macro="" textlink="">
      <xdr:nvSpPr>
        <xdr:cNvPr id="881" name="楕円 880"/>
        <xdr:cNvSpPr/>
      </xdr:nvSpPr>
      <xdr:spPr>
        <a:xfrm>
          <a:off x="18605500" y="1266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92743</xdr:rowOff>
    </xdr:from>
    <xdr:ext cx="534377" cy="259045"/>
    <xdr:sp macro="" textlink="">
      <xdr:nvSpPr>
        <xdr:cNvPr id="882" name="テキスト ボックス 881"/>
        <xdr:cNvSpPr txBox="1"/>
      </xdr:nvSpPr>
      <xdr:spPr>
        <a:xfrm>
          <a:off x="18389111" y="124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3" name="直線コネクタ 89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4" name="テキスト ボックス 89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5" name="直線コネクタ 89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6" name="テキスト ボックス 89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8" name="テキスト ボックス 89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9" name="直線コネクタ 89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0" name="テキスト ボックス 89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1" name="直線コネクタ 90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2" name="テキスト ボックス 90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4" name="テキスト ボックス 90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6" name="直線コネクタ 905"/>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7"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9"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10" name="直線コネクタ 909"/>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1" name="直線コネクタ 91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2"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3" name="フローチャート: 判断 912"/>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4" name="直線コネクタ 91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5" name="フローチャート: 判断 914"/>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6" name="テキスト ボックス 915"/>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7" name="直線コネクタ 91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8" name="フローチャート: 判断 917"/>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9" name="テキスト ボックス 918"/>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0" name="直線コネクタ 91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21" name="フローチャート: 判断 920"/>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2" name="テキスト ボックス 921"/>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3" name="フローチャート: 判断 922"/>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4" name="テキスト ボックス 923"/>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0" name="楕円 92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31"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2" name="楕円 93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3" name="テキスト ボックス 932"/>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4" name="楕円 93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5" name="テキスト ボックス 93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6" name="楕円 93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7" name="テキスト ボックス 93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8" name="楕円 93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9" name="テキスト ボックス 938"/>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・物件費については平成２７年度から継続して増加が続いている。公共施設等の指定管理者への業務外部委託の増加や施設備品の更新等によるもので、減少は今後も見込めない状況にある。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ライフラインである水道事業や病院事業への補助金等が多額であることや、繰出金については、下水道事業特別会計への繰出しが多額であることが類似団体と比べ高い水準にある要因となっている。今後も経営改革のプラン等に沿って公営企業会計等の健全化に取り組み、改善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石川県珠洲市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14,752
14,672
247.20
10,690,437
10,490,720
162,855
6,803,862
12,483,184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130175</xdr:rowOff>
    </xdr:from>
    <xdr:to>
      <xdr:col>24</xdr:col>
      <xdr:colOff>63500</xdr:colOff>
      <xdr:row>31</xdr:row>
      <xdr:rowOff>7303</xdr:rowOff>
    </xdr:to>
    <xdr:cxnSp macro="">
      <xdr:nvCxnSpPr>
        <xdr:cNvPr id="61" name="直線コネクタ 60"/>
        <xdr:cNvCxnSpPr/>
      </xdr:nvCxnSpPr>
      <xdr:spPr>
        <a:xfrm flipV="1">
          <a:off x="3797300" y="5273675"/>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131318</xdr:rowOff>
    </xdr:from>
    <xdr:to>
      <xdr:col>19</xdr:col>
      <xdr:colOff>177800</xdr:colOff>
      <xdr:row>31</xdr:row>
      <xdr:rowOff>7303</xdr:rowOff>
    </xdr:to>
    <xdr:cxnSp macro="">
      <xdr:nvCxnSpPr>
        <xdr:cNvPr id="64" name="直線コネクタ 63"/>
        <xdr:cNvCxnSpPr/>
      </xdr:nvCxnSpPr>
      <xdr:spPr>
        <a:xfrm>
          <a:off x="2908300" y="5274818"/>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131318</xdr:rowOff>
    </xdr:from>
    <xdr:to>
      <xdr:col>15</xdr:col>
      <xdr:colOff>50800</xdr:colOff>
      <xdr:row>31</xdr:row>
      <xdr:rowOff>93218</xdr:rowOff>
    </xdr:to>
    <xdr:cxnSp macro="">
      <xdr:nvCxnSpPr>
        <xdr:cNvPr id="67" name="直線コネクタ 66"/>
        <xdr:cNvCxnSpPr/>
      </xdr:nvCxnSpPr>
      <xdr:spPr>
        <a:xfrm flipV="1">
          <a:off x="2019300" y="5274818"/>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93218</xdr:rowOff>
    </xdr:from>
    <xdr:to>
      <xdr:col>10</xdr:col>
      <xdr:colOff>114300</xdr:colOff>
      <xdr:row>31</xdr:row>
      <xdr:rowOff>114364</xdr:rowOff>
    </xdr:to>
    <xdr:cxnSp macro="">
      <xdr:nvCxnSpPr>
        <xdr:cNvPr id="70" name="直線コネクタ 69"/>
        <xdr:cNvCxnSpPr/>
      </xdr:nvCxnSpPr>
      <xdr:spPr>
        <a:xfrm flipV="1">
          <a:off x="1130300" y="5408168"/>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79375</xdr:rowOff>
    </xdr:from>
    <xdr:to>
      <xdr:col>24</xdr:col>
      <xdr:colOff>114300</xdr:colOff>
      <xdr:row>31</xdr:row>
      <xdr:rowOff>9525</xdr:rowOff>
    </xdr:to>
    <xdr:sp macro="" textlink="">
      <xdr:nvSpPr>
        <xdr:cNvPr id="80" name="楕円 79"/>
        <xdr:cNvSpPr/>
      </xdr:nvSpPr>
      <xdr:spPr>
        <a:xfrm>
          <a:off x="4584700" y="52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32402</xdr:rowOff>
    </xdr:from>
    <xdr:ext cx="469744" cy="259045"/>
    <xdr:sp macro="" textlink="">
      <xdr:nvSpPr>
        <xdr:cNvPr id="81" name="議会費該当値テキスト"/>
        <xdr:cNvSpPr txBox="1"/>
      </xdr:nvSpPr>
      <xdr:spPr>
        <a:xfrm>
          <a:off x="4686300" y="517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127953</xdr:rowOff>
    </xdr:from>
    <xdr:to>
      <xdr:col>20</xdr:col>
      <xdr:colOff>38100</xdr:colOff>
      <xdr:row>31</xdr:row>
      <xdr:rowOff>58103</xdr:rowOff>
    </xdr:to>
    <xdr:sp macro="" textlink="">
      <xdr:nvSpPr>
        <xdr:cNvPr id="82" name="楕円 81"/>
        <xdr:cNvSpPr/>
      </xdr:nvSpPr>
      <xdr:spPr>
        <a:xfrm>
          <a:off x="3746500" y="527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74630</xdr:rowOff>
    </xdr:from>
    <xdr:ext cx="469744" cy="259045"/>
    <xdr:sp macro="" textlink="">
      <xdr:nvSpPr>
        <xdr:cNvPr id="83" name="テキスト ボックス 82"/>
        <xdr:cNvSpPr txBox="1"/>
      </xdr:nvSpPr>
      <xdr:spPr>
        <a:xfrm>
          <a:off x="3562428"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80518</xdr:rowOff>
    </xdr:from>
    <xdr:to>
      <xdr:col>15</xdr:col>
      <xdr:colOff>101600</xdr:colOff>
      <xdr:row>31</xdr:row>
      <xdr:rowOff>10668</xdr:rowOff>
    </xdr:to>
    <xdr:sp macro="" textlink="">
      <xdr:nvSpPr>
        <xdr:cNvPr id="84" name="楕円 83"/>
        <xdr:cNvSpPr/>
      </xdr:nvSpPr>
      <xdr:spPr>
        <a:xfrm>
          <a:off x="2857500" y="522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27195</xdr:rowOff>
    </xdr:from>
    <xdr:ext cx="469744" cy="259045"/>
    <xdr:sp macro="" textlink="">
      <xdr:nvSpPr>
        <xdr:cNvPr id="85" name="テキスト ボックス 84"/>
        <xdr:cNvSpPr txBox="1"/>
      </xdr:nvSpPr>
      <xdr:spPr>
        <a:xfrm>
          <a:off x="2673428" y="49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42418</xdr:rowOff>
    </xdr:from>
    <xdr:to>
      <xdr:col>10</xdr:col>
      <xdr:colOff>165100</xdr:colOff>
      <xdr:row>31</xdr:row>
      <xdr:rowOff>144018</xdr:rowOff>
    </xdr:to>
    <xdr:sp macro="" textlink="">
      <xdr:nvSpPr>
        <xdr:cNvPr id="86" name="楕円 85"/>
        <xdr:cNvSpPr/>
      </xdr:nvSpPr>
      <xdr:spPr>
        <a:xfrm>
          <a:off x="1968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160545</xdr:rowOff>
    </xdr:from>
    <xdr:ext cx="469744" cy="259045"/>
    <xdr:sp macro="" textlink="">
      <xdr:nvSpPr>
        <xdr:cNvPr id="87" name="テキスト ボックス 86"/>
        <xdr:cNvSpPr txBox="1"/>
      </xdr:nvSpPr>
      <xdr:spPr>
        <a:xfrm>
          <a:off x="1784428"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63564</xdr:rowOff>
    </xdr:from>
    <xdr:to>
      <xdr:col>6</xdr:col>
      <xdr:colOff>38100</xdr:colOff>
      <xdr:row>31</xdr:row>
      <xdr:rowOff>165164</xdr:rowOff>
    </xdr:to>
    <xdr:sp macro="" textlink="">
      <xdr:nvSpPr>
        <xdr:cNvPr id="88" name="楕円 87"/>
        <xdr:cNvSpPr/>
      </xdr:nvSpPr>
      <xdr:spPr>
        <a:xfrm>
          <a:off x="1079500" y="537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10241</xdr:rowOff>
    </xdr:from>
    <xdr:ext cx="469744" cy="259045"/>
    <xdr:sp macro="" textlink="">
      <xdr:nvSpPr>
        <xdr:cNvPr id="89" name="テキスト ボックス 88"/>
        <xdr:cNvSpPr txBox="1"/>
      </xdr:nvSpPr>
      <xdr:spPr>
        <a:xfrm>
          <a:off x="895428" y="515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35458</xdr:rowOff>
    </xdr:from>
    <xdr:to>
      <xdr:col>24</xdr:col>
      <xdr:colOff>63500</xdr:colOff>
      <xdr:row>56</xdr:row>
      <xdr:rowOff>83817</xdr:rowOff>
    </xdr:to>
    <xdr:cxnSp macro="">
      <xdr:nvCxnSpPr>
        <xdr:cNvPr id="116" name="直線コネクタ 115"/>
        <xdr:cNvCxnSpPr/>
      </xdr:nvCxnSpPr>
      <xdr:spPr>
        <a:xfrm flipV="1">
          <a:off x="3797300" y="9636658"/>
          <a:ext cx="838200" cy="4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74156</xdr:rowOff>
    </xdr:from>
    <xdr:to>
      <xdr:col>19</xdr:col>
      <xdr:colOff>177800</xdr:colOff>
      <xdr:row>56</xdr:row>
      <xdr:rowOff>83817</xdr:rowOff>
    </xdr:to>
    <xdr:cxnSp macro="">
      <xdr:nvCxnSpPr>
        <xdr:cNvPr id="119" name="直線コネクタ 118"/>
        <xdr:cNvCxnSpPr/>
      </xdr:nvCxnSpPr>
      <xdr:spPr>
        <a:xfrm>
          <a:off x="2908300" y="9675356"/>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74156</xdr:rowOff>
    </xdr:from>
    <xdr:to>
      <xdr:col>15</xdr:col>
      <xdr:colOff>50800</xdr:colOff>
      <xdr:row>56</xdr:row>
      <xdr:rowOff>124247</xdr:rowOff>
    </xdr:to>
    <xdr:cxnSp macro="">
      <xdr:nvCxnSpPr>
        <xdr:cNvPr id="122" name="直線コネクタ 121"/>
        <xdr:cNvCxnSpPr/>
      </xdr:nvCxnSpPr>
      <xdr:spPr>
        <a:xfrm flipV="1">
          <a:off x="2019300" y="9675356"/>
          <a:ext cx="889000" cy="5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49919</xdr:rowOff>
    </xdr:from>
    <xdr:to>
      <xdr:col>10</xdr:col>
      <xdr:colOff>114300</xdr:colOff>
      <xdr:row>56</xdr:row>
      <xdr:rowOff>124247</xdr:rowOff>
    </xdr:to>
    <xdr:cxnSp macro="">
      <xdr:nvCxnSpPr>
        <xdr:cNvPr id="125" name="直線コネクタ 124"/>
        <xdr:cNvCxnSpPr/>
      </xdr:nvCxnSpPr>
      <xdr:spPr>
        <a:xfrm>
          <a:off x="1130300" y="9651119"/>
          <a:ext cx="8890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156108</xdr:rowOff>
    </xdr:from>
    <xdr:to>
      <xdr:col>24</xdr:col>
      <xdr:colOff>114300</xdr:colOff>
      <xdr:row>56</xdr:row>
      <xdr:rowOff>86258</xdr:rowOff>
    </xdr:to>
    <xdr:sp macro="" textlink="">
      <xdr:nvSpPr>
        <xdr:cNvPr id="135" name="楕円 134"/>
        <xdr:cNvSpPr/>
      </xdr:nvSpPr>
      <xdr:spPr>
        <a:xfrm>
          <a:off x="4584700" y="95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7535</xdr:rowOff>
    </xdr:from>
    <xdr:ext cx="534377" cy="259045"/>
    <xdr:sp macro="" textlink="">
      <xdr:nvSpPr>
        <xdr:cNvPr id="136" name="総務費該当値テキスト"/>
        <xdr:cNvSpPr txBox="1"/>
      </xdr:nvSpPr>
      <xdr:spPr>
        <a:xfrm>
          <a:off x="4686300" y="94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33017</xdr:rowOff>
    </xdr:from>
    <xdr:to>
      <xdr:col>20</xdr:col>
      <xdr:colOff>38100</xdr:colOff>
      <xdr:row>56</xdr:row>
      <xdr:rowOff>134617</xdr:rowOff>
    </xdr:to>
    <xdr:sp macro="" textlink="">
      <xdr:nvSpPr>
        <xdr:cNvPr id="137" name="楕円 136"/>
        <xdr:cNvSpPr/>
      </xdr:nvSpPr>
      <xdr:spPr>
        <a:xfrm>
          <a:off x="3746500" y="963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151144</xdr:rowOff>
    </xdr:from>
    <xdr:ext cx="534377" cy="259045"/>
    <xdr:sp macro="" textlink="">
      <xdr:nvSpPr>
        <xdr:cNvPr id="138" name="テキスト ボックス 137"/>
        <xdr:cNvSpPr txBox="1"/>
      </xdr:nvSpPr>
      <xdr:spPr>
        <a:xfrm>
          <a:off x="3530111" y="940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23356</xdr:rowOff>
    </xdr:from>
    <xdr:to>
      <xdr:col>15</xdr:col>
      <xdr:colOff>101600</xdr:colOff>
      <xdr:row>56</xdr:row>
      <xdr:rowOff>124956</xdr:rowOff>
    </xdr:to>
    <xdr:sp macro="" textlink="">
      <xdr:nvSpPr>
        <xdr:cNvPr id="139" name="楕円 138"/>
        <xdr:cNvSpPr/>
      </xdr:nvSpPr>
      <xdr:spPr>
        <a:xfrm>
          <a:off x="2857500" y="96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141483</xdr:rowOff>
    </xdr:from>
    <xdr:ext cx="534377" cy="259045"/>
    <xdr:sp macro="" textlink="">
      <xdr:nvSpPr>
        <xdr:cNvPr id="140" name="テキスト ボックス 139"/>
        <xdr:cNvSpPr txBox="1"/>
      </xdr:nvSpPr>
      <xdr:spPr>
        <a:xfrm>
          <a:off x="2641111" y="93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73447</xdr:rowOff>
    </xdr:from>
    <xdr:to>
      <xdr:col>10</xdr:col>
      <xdr:colOff>165100</xdr:colOff>
      <xdr:row>57</xdr:row>
      <xdr:rowOff>3597</xdr:rowOff>
    </xdr:to>
    <xdr:sp macro="" textlink="">
      <xdr:nvSpPr>
        <xdr:cNvPr id="141" name="楕円 140"/>
        <xdr:cNvSpPr/>
      </xdr:nvSpPr>
      <xdr:spPr>
        <a:xfrm>
          <a:off x="1968500" y="96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166174</xdr:rowOff>
    </xdr:from>
    <xdr:ext cx="534377" cy="259045"/>
    <xdr:sp macro="" textlink="">
      <xdr:nvSpPr>
        <xdr:cNvPr id="142" name="テキスト ボックス 141"/>
        <xdr:cNvSpPr txBox="1"/>
      </xdr:nvSpPr>
      <xdr:spPr>
        <a:xfrm>
          <a:off x="1752111" y="97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170569</xdr:rowOff>
    </xdr:from>
    <xdr:to>
      <xdr:col>6</xdr:col>
      <xdr:colOff>38100</xdr:colOff>
      <xdr:row>56</xdr:row>
      <xdr:rowOff>100719</xdr:rowOff>
    </xdr:to>
    <xdr:sp macro="" textlink="">
      <xdr:nvSpPr>
        <xdr:cNvPr id="143" name="楕円 142"/>
        <xdr:cNvSpPr/>
      </xdr:nvSpPr>
      <xdr:spPr>
        <a:xfrm>
          <a:off x="1079500" y="960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117246</xdr:rowOff>
    </xdr:from>
    <xdr:ext cx="534377" cy="259045"/>
    <xdr:sp macro="" textlink="">
      <xdr:nvSpPr>
        <xdr:cNvPr id="144" name="テキスト ボックス 143"/>
        <xdr:cNvSpPr txBox="1"/>
      </xdr:nvSpPr>
      <xdr:spPr>
        <a:xfrm>
          <a:off x="863111" y="937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7218</xdr:rowOff>
    </xdr:from>
    <xdr:to>
      <xdr:col>24</xdr:col>
      <xdr:colOff>63500</xdr:colOff>
      <xdr:row>76</xdr:row>
      <xdr:rowOff>145400</xdr:rowOff>
    </xdr:to>
    <xdr:cxnSp macro="">
      <xdr:nvCxnSpPr>
        <xdr:cNvPr id="174" name="直線コネクタ 173"/>
        <xdr:cNvCxnSpPr/>
      </xdr:nvCxnSpPr>
      <xdr:spPr>
        <a:xfrm>
          <a:off x="3797300" y="13037418"/>
          <a:ext cx="838200" cy="13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7218</xdr:rowOff>
    </xdr:from>
    <xdr:to>
      <xdr:col>19</xdr:col>
      <xdr:colOff>177800</xdr:colOff>
      <xdr:row>77</xdr:row>
      <xdr:rowOff>56437</xdr:rowOff>
    </xdr:to>
    <xdr:cxnSp macro="">
      <xdr:nvCxnSpPr>
        <xdr:cNvPr id="177" name="直線コネクタ 176"/>
        <xdr:cNvCxnSpPr/>
      </xdr:nvCxnSpPr>
      <xdr:spPr>
        <a:xfrm flipV="1">
          <a:off x="2908300" y="13037418"/>
          <a:ext cx="889000" cy="2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825</xdr:rowOff>
    </xdr:from>
    <xdr:to>
      <xdr:col>15</xdr:col>
      <xdr:colOff>50800</xdr:colOff>
      <xdr:row>77</xdr:row>
      <xdr:rowOff>56437</xdr:rowOff>
    </xdr:to>
    <xdr:cxnSp macro="">
      <xdr:nvCxnSpPr>
        <xdr:cNvPr id="180" name="直線コネクタ 179"/>
        <xdr:cNvCxnSpPr/>
      </xdr:nvCxnSpPr>
      <xdr:spPr>
        <a:xfrm>
          <a:off x="2019300" y="13202475"/>
          <a:ext cx="889000" cy="5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825</xdr:rowOff>
    </xdr:from>
    <xdr:to>
      <xdr:col>10</xdr:col>
      <xdr:colOff>114300</xdr:colOff>
      <xdr:row>77</xdr:row>
      <xdr:rowOff>146619</xdr:rowOff>
    </xdr:to>
    <xdr:cxnSp macro="">
      <xdr:nvCxnSpPr>
        <xdr:cNvPr id="183" name="直線コネクタ 182"/>
        <xdr:cNvCxnSpPr/>
      </xdr:nvCxnSpPr>
      <xdr:spPr>
        <a:xfrm flipV="1">
          <a:off x="1130300" y="13202475"/>
          <a:ext cx="889000" cy="14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94600</xdr:rowOff>
    </xdr:from>
    <xdr:to>
      <xdr:col>24</xdr:col>
      <xdr:colOff>114300</xdr:colOff>
      <xdr:row>77</xdr:row>
      <xdr:rowOff>24750</xdr:rowOff>
    </xdr:to>
    <xdr:sp macro="" textlink="">
      <xdr:nvSpPr>
        <xdr:cNvPr id="193" name="楕円 192"/>
        <xdr:cNvSpPr/>
      </xdr:nvSpPr>
      <xdr:spPr>
        <a:xfrm>
          <a:off x="4584700" y="1312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73027</xdr:rowOff>
    </xdr:from>
    <xdr:ext cx="599010" cy="259045"/>
    <xdr:sp macro="" textlink="">
      <xdr:nvSpPr>
        <xdr:cNvPr id="194" name="民生費該当値テキスト"/>
        <xdr:cNvSpPr txBox="1"/>
      </xdr:nvSpPr>
      <xdr:spPr>
        <a:xfrm>
          <a:off x="4686300" y="1310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127869</xdr:rowOff>
    </xdr:from>
    <xdr:to>
      <xdr:col>20</xdr:col>
      <xdr:colOff>38100</xdr:colOff>
      <xdr:row>76</xdr:row>
      <xdr:rowOff>58018</xdr:rowOff>
    </xdr:to>
    <xdr:sp macro="" textlink="">
      <xdr:nvSpPr>
        <xdr:cNvPr id="195" name="楕円 194"/>
        <xdr:cNvSpPr/>
      </xdr:nvSpPr>
      <xdr:spPr>
        <a:xfrm>
          <a:off x="3746500" y="129866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49145</xdr:rowOff>
    </xdr:from>
    <xdr:ext cx="599010" cy="259045"/>
    <xdr:sp macro="" textlink="">
      <xdr:nvSpPr>
        <xdr:cNvPr id="196" name="テキスト ボックス 195"/>
        <xdr:cNvSpPr txBox="1"/>
      </xdr:nvSpPr>
      <xdr:spPr>
        <a:xfrm>
          <a:off x="3497795" y="1307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5637</xdr:rowOff>
    </xdr:from>
    <xdr:to>
      <xdr:col>15</xdr:col>
      <xdr:colOff>101600</xdr:colOff>
      <xdr:row>77</xdr:row>
      <xdr:rowOff>107237</xdr:rowOff>
    </xdr:to>
    <xdr:sp macro="" textlink="">
      <xdr:nvSpPr>
        <xdr:cNvPr id="197" name="楕円 196"/>
        <xdr:cNvSpPr/>
      </xdr:nvSpPr>
      <xdr:spPr>
        <a:xfrm>
          <a:off x="2857500" y="132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98364</xdr:rowOff>
    </xdr:from>
    <xdr:ext cx="599010" cy="259045"/>
    <xdr:sp macro="" textlink="">
      <xdr:nvSpPr>
        <xdr:cNvPr id="198" name="テキスト ボックス 197"/>
        <xdr:cNvSpPr txBox="1"/>
      </xdr:nvSpPr>
      <xdr:spPr>
        <a:xfrm>
          <a:off x="2608795" y="1330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121475</xdr:rowOff>
    </xdr:from>
    <xdr:to>
      <xdr:col>10</xdr:col>
      <xdr:colOff>165100</xdr:colOff>
      <xdr:row>77</xdr:row>
      <xdr:rowOff>51625</xdr:rowOff>
    </xdr:to>
    <xdr:sp macro="" textlink="">
      <xdr:nvSpPr>
        <xdr:cNvPr id="199" name="楕円 198"/>
        <xdr:cNvSpPr/>
      </xdr:nvSpPr>
      <xdr:spPr>
        <a:xfrm>
          <a:off x="1968500" y="131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42752</xdr:rowOff>
    </xdr:from>
    <xdr:ext cx="599010" cy="259045"/>
    <xdr:sp macro="" textlink="">
      <xdr:nvSpPr>
        <xdr:cNvPr id="200" name="テキスト ボックス 199"/>
        <xdr:cNvSpPr txBox="1"/>
      </xdr:nvSpPr>
      <xdr:spPr>
        <a:xfrm>
          <a:off x="1719795" y="132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95819</xdr:rowOff>
    </xdr:from>
    <xdr:to>
      <xdr:col>6</xdr:col>
      <xdr:colOff>38100</xdr:colOff>
      <xdr:row>78</xdr:row>
      <xdr:rowOff>25969</xdr:rowOff>
    </xdr:to>
    <xdr:sp macro="" textlink="">
      <xdr:nvSpPr>
        <xdr:cNvPr id="201" name="楕円 200"/>
        <xdr:cNvSpPr/>
      </xdr:nvSpPr>
      <xdr:spPr>
        <a:xfrm>
          <a:off x="1079500" y="132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17096</xdr:rowOff>
    </xdr:from>
    <xdr:ext cx="599010" cy="259045"/>
    <xdr:sp macro="" textlink="">
      <xdr:nvSpPr>
        <xdr:cNvPr id="202" name="テキスト ボックス 201"/>
        <xdr:cNvSpPr txBox="1"/>
      </xdr:nvSpPr>
      <xdr:spPr>
        <a:xfrm>
          <a:off x="830795" y="13390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149630</xdr:rowOff>
    </xdr:from>
    <xdr:to>
      <xdr:col>24</xdr:col>
      <xdr:colOff>63500</xdr:colOff>
      <xdr:row>95</xdr:row>
      <xdr:rowOff>1786</xdr:rowOff>
    </xdr:to>
    <xdr:cxnSp macro="">
      <xdr:nvCxnSpPr>
        <xdr:cNvPr id="231" name="直線コネクタ 230"/>
        <xdr:cNvCxnSpPr/>
      </xdr:nvCxnSpPr>
      <xdr:spPr>
        <a:xfrm flipV="1">
          <a:off x="3797300" y="16265930"/>
          <a:ext cx="838200" cy="2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89325</xdr:rowOff>
    </xdr:from>
    <xdr:to>
      <xdr:col>19</xdr:col>
      <xdr:colOff>177800</xdr:colOff>
      <xdr:row>95</xdr:row>
      <xdr:rowOff>1786</xdr:rowOff>
    </xdr:to>
    <xdr:cxnSp macro="">
      <xdr:nvCxnSpPr>
        <xdr:cNvPr id="234" name="直線コネクタ 233"/>
        <xdr:cNvCxnSpPr/>
      </xdr:nvCxnSpPr>
      <xdr:spPr>
        <a:xfrm>
          <a:off x="2908300" y="16205625"/>
          <a:ext cx="889000" cy="8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89325</xdr:rowOff>
    </xdr:from>
    <xdr:to>
      <xdr:col>15</xdr:col>
      <xdr:colOff>50800</xdr:colOff>
      <xdr:row>95</xdr:row>
      <xdr:rowOff>90063</xdr:rowOff>
    </xdr:to>
    <xdr:cxnSp macro="">
      <xdr:nvCxnSpPr>
        <xdr:cNvPr id="237" name="直線コネクタ 236"/>
        <xdr:cNvCxnSpPr/>
      </xdr:nvCxnSpPr>
      <xdr:spPr>
        <a:xfrm flipV="1">
          <a:off x="2019300" y="16205625"/>
          <a:ext cx="889000" cy="1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90063</xdr:rowOff>
    </xdr:from>
    <xdr:to>
      <xdr:col>10</xdr:col>
      <xdr:colOff>114300</xdr:colOff>
      <xdr:row>95</xdr:row>
      <xdr:rowOff>95345</xdr:rowOff>
    </xdr:to>
    <xdr:cxnSp macro="">
      <xdr:nvCxnSpPr>
        <xdr:cNvPr id="240" name="直線コネクタ 239"/>
        <xdr:cNvCxnSpPr/>
      </xdr:nvCxnSpPr>
      <xdr:spPr>
        <a:xfrm flipV="1">
          <a:off x="1130300" y="16377813"/>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98830</xdr:rowOff>
    </xdr:from>
    <xdr:to>
      <xdr:col>24</xdr:col>
      <xdr:colOff>114300</xdr:colOff>
      <xdr:row>95</xdr:row>
      <xdr:rowOff>28980</xdr:rowOff>
    </xdr:to>
    <xdr:sp macro="" textlink="">
      <xdr:nvSpPr>
        <xdr:cNvPr id="250" name="楕円 249"/>
        <xdr:cNvSpPr/>
      </xdr:nvSpPr>
      <xdr:spPr>
        <a:xfrm>
          <a:off x="4584700" y="162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121707</xdr:rowOff>
    </xdr:from>
    <xdr:ext cx="534377" cy="259045"/>
    <xdr:sp macro="" textlink="">
      <xdr:nvSpPr>
        <xdr:cNvPr id="251" name="衛生費該当値テキスト"/>
        <xdr:cNvSpPr txBox="1"/>
      </xdr:nvSpPr>
      <xdr:spPr>
        <a:xfrm>
          <a:off x="4686300" y="160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122436</xdr:rowOff>
    </xdr:from>
    <xdr:to>
      <xdr:col>20</xdr:col>
      <xdr:colOff>38100</xdr:colOff>
      <xdr:row>95</xdr:row>
      <xdr:rowOff>52586</xdr:rowOff>
    </xdr:to>
    <xdr:sp macro="" textlink="">
      <xdr:nvSpPr>
        <xdr:cNvPr id="252" name="楕円 251"/>
        <xdr:cNvSpPr/>
      </xdr:nvSpPr>
      <xdr:spPr>
        <a:xfrm>
          <a:off x="3746500" y="1623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69113</xdr:rowOff>
    </xdr:from>
    <xdr:ext cx="534377" cy="259045"/>
    <xdr:sp macro="" textlink="">
      <xdr:nvSpPr>
        <xdr:cNvPr id="253" name="テキスト ボックス 252"/>
        <xdr:cNvSpPr txBox="1"/>
      </xdr:nvSpPr>
      <xdr:spPr>
        <a:xfrm>
          <a:off x="3530111" y="1601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38525</xdr:rowOff>
    </xdr:from>
    <xdr:to>
      <xdr:col>15</xdr:col>
      <xdr:colOff>101600</xdr:colOff>
      <xdr:row>94</xdr:row>
      <xdr:rowOff>140125</xdr:rowOff>
    </xdr:to>
    <xdr:sp macro="" textlink="">
      <xdr:nvSpPr>
        <xdr:cNvPr id="254" name="楕円 253"/>
        <xdr:cNvSpPr/>
      </xdr:nvSpPr>
      <xdr:spPr>
        <a:xfrm>
          <a:off x="2857500" y="161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156652</xdr:rowOff>
    </xdr:from>
    <xdr:ext cx="599010" cy="259045"/>
    <xdr:sp macro="" textlink="">
      <xdr:nvSpPr>
        <xdr:cNvPr id="255" name="テキスト ボックス 254"/>
        <xdr:cNvSpPr txBox="1"/>
      </xdr:nvSpPr>
      <xdr:spPr>
        <a:xfrm>
          <a:off x="2608795" y="1593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39263</xdr:rowOff>
    </xdr:from>
    <xdr:to>
      <xdr:col>10</xdr:col>
      <xdr:colOff>165100</xdr:colOff>
      <xdr:row>95</xdr:row>
      <xdr:rowOff>140863</xdr:rowOff>
    </xdr:to>
    <xdr:sp macro="" textlink="">
      <xdr:nvSpPr>
        <xdr:cNvPr id="256" name="楕円 255"/>
        <xdr:cNvSpPr/>
      </xdr:nvSpPr>
      <xdr:spPr>
        <a:xfrm>
          <a:off x="1968500" y="163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157390</xdr:rowOff>
    </xdr:from>
    <xdr:ext cx="534377" cy="259045"/>
    <xdr:sp macro="" textlink="">
      <xdr:nvSpPr>
        <xdr:cNvPr id="257" name="テキスト ボックス 256"/>
        <xdr:cNvSpPr txBox="1"/>
      </xdr:nvSpPr>
      <xdr:spPr>
        <a:xfrm>
          <a:off x="1752111" y="1610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44545</xdr:rowOff>
    </xdr:from>
    <xdr:to>
      <xdr:col>6</xdr:col>
      <xdr:colOff>38100</xdr:colOff>
      <xdr:row>95</xdr:row>
      <xdr:rowOff>146145</xdr:rowOff>
    </xdr:to>
    <xdr:sp macro="" textlink="">
      <xdr:nvSpPr>
        <xdr:cNvPr id="258" name="楕円 257"/>
        <xdr:cNvSpPr/>
      </xdr:nvSpPr>
      <xdr:spPr>
        <a:xfrm>
          <a:off x="1079500" y="163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162672</xdr:rowOff>
    </xdr:from>
    <xdr:ext cx="534377" cy="259045"/>
    <xdr:sp macro="" textlink="">
      <xdr:nvSpPr>
        <xdr:cNvPr id="259" name="テキスト ボックス 258"/>
        <xdr:cNvSpPr txBox="1"/>
      </xdr:nvSpPr>
      <xdr:spPr>
        <a:xfrm>
          <a:off x="863111" y="161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56424</xdr:rowOff>
    </xdr:from>
    <xdr:to>
      <xdr:col>55</xdr:col>
      <xdr:colOff>0</xdr:colOff>
      <xdr:row>38</xdr:row>
      <xdr:rowOff>64588</xdr:rowOff>
    </xdr:to>
    <xdr:cxnSp macro="">
      <xdr:nvCxnSpPr>
        <xdr:cNvPr id="290" name="直線コネクタ 289"/>
        <xdr:cNvCxnSpPr/>
      </xdr:nvCxnSpPr>
      <xdr:spPr>
        <a:xfrm>
          <a:off x="9639300" y="6571524"/>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161907</xdr:rowOff>
    </xdr:from>
    <xdr:to>
      <xdr:col>50</xdr:col>
      <xdr:colOff>114300</xdr:colOff>
      <xdr:row>38</xdr:row>
      <xdr:rowOff>56424</xdr:rowOff>
    </xdr:to>
    <xdr:cxnSp macro="">
      <xdr:nvCxnSpPr>
        <xdr:cNvPr id="293" name="直線コネクタ 292"/>
        <xdr:cNvCxnSpPr/>
      </xdr:nvCxnSpPr>
      <xdr:spPr>
        <a:xfrm>
          <a:off x="8750300" y="6505557"/>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145252</xdr:rowOff>
    </xdr:from>
    <xdr:to>
      <xdr:col>45</xdr:col>
      <xdr:colOff>177800</xdr:colOff>
      <xdr:row>37</xdr:row>
      <xdr:rowOff>161907</xdr:rowOff>
    </xdr:to>
    <xdr:cxnSp macro="">
      <xdr:nvCxnSpPr>
        <xdr:cNvPr id="296" name="直線コネクタ 295"/>
        <xdr:cNvCxnSpPr/>
      </xdr:nvCxnSpPr>
      <xdr:spPr>
        <a:xfrm>
          <a:off x="7861300" y="6146002"/>
          <a:ext cx="889000" cy="3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48913</xdr:rowOff>
    </xdr:from>
    <xdr:to>
      <xdr:col>41</xdr:col>
      <xdr:colOff>50800</xdr:colOff>
      <xdr:row>35</xdr:row>
      <xdr:rowOff>145252</xdr:rowOff>
    </xdr:to>
    <xdr:cxnSp macro="">
      <xdr:nvCxnSpPr>
        <xdr:cNvPr id="299" name="直線コネクタ 298"/>
        <xdr:cNvCxnSpPr/>
      </xdr:nvCxnSpPr>
      <xdr:spPr>
        <a:xfrm>
          <a:off x="6972300" y="6049663"/>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309" name="楕円 308"/>
        <xdr:cNvSpPr/>
      </xdr:nvSpPr>
      <xdr:spPr>
        <a:xfrm>
          <a:off x="104267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163665</xdr:rowOff>
    </xdr:from>
    <xdr:ext cx="378565" cy="259045"/>
    <xdr:sp macro="" textlink="">
      <xdr:nvSpPr>
        <xdr:cNvPr id="310" name="労働費該当値テキスト"/>
        <xdr:cNvSpPr txBox="1"/>
      </xdr:nvSpPr>
      <xdr:spPr>
        <a:xfrm>
          <a:off x="10528300" y="650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5624</xdr:rowOff>
    </xdr:from>
    <xdr:to>
      <xdr:col>50</xdr:col>
      <xdr:colOff>165100</xdr:colOff>
      <xdr:row>38</xdr:row>
      <xdr:rowOff>107224</xdr:rowOff>
    </xdr:to>
    <xdr:sp macro="" textlink="">
      <xdr:nvSpPr>
        <xdr:cNvPr id="311" name="楕円 310"/>
        <xdr:cNvSpPr/>
      </xdr:nvSpPr>
      <xdr:spPr>
        <a:xfrm>
          <a:off x="9588500" y="65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98351</xdr:rowOff>
    </xdr:from>
    <xdr:ext cx="378565" cy="259045"/>
    <xdr:sp macro="" textlink="">
      <xdr:nvSpPr>
        <xdr:cNvPr id="312" name="テキスト ボックス 311"/>
        <xdr:cNvSpPr txBox="1"/>
      </xdr:nvSpPr>
      <xdr:spPr>
        <a:xfrm>
          <a:off x="9450017" y="661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111107</xdr:rowOff>
    </xdr:from>
    <xdr:to>
      <xdr:col>46</xdr:col>
      <xdr:colOff>38100</xdr:colOff>
      <xdr:row>38</xdr:row>
      <xdr:rowOff>41256</xdr:rowOff>
    </xdr:to>
    <xdr:sp macro="" textlink="">
      <xdr:nvSpPr>
        <xdr:cNvPr id="313" name="楕円 312"/>
        <xdr:cNvSpPr/>
      </xdr:nvSpPr>
      <xdr:spPr>
        <a:xfrm>
          <a:off x="8699500" y="6454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32384</xdr:rowOff>
    </xdr:from>
    <xdr:ext cx="378565" cy="259045"/>
    <xdr:sp macro="" textlink="">
      <xdr:nvSpPr>
        <xdr:cNvPr id="314" name="テキスト ボックス 313"/>
        <xdr:cNvSpPr txBox="1"/>
      </xdr:nvSpPr>
      <xdr:spPr>
        <a:xfrm>
          <a:off x="8561017" y="654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94452</xdr:rowOff>
    </xdr:from>
    <xdr:to>
      <xdr:col>41</xdr:col>
      <xdr:colOff>101600</xdr:colOff>
      <xdr:row>36</xdr:row>
      <xdr:rowOff>24602</xdr:rowOff>
    </xdr:to>
    <xdr:sp macro="" textlink="">
      <xdr:nvSpPr>
        <xdr:cNvPr id="315" name="楕円 314"/>
        <xdr:cNvSpPr/>
      </xdr:nvSpPr>
      <xdr:spPr>
        <a:xfrm>
          <a:off x="7810500" y="609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41129</xdr:rowOff>
    </xdr:from>
    <xdr:ext cx="469744" cy="259045"/>
    <xdr:sp macro="" textlink="">
      <xdr:nvSpPr>
        <xdr:cNvPr id="316" name="テキスト ボックス 315"/>
        <xdr:cNvSpPr txBox="1"/>
      </xdr:nvSpPr>
      <xdr:spPr>
        <a:xfrm>
          <a:off x="7626428" y="587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169563</xdr:rowOff>
    </xdr:from>
    <xdr:to>
      <xdr:col>36</xdr:col>
      <xdr:colOff>165100</xdr:colOff>
      <xdr:row>35</xdr:row>
      <xdr:rowOff>99713</xdr:rowOff>
    </xdr:to>
    <xdr:sp macro="" textlink="">
      <xdr:nvSpPr>
        <xdr:cNvPr id="317" name="楕円 316"/>
        <xdr:cNvSpPr/>
      </xdr:nvSpPr>
      <xdr:spPr>
        <a:xfrm>
          <a:off x="6921500" y="5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90840</xdr:rowOff>
    </xdr:from>
    <xdr:ext cx="469744" cy="259045"/>
    <xdr:sp macro="" textlink="">
      <xdr:nvSpPr>
        <xdr:cNvPr id="318" name="テキスト ボックス 317"/>
        <xdr:cNvSpPr txBox="1"/>
      </xdr:nvSpPr>
      <xdr:spPr>
        <a:xfrm>
          <a:off x="6737428" y="609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39486</xdr:rowOff>
    </xdr:from>
    <xdr:to>
      <xdr:col>55</xdr:col>
      <xdr:colOff>0</xdr:colOff>
      <xdr:row>58</xdr:row>
      <xdr:rowOff>3041</xdr:rowOff>
    </xdr:to>
    <xdr:cxnSp macro="">
      <xdr:nvCxnSpPr>
        <xdr:cNvPr id="349" name="直線コネクタ 348"/>
        <xdr:cNvCxnSpPr/>
      </xdr:nvCxnSpPr>
      <xdr:spPr>
        <a:xfrm>
          <a:off x="9639300" y="9812136"/>
          <a:ext cx="838200" cy="13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39486</xdr:rowOff>
    </xdr:from>
    <xdr:to>
      <xdr:col>50</xdr:col>
      <xdr:colOff>114300</xdr:colOff>
      <xdr:row>57</xdr:row>
      <xdr:rowOff>102068</xdr:rowOff>
    </xdr:to>
    <xdr:cxnSp macro="">
      <xdr:nvCxnSpPr>
        <xdr:cNvPr id="352" name="直線コネクタ 351"/>
        <xdr:cNvCxnSpPr/>
      </xdr:nvCxnSpPr>
      <xdr:spPr>
        <a:xfrm flipV="1">
          <a:off x="8750300" y="9812136"/>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102068</xdr:rowOff>
    </xdr:from>
    <xdr:to>
      <xdr:col>45</xdr:col>
      <xdr:colOff>177800</xdr:colOff>
      <xdr:row>57</xdr:row>
      <xdr:rowOff>139243</xdr:rowOff>
    </xdr:to>
    <xdr:cxnSp macro="">
      <xdr:nvCxnSpPr>
        <xdr:cNvPr id="355" name="直線コネクタ 354"/>
        <xdr:cNvCxnSpPr/>
      </xdr:nvCxnSpPr>
      <xdr:spPr>
        <a:xfrm flipV="1">
          <a:off x="7861300" y="9874718"/>
          <a:ext cx="889000" cy="3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107935</xdr:rowOff>
    </xdr:from>
    <xdr:to>
      <xdr:col>41</xdr:col>
      <xdr:colOff>50800</xdr:colOff>
      <xdr:row>57</xdr:row>
      <xdr:rowOff>139243</xdr:rowOff>
    </xdr:to>
    <xdr:cxnSp macro="">
      <xdr:nvCxnSpPr>
        <xdr:cNvPr id="358" name="直線コネクタ 357"/>
        <xdr:cNvCxnSpPr/>
      </xdr:nvCxnSpPr>
      <xdr:spPr>
        <a:xfrm>
          <a:off x="6972300" y="9880585"/>
          <a:ext cx="889000" cy="3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123691</xdr:rowOff>
    </xdr:from>
    <xdr:to>
      <xdr:col>55</xdr:col>
      <xdr:colOff>50800</xdr:colOff>
      <xdr:row>58</xdr:row>
      <xdr:rowOff>53841</xdr:rowOff>
    </xdr:to>
    <xdr:sp macro="" textlink="">
      <xdr:nvSpPr>
        <xdr:cNvPr id="368" name="楕円 367"/>
        <xdr:cNvSpPr/>
      </xdr:nvSpPr>
      <xdr:spPr>
        <a:xfrm>
          <a:off x="10426700" y="989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102118</xdr:rowOff>
    </xdr:from>
    <xdr:ext cx="534377" cy="259045"/>
    <xdr:sp macro="" textlink="">
      <xdr:nvSpPr>
        <xdr:cNvPr id="369" name="農林水産業費該当値テキスト"/>
        <xdr:cNvSpPr txBox="1"/>
      </xdr:nvSpPr>
      <xdr:spPr>
        <a:xfrm>
          <a:off x="10528300" y="987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160136</xdr:rowOff>
    </xdr:from>
    <xdr:to>
      <xdr:col>50</xdr:col>
      <xdr:colOff>165100</xdr:colOff>
      <xdr:row>57</xdr:row>
      <xdr:rowOff>90286</xdr:rowOff>
    </xdr:to>
    <xdr:sp macro="" textlink="">
      <xdr:nvSpPr>
        <xdr:cNvPr id="370" name="楕円 369"/>
        <xdr:cNvSpPr/>
      </xdr:nvSpPr>
      <xdr:spPr>
        <a:xfrm>
          <a:off x="9588500" y="976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106813</xdr:rowOff>
    </xdr:from>
    <xdr:ext cx="534377" cy="259045"/>
    <xdr:sp macro="" textlink="">
      <xdr:nvSpPr>
        <xdr:cNvPr id="371" name="テキスト ボックス 370"/>
        <xdr:cNvSpPr txBox="1"/>
      </xdr:nvSpPr>
      <xdr:spPr>
        <a:xfrm>
          <a:off x="9372111" y="95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51268</xdr:rowOff>
    </xdr:from>
    <xdr:to>
      <xdr:col>46</xdr:col>
      <xdr:colOff>38100</xdr:colOff>
      <xdr:row>57</xdr:row>
      <xdr:rowOff>152868</xdr:rowOff>
    </xdr:to>
    <xdr:sp macro="" textlink="">
      <xdr:nvSpPr>
        <xdr:cNvPr id="372" name="楕円 371"/>
        <xdr:cNvSpPr/>
      </xdr:nvSpPr>
      <xdr:spPr>
        <a:xfrm>
          <a:off x="8699500" y="982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143995</xdr:rowOff>
    </xdr:from>
    <xdr:ext cx="534377" cy="259045"/>
    <xdr:sp macro="" textlink="">
      <xdr:nvSpPr>
        <xdr:cNvPr id="373" name="テキスト ボックス 372"/>
        <xdr:cNvSpPr txBox="1"/>
      </xdr:nvSpPr>
      <xdr:spPr>
        <a:xfrm>
          <a:off x="8483111" y="991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88443</xdr:rowOff>
    </xdr:from>
    <xdr:to>
      <xdr:col>41</xdr:col>
      <xdr:colOff>101600</xdr:colOff>
      <xdr:row>58</xdr:row>
      <xdr:rowOff>18593</xdr:rowOff>
    </xdr:to>
    <xdr:sp macro="" textlink="">
      <xdr:nvSpPr>
        <xdr:cNvPr id="374" name="楕円 373"/>
        <xdr:cNvSpPr/>
      </xdr:nvSpPr>
      <xdr:spPr>
        <a:xfrm>
          <a:off x="7810500" y="98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9720</xdr:rowOff>
    </xdr:from>
    <xdr:ext cx="534377" cy="259045"/>
    <xdr:sp macro="" textlink="">
      <xdr:nvSpPr>
        <xdr:cNvPr id="375" name="テキスト ボックス 374"/>
        <xdr:cNvSpPr txBox="1"/>
      </xdr:nvSpPr>
      <xdr:spPr>
        <a:xfrm>
          <a:off x="7594111" y="99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57135</xdr:rowOff>
    </xdr:from>
    <xdr:to>
      <xdr:col>36</xdr:col>
      <xdr:colOff>165100</xdr:colOff>
      <xdr:row>57</xdr:row>
      <xdr:rowOff>158735</xdr:rowOff>
    </xdr:to>
    <xdr:sp macro="" textlink="">
      <xdr:nvSpPr>
        <xdr:cNvPr id="376" name="楕円 375"/>
        <xdr:cNvSpPr/>
      </xdr:nvSpPr>
      <xdr:spPr>
        <a:xfrm>
          <a:off x="6921500" y="98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3812</xdr:rowOff>
    </xdr:from>
    <xdr:ext cx="534377" cy="259045"/>
    <xdr:sp macro="" textlink="">
      <xdr:nvSpPr>
        <xdr:cNvPr id="377" name="テキスト ボックス 376"/>
        <xdr:cNvSpPr txBox="1"/>
      </xdr:nvSpPr>
      <xdr:spPr>
        <a:xfrm>
          <a:off x="6705111" y="960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112489</xdr:rowOff>
    </xdr:from>
    <xdr:to>
      <xdr:col>55</xdr:col>
      <xdr:colOff>0</xdr:colOff>
      <xdr:row>78</xdr:row>
      <xdr:rowOff>20546</xdr:rowOff>
    </xdr:to>
    <xdr:cxnSp macro="">
      <xdr:nvCxnSpPr>
        <xdr:cNvPr id="406" name="直線コネクタ 405"/>
        <xdr:cNvCxnSpPr/>
      </xdr:nvCxnSpPr>
      <xdr:spPr>
        <a:xfrm>
          <a:off x="9639300" y="13314139"/>
          <a:ext cx="8382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112489</xdr:rowOff>
    </xdr:from>
    <xdr:to>
      <xdr:col>50</xdr:col>
      <xdr:colOff>114300</xdr:colOff>
      <xdr:row>78</xdr:row>
      <xdr:rowOff>23076</xdr:rowOff>
    </xdr:to>
    <xdr:cxnSp macro="">
      <xdr:nvCxnSpPr>
        <xdr:cNvPr id="409" name="直線コネクタ 408"/>
        <xdr:cNvCxnSpPr/>
      </xdr:nvCxnSpPr>
      <xdr:spPr>
        <a:xfrm flipV="1">
          <a:off x="8750300" y="13314139"/>
          <a:ext cx="889000" cy="8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88554</xdr:rowOff>
    </xdr:from>
    <xdr:to>
      <xdr:col>45</xdr:col>
      <xdr:colOff>177800</xdr:colOff>
      <xdr:row>78</xdr:row>
      <xdr:rowOff>23076</xdr:rowOff>
    </xdr:to>
    <xdr:cxnSp macro="">
      <xdr:nvCxnSpPr>
        <xdr:cNvPr id="412" name="直線コネクタ 411"/>
        <xdr:cNvCxnSpPr/>
      </xdr:nvCxnSpPr>
      <xdr:spPr>
        <a:xfrm>
          <a:off x="7861300" y="12947304"/>
          <a:ext cx="889000" cy="44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88554</xdr:rowOff>
    </xdr:from>
    <xdr:to>
      <xdr:col>41</xdr:col>
      <xdr:colOff>50800</xdr:colOff>
      <xdr:row>77</xdr:row>
      <xdr:rowOff>57595</xdr:rowOff>
    </xdr:to>
    <xdr:cxnSp macro="">
      <xdr:nvCxnSpPr>
        <xdr:cNvPr id="415" name="直線コネクタ 414"/>
        <xdr:cNvCxnSpPr/>
      </xdr:nvCxnSpPr>
      <xdr:spPr>
        <a:xfrm flipV="1">
          <a:off x="6972300" y="12947304"/>
          <a:ext cx="889000" cy="31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141196</xdr:rowOff>
    </xdr:from>
    <xdr:to>
      <xdr:col>55</xdr:col>
      <xdr:colOff>50800</xdr:colOff>
      <xdr:row>78</xdr:row>
      <xdr:rowOff>71346</xdr:rowOff>
    </xdr:to>
    <xdr:sp macro="" textlink="">
      <xdr:nvSpPr>
        <xdr:cNvPr id="425" name="楕円 424"/>
        <xdr:cNvSpPr/>
      </xdr:nvSpPr>
      <xdr:spPr>
        <a:xfrm>
          <a:off x="10426700" y="133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164073</xdr:rowOff>
    </xdr:from>
    <xdr:ext cx="534377" cy="259045"/>
    <xdr:sp macro="" textlink="">
      <xdr:nvSpPr>
        <xdr:cNvPr id="426" name="商工費該当値テキスト"/>
        <xdr:cNvSpPr txBox="1"/>
      </xdr:nvSpPr>
      <xdr:spPr>
        <a:xfrm>
          <a:off x="10528300" y="1319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61689</xdr:rowOff>
    </xdr:from>
    <xdr:to>
      <xdr:col>50</xdr:col>
      <xdr:colOff>165100</xdr:colOff>
      <xdr:row>77</xdr:row>
      <xdr:rowOff>163289</xdr:rowOff>
    </xdr:to>
    <xdr:sp macro="" textlink="">
      <xdr:nvSpPr>
        <xdr:cNvPr id="427" name="楕円 426"/>
        <xdr:cNvSpPr/>
      </xdr:nvSpPr>
      <xdr:spPr>
        <a:xfrm>
          <a:off x="9588500" y="132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8366</xdr:rowOff>
    </xdr:from>
    <xdr:ext cx="534377" cy="259045"/>
    <xdr:sp macro="" textlink="">
      <xdr:nvSpPr>
        <xdr:cNvPr id="428" name="テキスト ボックス 427"/>
        <xdr:cNvSpPr txBox="1"/>
      </xdr:nvSpPr>
      <xdr:spPr>
        <a:xfrm>
          <a:off x="9372111" y="1303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143726</xdr:rowOff>
    </xdr:from>
    <xdr:to>
      <xdr:col>46</xdr:col>
      <xdr:colOff>38100</xdr:colOff>
      <xdr:row>78</xdr:row>
      <xdr:rowOff>73876</xdr:rowOff>
    </xdr:to>
    <xdr:sp macro="" textlink="">
      <xdr:nvSpPr>
        <xdr:cNvPr id="429" name="楕円 428"/>
        <xdr:cNvSpPr/>
      </xdr:nvSpPr>
      <xdr:spPr>
        <a:xfrm>
          <a:off x="86995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90403</xdr:rowOff>
    </xdr:from>
    <xdr:ext cx="534377" cy="259045"/>
    <xdr:sp macro="" textlink="">
      <xdr:nvSpPr>
        <xdr:cNvPr id="430" name="テキスト ボックス 429"/>
        <xdr:cNvSpPr txBox="1"/>
      </xdr:nvSpPr>
      <xdr:spPr>
        <a:xfrm>
          <a:off x="8483111" y="131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37754</xdr:rowOff>
    </xdr:from>
    <xdr:to>
      <xdr:col>41</xdr:col>
      <xdr:colOff>101600</xdr:colOff>
      <xdr:row>75</xdr:row>
      <xdr:rowOff>139354</xdr:rowOff>
    </xdr:to>
    <xdr:sp macro="" textlink="">
      <xdr:nvSpPr>
        <xdr:cNvPr id="431" name="楕円 430"/>
        <xdr:cNvSpPr/>
      </xdr:nvSpPr>
      <xdr:spPr>
        <a:xfrm>
          <a:off x="7810500" y="128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155881</xdr:rowOff>
    </xdr:from>
    <xdr:ext cx="534377" cy="259045"/>
    <xdr:sp macro="" textlink="">
      <xdr:nvSpPr>
        <xdr:cNvPr id="432" name="テキスト ボックス 431"/>
        <xdr:cNvSpPr txBox="1"/>
      </xdr:nvSpPr>
      <xdr:spPr>
        <a:xfrm>
          <a:off x="7594111" y="1267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6795</xdr:rowOff>
    </xdr:from>
    <xdr:to>
      <xdr:col>36</xdr:col>
      <xdr:colOff>165100</xdr:colOff>
      <xdr:row>77</xdr:row>
      <xdr:rowOff>108395</xdr:rowOff>
    </xdr:to>
    <xdr:sp macro="" textlink="">
      <xdr:nvSpPr>
        <xdr:cNvPr id="433" name="楕円 432"/>
        <xdr:cNvSpPr/>
      </xdr:nvSpPr>
      <xdr:spPr>
        <a:xfrm>
          <a:off x="6921500" y="132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124922</xdr:rowOff>
    </xdr:from>
    <xdr:ext cx="534377" cy="259045"/>
    <xdr:sp macro="" textlink="">
      <xdr:nvSpPr>
        <xdr:cNvPr id="434" name="テキスト ボックス 433"/>
        <xdr:cNvSpPr txBox="1"/>
      </xdr:nvSpPr>
      <xdr:spPr>
        <a:xfrm>
          <a:off x="6705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12126</xdr:rowOff>
    </xdr:from>
    <xdr:to>
      <xdr:col>55</xdr:col>
      <xdr:colOff>0</xdr:colOff>
      <xdr:row>95</xdr:row>
      <xdr:rowOff>31648</xdr:rowOff>
    </xdr:to>
    <xdr:cxnSp macro="">
      <xdr:nvCxnSpPr>
        <xdr:cNvPr id="463" name="直線コネクタ 462"/>
        <xdr:cNvCxnSpPr/>
      </xdr:nvCxnSpPr>
      <xdr:spPr>
        <a:xfrm flipV="1">
          <a:off x="9639300" y="16299876"/>
          <a:ext cx="8382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20310</xdr:rowOff>
    </xdr:from>
    <xdr:to>
      <xdr:col>50</xdr:col>
      <xdr:colOff>114300</xdr:colOff>
      <xdr:row>95</xdr:row>
      <xdr:rowOff>31648</xdr:rowOff>
    </xdr:to>
    <xdr:cxnSp macro="">
      <xdr:nvCxnSpPr>
        <xdr:cNvPr id="466" name="直線コネクタ 465"/>
        <xdr:cNvCxnSpPr/>
      </xdr:nvCxnSpPr>
      <xdr:spPr>
        <a:xfrm>
          <a:off x="8750300" y="16308060"/>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20310</xdr:rowOff>
    </xdr:from>
    <xdr:to>
      <xdr:col>45</xdr:col>
      <xdr:colOff>177800</xdr:colOff>
      <xdr:row>95</xdr:row>
      <xdr:rowOff>34536</xdr:rowOff>
    </xdr:to>
    <xdr:cxnSp macro="">
      <xdr:nvCxnSpPr>
        <xdr:cNvPr id="469" name="直線コネクタ 468"/>
        <xdr:cNvCxnSpPr/>
      </xdr:nvCxnSpPr>
      <xdr:spPr>
        <a:xfrm flipV="1">
          <a:off x="7861300" y="16308060"/>
          <a:ext cx="889000" cy="1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34536</xdr:rowOff>
    </xdr:from>
    <xdr:to>
      <xdr:col>41</xdr:col>
      <xdr:colOff>50800</xdr:colOff>
      <xdr:row>95</xdr:row>
      <xdr:rowOff>54744</xdr:rowOff>
    </xdr:to>
    <xdr:cxnSp macro="">
      <xdr:nvCxnSpPr>
        <xdr:cNvPr id="472" name="直線コネクタ 471"/>
        <xdr:cNvCxnSpPr/>
      </xdr:nvCxnSpPr>
      <xdr:spPr>
        <a:xfrm flipV="1">
          <a:off x="6972300" y="16322286"/>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132776</xdr:rowOff>
    </xdr:from>
    <xdr:to>
      <xdr:col>55</xdr:col>
      <xdr:colOff>50800</xdr:colOff>
      <xdr:row>95</xdr:row>
      <xdr:rowOff>62926</xdr:rowOff>
    </xdr:to>
    <xdr:sp macro="" textlink="">
      <xdr:nvSpPr>
        <xdr:cNvPr id="482" name="楕円 481"/>
        <xdr:cNvSpPr/>
      </xdr:nvSpPr>
      <xdr:spPr>
        <a:xfrm>
          <a:off x="10426700" y="162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155653</xdr:rowOff>
    </xdr:from>
    <xdr:ext cx="534377" cy="259045"/>
    <xdr:sp macro="" textlink="">
      <xdr:nvSpPr>
        <xdr:cNvPr id="483" name="土木費該当値テキスト"/>
        <xdr:cNvSpPr txBox="1"/>
      </xdr:nvSpPr>
      <xdr:spPr>
        <a:xfrm>
          <a:off x="10528300" y="1610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152298</xdr:rowOff>
    </xdr:from>
    <xdr:to>
      <xdr:col>50</xdr:col>
      <xdr:colOff>165100</xdr:colOff>
      <xdr:row>95</xdr:row>
      <xdr:rowOff>82448</xdr:rowOff>
    </xdr:to>
    <xdr:sp macro="" textlink="">
      <xdr:nvSpPr>
        <xdr:cNvPr id="484" name="楕円 483"/>
        <xdr:cNvSpPr/>
      </xdr:nvSpPr>
      <xdr:spPr>
        <a:xfrm>
          <a:off x="9588500" y="16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98975</xdr:rowOff>
    </xdr:from>
    <xdr:ext cx="534377" cy="259045"/>
    <xdr:sp macro="" textlink="">
      <xdr:nvSpPr>
        <xdr:cNvPr id="485" name="テキスト ボックス 484"/>
        <xdr:cNvSpPr txBox="1"/>
      </xdr:nvSpPr>
      <xdr:spPr>
        <a:xfrm>
          <a:off x="9372111" y="16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140960</xdr:rowOff>
    </xdr:from>
    <xdr:to>
      <xdr:col>46</xdr:col>
      <xdr:colOff>38100</xdr:colOff>
      <xdr:row>95</xdr:row>
      <xdr:rowOff>71110</xdr:rowOff>
    </xdr:to>
    <xdr:sp macro="" textlink="">
      <xdr:nvSpPr>
        <xdr:cNvPr id="486" name="楕円 485"/>
        <xdr:cNvSpPr/>
      </xdr:nvSpPr>
      <xdr:spPr>
        <a:xfrm>
          <a:off x="8699500" y="162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87637</xdr:rowOff>
    </xdr:from>
    <xdr:ext cx="534377" cy="259045"/>
    <xdr:sp macro="" textlink="">
      <xdr:nvSpPr>
        <xdr:cNvPr id="487" name="テキスト ボックス 486"/>
        <xdr:cNvSpPr txBox="1"/>
      </xdr:nvSpPr>
      <xdr:spPr>
        <a:xfrm>
          <a:off x="8483111" y="1603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155186</xdr:rowOff>
    </xdr:from>
    <xdr:to>
      <xdr:col>41</xdr:col>
      <xdr:colOff>101600</xdr:colOff>
      <xdr:row>95</xdr:row>
      <xdr:rowOff>85336</xdr:rowOff>
    </xdr:to>
    <xdr:sp macro="" textlink="">
      <xdr:nvSpPr>
        <xdr:cNvPr id="488" name="楕円 487"/>
        <xdr:cNvSpPr/>
      </xdr:nvSpPr>
      <xdr:spPr>
        <a:xfrm>
          <a:off x="7810500" y="162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101863</xdr:rowOff>
    </xdr:from>
    <xdr:ext cx="534377" cy="259045"/>
    <xdr:sp macro="" textlink="">
      <xdr:nvSpPr>
        <xdr:cNvPr id="489" name="テキスト ボックス 488"/>
        <xdr:cNvSpPr txBox="1"/>
      </xdr:nvSpPr>
      <xdr:spPr>
        <a:xfrm>
          <a:off x="7594111" y="160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3944</xdr:rowOff>
    </xdr:from>
    <xdr:to>
      <xdr:col>36</xdr:col>
      <xdr:colOff>165100</xdr:colOff>
      <xdr:row>95</xdr:row>
      <xdr:rowOff>105544</xdr:rowOff>
    </xdr:to>
    <xdr:sp macro="" textlink="">
      <xdr:nvSpPr>
        <xdr:cNvPr id="490" name="楕円 489"/>
        <xdr:cNvSpPr/>
      </xdr:nvSpPr>
      <xdr:spPr>
        <a:xfrm>
          <a:off x="6921500" y="162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122071</xdr:rowOff>
    </xdr:from>
    <xdr:ext cx="534377" cy="259045"/>
    <xdr:sp macro="" textlink="">
      <xdr:nvSpPr>
        <xdr:cNvPr id="491" name="テキスト ボックス 490"/>
        <xdr:cNvSpPr txBox="1"/>
      </xdr:nvSpPr>
      <xdr:spPr>
        <a:xfrm>
          <a:off x="6705111" y="1606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74043</xdr:rowOff>
    </xdr:from>
    <xdr:to>
      <xdr:col>85</xdr:col>
      <xdr:colOff>127000</xdr:colOff>
      <xdr:row>36</xdr:row>
      <xdr:rowOff>78305</xdr:rowOff>
    </xdr:to>
    <xdr:cxnSp macro="">
      <xdr:nvCxnSpPr>
        <xdr:cNvPr id="522" name="直線コネクタ 521"/>
        <xdr:cNvCxnSpPr/>
      </xdr:nvCxnSpPr>
      <xdr:spPr>
        <a:xfrm flipV="1">
          <a:off x="15481300" y="6246243"/>
          <a:ext cx="8382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38267</xdr:rowOff>
    </xdr:from>
    <xdr:to>
      <xdr:col>81</xdr:col>
      <xdr:colOff>50800</xdr:colOff>
      <xdr:row>36</xdr:row>
      <xdr:rowOff>78305</xdr:rowOff>
    </xdr:to>
    <xdr:cxnSp macro="">
      <xdr:nvCxnSpPr>
        <xdr:cNvPr id="525" name="直線コネクタ 524"/>
        <xdr:cNvCxnSpPr/>
      </xdr:nvCxnSpPr>
      <xdr:spPr>
        <a:xfrm>
          <a:off x="14592300" y="5696117"/>
          <a:ext cx="889000" cy="5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38267</xdr:rowOff>
    </xdr:from>
    <xdr:to>
      <xdr:col>76</xdr:col>
      <xdr:colOff>114300</xdr:colOff>
      <xdr:row>34</xdr:row>
      <xdr:rowOff>5561</xdr:rowOff>
    </xdr:to>
    <xdr:cxnSp macro="">
      <xdr:nvCxnSpPr>
        <xdr:cNvPr id="528" name="直線コネクタ 527"/>
        <xdr:cNvCxnSpPr/>
      </xdr:nvCxnSpPr>
      <xdr:spPr>
        <a:xfrm flipV="1">
          <a:off x="13703300" y="5696117"/>
          <a:ext cx="889000" cy="13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5561</xdr:rowOff>
    </xdr:from>
    <xdr:to>
      <xdr:col>71</xdr:col>
      <xdr:colOff>177800</xdr:colOff>
      <xdr:row>34</xdr:row>
      <xdr:rowOff>168357</xdr:rowOff>
    </xdr:to>
    <xdr:cxnSp macro="">
      <xdr:nvCxnSpPr>
        <xdr:cNvPr id="531" name="直線コネクタ 530"/>
        <xdr:cNvCxnSpPr/>
      </xdr:nvCxnSpPr>
      <xdr:spPr>
        <a:xfrm flipV="1">
          <a:off x="12814300" y="5834861"/>
          <a:ext cx="889000" cy="1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23243</xdr:rowOff>
    </xdr:from>
    <xdr:to>
      <xdr:col>85</xdr:col>
      <xdr:colOff>177800</xdr:colOff>
      <xdr:row>36</xdr:row>
      <xdr:rowOff>124843</xdr:rowOff>
    </xdr:to>
    <xdr:sp macro="" textlink="">
      <xdr:nvSpPr>
        <xdr:cNvPr id="541" name="楕円 540"/>
        <xdr:cNvSpPr/>
      </xdr:nvSpPr>
      <xdr:spPr>
        <a:xfrm>
          <a:off x="16268700" y="61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46120</xdr:rowOff>
    </xdr:from>
    <xdr:ext cx="534377" cy="259045"/>
    <xdr:sp macro="" textlink="">
      <xdr:nvSpPr>
        <xdr:cNvPr id="542" name="消防費該当値テキスト"/>
        <xdr:cNvSpPr txBox="1"/>
      </xdr:nvSpPr>
      <xdr:spPr>
        <a:xfrm>
          <a:off x="16370300" y="60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27505</xdr:rowOff>
    </xdr:from>
    <xdr:to>
      <xdr:col>81</xdr:col>
      <xdr:colOff>101600</xdr:colOff>
      <xdr:row>36</xdr:row>
      <xdr:rowOff>129105</xdr:rowOff>
    </xdr:to>
    <xdr:sp macro="" textlink="">
      <xdr:nvSpPr>
        <xdr:cNvPr id="543" name="楕円 542"/>
        <xdr:cNvSpPr/>
      </xdr:nvSpPr>
      <xdr:spPr>
        <a:xfrm>
          <a:off x="154305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145632</xdr:rowOff>
    </xdr:from>
    <xdr:ext cx="534377" cy="259045"/>
    <xdr:sp macro="" textlink="">
      <xdr:nvSpPr>
        <xdr:cNvPr id="544" name="テキスト ボックス 543"/>
        <xdr:cNvSpPr txBox="1"/>
      </xdr:nvSpPr>
      <xdr:spPr>
        <a:xfrm>
          <a:off x="15214111" y="59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158917</xdr:rowOff>
    </xdr:from>
    <xdr:to>
      <xdr:col>76</xdr:col>
      <xdr:colOff>165100</xdr:colOff>
      <xdr:row>33</xdr:row>
      <xdr:rowOff>89067</xdr:rowOff>
    </xdr:to>
    <xdr:sp macro="" textlink="">
      <xdr:nvSpPr>
        <xdr:cNvPr id="545" name="楕円 544"/>
        <xdr:cNvSpPr/>
      </xdr:nvSpPr>
      <xdr:spPr>
        <a:xfrm>
          <a:off x="14541500" y="564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105594</xdr:rowOff>
    </xdr:from>
    <xdr:ext cx="534377" cy="259045"/>
    <xdr:sp macro="" textlink="">
      <xdr:nvSpPr>
        <xdr:cNvPr id="546" name="テキスト ボックス 545"/>
        <xdr:cNvSpPr txBox="1"/>
      </xdr:nvSpPr>
      <xdr:spPr>
        <a:xfrm>
          <a:off x="14325111" y="5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126211</xdr:rowOff>
    </xdr:from>
    <xdr:to>
      <xdr:col>72</xdr:col>
      <xdr:colOff>38100</xdr:colOff>
      <xdr:row>34</xdr:row>
      <xdr:rowOff>56361</xdr:rowOff>
    </xdr:to>
    <xdr:sp macro="" textlink="">
      <xdr:nvSpPr>
        <xdr:cNvPr id="547" name="楕円 546"/>
        <xdr:cNvSpPr/>
      </xdr:nvSpPr>
      <xdr:spPr>
        <a:xfrm>
          <a:off x="13652500" y="57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72888</xdr:rowOff>
    </xdr:from>
    <xdr:ext cx="534377" cy="259045"/>
    <xdr:sp macro="" textlink="">
      <xdr:nvSpPr>
        <xdr:cNvPr id="548" name="テキスト ボックス 547"/>
        <xdr:cNvSpPr txBox="1"/>
      </xdr:nvSpPr>
      <xdr:spPr>
        <a:xfrm>
          <a:off x="13436111" y="55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117557</xdr:rowOff>
    </xdr:from>
    <xdr:to>
      <xdr:col>67</xdr:col>
      <xdr:colOff>101600</xdr:colOff>
      <xdr:row>35</xdr:row>
      <xdr:rowOff>47707</xdr:rowOff>
    </xdr:to>
    <xdr:sp macro="" textlink="">
      <xdr:nvSpPr>
        <xdr:cNvPr id="549" name="楕円 548"/>
        <xdr:cNvSpPr/>
      </xdr:nvSpPr>
      <xdr:spPr>
        <a:xfrm>
          <a:off x="12763500" y="59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64234</xdr:rowOff>
    </xdr:from>
    <xdr:ext cx="534377" cy="259045"/>
    <xdr:sp macro="" textlink="">
      <xdr:nvSpPr>
        <xdr:cNvPr id="550" name="テキスト ボックス 549"/>
        <xdr:cNvSpPr txBox="1"/>
      </xdr:nvSpPr>
      <xdr:spPr>
        <a:xfrm>
          <a:off x="12547111" y="57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148524</xdr:rowOff>
    </xdr:from>
    <xdr:to>
      <xdr:col>85</xdr:col>
      <xdr:colOff>127000</xdr:colOff>
      <xdr:row>55</xdr:row>
      <xdr:rowOff>165464</xdr:rowOff>
    </xdr:to>
    <xdr:cxnSp macro="">
      <xdr:nvCxnSpPr>
        <xdr:cNvPr id="579" name="直線コネクタ 578"/>
        <xdr:cNvCxnSpPr/>
      </xdr:nvCxnSpPr>
      <xdr:spPr>
        <a:xfrm>
          <a:off x="15481300" y="9406824"/>
          <a:ext cx="838200" cy="18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153020</xdr:rowOff>
    </xdr:from>
    <xdr:to>
      <xdr:col>81</xdr:col>
      <xdr:colOff>50800</xdr:colOff>
      <xdr:row>54</xdr:row>
      <xdr:rowOff>148524</xdr:rowOff>
    </xdr:to>
    <xdr:cxnSp macro="">
      <xdr:nvCxnSpPr>
        <xdr:cNvPr id="582" name="直線コネクタ 581"/>
        <xdr:cNvCxnSpPr/>
      </xdr:nvCxnSpPr>
      <xdr:spPr>
        <a:xfrm>
          <a:off x="14592300" y="9239870"/>
          <a:ext cx="889000" cy="1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153020</xdr:rowOff>
    </xdr:from>
    <xdr:to>
      <xdr:col>76</xdr:col>
      <xdr:colOff>114300</xdr:colOff>
      <xdr:row>56</xdr:row>
      <xdr:rowOff>165265</xdr:rowOff>
    </xdr:to>
    <xdr:cxnSp macro="">
      <xdr:nvCxnSpPr>
        <xdr:cNvPr id="585" name="直線コネクタ 584"/>
        <xdr:cNvCxnSpPr/>
      </xdr:nvCxnSpPr>
      <xdr:spPr>
        <a:xfrm flipV="1">
          <a:off x="13703300" y="9239870"/>
          <a:ext cx="889000" cy="5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165265</xdr:rowOff>
    </xdr:from>
    <xdr:to>
      <xdr:col>71</xdr:col>
      <xdr:colOff>177800</xdr:colOff>
      <xdr:row>57</xdr:row>
      <xdr:rowOff>26749</xdr:rowOff>
    </xdr:to>
    <xdr:cxnSp macro="">
      <xdr:nvCxnSpPr>
        <xdr:cNvPr id="588" name="直線コネクタ 587"/>
        <xdr:cNvCxnSpPr/>
      </xdr:nvCxnSpPr>
      <xdr:spPr>
        <a:xfrm flipV="1">
          <a:off x="12814300" y="9766465"/>
          <a:ext cx="889000" cy="3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114664</xdr:rowOff>
    </xdr:from>
    <xdr:to>
      <xdr:col>85</xdr:col>
      <xdr:colOff>177800</xdr:colOff>
      <xdr:row>56</xdr:row>
      <xdr:rowOff>44814</xdr:rowOff>
    </xdr:to>
    <xdr:sp macro="" textlink="">
      <xdr:nvSpPr>
        <xdr:cNvPr id="598" name="楕円 597"/>
        <xdr:cNvSpPr/>
      </xdr:nvSpPr>
      <xdr:spPr>
        <a:xfrm>
          <a:off x="16268700" y="95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137541</xdr:rowOff>
    </xdr:from>
    <xdr:ext cx="534377" cy="259045"/>
    <xdr:sp macro="" textlink="">
      <xdr:nvSpPr>
        <xdr:cNvPr id="599" name="教育費該当値テキスト"/>
        <xdr:cNvSpPr txBox="1"/>
      </xdr:nvSpPr>
      <xdr:spPr>
        <a:xfrm>
          <a:off x="16370300" y="939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97724</xdr:rowOff>
    </xdr:from>
    <xdr:to>
      <xdr:col>81</xdr:col>
      <xdr:colOff>101600</xdr:colOff>
      <xdr:row>55</xdr:row>
      <xdr:rowOff>27874</xdr:rowOff>
    </xdr:to>
    <xdr:sp macro="" textlink="">
      <xdr:nvSpPr>
        <xdr:cNvPr id="600" name="楕円 599"/>
        <xdr:cNvSpPr/>
      </xdr:nvSpPr>
      <xdr:spPr>
        <a:xfrm>
          <a:off x="15430500" y="935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44401</xdr:rowOff>
    </xdr:from>
    <xdr:ext cx="534377" cy="259045"/>
    <xdr:sp macro="" textlink="">
      <xdr:nvSpPr>
        <xdr:cNvPr id="601" name="テキスト ボックス 600"/>
        <xdr:cNvSpPr txBox="1"/>
      </xdr:nvSpPr>
      <xdr:spPr>
        <a:xfrm>
          <a:off x="15214111" y="91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102220</xdr:rowOff>
    </xdr:from>
    <xdr:to>
      <xdr:col>76</xdr:col>
      <xdr:colOff>165100</xdr:colOff>
      <xdr:row>54</xdr:row>
      <xdr:rowOff>32370</xdr:rowOff>
    </xdr:to>
    <xdr:sp macro="" textlink="">
      <xdr:nvSpPr>
        <xdr:cNvPr id="602" name="楕円 601"/>
        <xdr:cNvSpPr/>
      </xdr:nvSpPr>
      <xdr:spPr>
        <a:xfrm>
          <a:off x="14541500" y="91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48897</xdr:rowOff>
    </xdr:from>
    <xdr:ext cx="599010" cy="259045"/>
    <xdr:sp macro="" textlink="">
      <xdr:nvSpPr>
        <xdr:cNvPr id="603" name="テキスト ボックス 602"/>
        <xdr:cNvSpPr txBox="1"/>
      </xdr:nvSpPr>
      <xdr:spPr>
        <a:xfrm>
          <a:off x="14292795" y="89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114465</xdr:rowOff>
    </xdr:from>
    <xdr:to>
      <xdr:col>72</xdr:col>
      <xdr:colOff>38100</xdr:colOff>
      <xdr:row>57</xdr:row>
      <xdr:rowOff>44615</xdr:rowOff>
    </xdr:to>
    <xdr:sp macro="" textlink="">
      <xdr:nvSpPr>
        <xdr:cNvPr id="604" name="楕円 603"/>
        <xdr:cNvSpPr/>
      </xdr:nvSpPr>
      <xdr:spPr>
        <a:xfrm>
          <a:off x="13652500" y="97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35742</xdr:rowOff>
    </xdr:from>
    <xdr:ext cx="534377" cy="259045"/>
    <xdr:sp macro="" textlink="">
      <xdr:nvSpPr>
        <xdr:cNvPr id="605" name="テキスト ボックス 604"/>
        <xdr:cNvSpPr txBox="1"/>
      </xdr:nvSpPr>
      <xdr:spPr>
        <a:xfrm>
          <a:off x="13436111" y="98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147399</xdr:rowOff>
    </xdr:from>
    <xdr:to>
      <xdr:col>67</xdr:col>
      <xdr:colOff>101600</xdr:colOff>
      <xdr:row>57</xdr:row>
      <xdr:rowOff>77549</xdr:rowOff>
    </xdr:to>
    <xdr:sp macro="" textlink="">
      <xdr:nvSpPr>
        <xdr:cNvPr id="606" name="楕円 605"/>
        <xdr:cNvSpPr/>
      </xdr:nvSpPr>
      <xdr:spPr>
        <a:xfrm>
          <a:off x="12763500" y="974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68676</xdr:rowOff>
    </xdr:from>
    <xdr:ext cx="534377" cy="259045"/>
    <xdr:sp macro="" textlink="">
      <xdr:nvSpPr>
        <xdr:cNvPr id="607" name="テキスト ボックス 606"/>
        <xdr:cNvSpPr txBox="1"/>
      </xdr:nvSpPr>
      <xdr:spPr>
        <a:xfrm>
          <a:off x="12547111" y="98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32144</xdr:rowOff>
    </xdr:from>
    <xdr:to>
      <xdr:col>85</xdr:col>
      <xdr:colOff>127000</xdr:colOff>
      <xdr:row>79</xdr:row>
      <xdr:rowOff>37809</xdr:rowOff>
    </xdr:to>
    <xdr:cxnSp macro="">
      <xdr:nvCxnSpPr>
        <xdr:cNvPr id="636" name="直線コネクタ 635"/>
        <xdr:cNvCxnSpPr/>
      </xdr:nvCxnSpPr>
      <xdr:spPr>
        <a:xfrm flipV="1">
          <a:off x="15481300" y="13576694"/>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37809</xdr:rowOff>
    </xdr:from>
    <xdr:to>
      <xdr:col>81</xdr:col>
      <xdr:colOff>50800</xdr:colOff>
      <xdr:row>79</xdr:row>
      <xdr:rowOff>39663</xdr:rowOff>
    </xdr:to>
    <xdr:cxnSp macro="">
      <xdr:nvCxnSpPr>
        <xdr:cNvPr id="639" name="直線コネクタ 638"/>
        <xdr:cNvCxnSpPr/>
      </xdr:nvCxnSpPr>
      <xdr:spPr>
        <a:xfrm flipV="1">
          <a:off x="14592300" y="13582359"/>
          <a:ext cx="8890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158826</xdr:rowOff>
    </xdr:from>
    <xdr:to>
      <xdr:col>76</xdr:col>
      <xdr:colOff>114300</xdr:colOff>
      <xdr:row>79</xdr:row>
      <xdr:rowOff>39663</xdr:rowOff>
    </xdr:to>
    <xdr:cxnSp macro="">
      <xdr:nvCxnSpPr>
        <xdr:cNvPr id="642" name="直線コネクタ 641"/>
        <xdr:cNvCxnSpPr/>
      </xdr:nvCxnSpPr>
      <xdr:spPr>
        <a:xfrm>
          <a:off x="13703300" y="13531926"/>
          <a:ext cx="889000" cy="5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158826</xdr:rowOff>
    </xdr:from>
    <xdr:to>
      <xdr:col>71</xdr:col>
      <xdr:colOff>177800</xdr:colOff>
      <xdr:row>78</xdr:row>
      <xdr:rowOff>171120</xdr:rowOff>
    </xdr:to>
    <xdr:cxnSp macro="">
      <xdr:nvCxnSpPr>
        <xdr:cNvPr id="645" name="直線コネクタ 644"/>
        <xdr:cNvCxnSpPr/>
      </xdr:nvCxnSpPr>
      <xdr:spPr>
        <a:xfrm flipV="1">
          <a:off x="12814300" y="13531926"/>
          <a:ext cx="889000" cy="1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152794</xdr:rowOff>
    </xdr:from>
    <xdr:to>
      <xdr:col>85</xdr:col>
      <xdr:colOff>177800</xdr:colOff>
      <xdr:row>79</xdr:row>
      <xdr:rowOff>82944</xdr:rowOff>
    </xdr:to>
    <xdr:sp macro="" textlink="">
      <xdr:nvSpPr>
        <xdr:cNvPr id="655" name="楕円 654"/>
        <xdr:cNvSpPr/>
      </xdr:nvSpPr>
      <xdr:spPr>
        <a:xfrm>
          <a:off x="16268700" y="135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378565" cy="259045"/>
    <xdr:sp macro="" textlink="">
      <xdr:nvSpPr>
        <xdr:cNvPr id="656" name="災害復旧費該当値テキスト"/>
        <xdr:cNvSpPr txBox="1"/>
      </xdr:nvSpPr>
      <xdr:spPr>
        <a:xfrm>
          <a:off x="16370300" y="1344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158459</xdr:rowOff>
    </xdr:from>
    <xdr:to>
      <xdr:col>81</xdr:col>
      <xdr:colOff>101600</xdr:colOff>
      <xdr:row>79</xdr:row>
      <xdr:rowOff>88609</xdr:rowOff>
    </xdr:to>
    <xdr:sp macro="" textlink="">
      <xdr:nvSpPr>
        <xdr:cNvPr id="657" name="楕円 656"/>
        <xdr:cNvSpPr/>
      </xdr:nvSpPr>
      <xdr:spPr>
        <a:xfrm>
          <a:off x="15430500" y="135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79736</xdr:rowOff>
    </xdr:from>
    <xdr:ext cx="378565" cy="259045"/>
    <xdr:sp macro="" textlink="">
      <xdr:nvSpPr>
        <xdr:cNvPr id="658" name="テキスト ボックス 657"/>
        <xdr:cNvSpPr txBox="1"/>
      </xdr:nvSpPr>
      <xdr:spPr>
        <a:xfrm>
          <a:off x="15292017" y="13624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160313</xdr:rowOff>
    </xdr:from>
    <xdr:to>
      <xdr:col>76</xdr:col>
      <xdr:colOff>165100</xdr:colOff>
      <xdr:row>79</xdr:row>
      <xdr:rowOff>90463</xdr:rowOff>
    </xdr:to>
    <xdr:sp macro="" textlink="">
      <xdr:nvSpPr>
        <xdr:cNvPr id="659" name="楕円 658"/>
        <xdr:cNvSpPr/>
      </xdr:nvSpPr>
      <xdr:spPr>
        <a:xfrm>
          <a:off x="14541500" y="135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81590</xdr:rowOff>
    </xdr:from>
    <xdr:ext cx="378565" cy="259045"/>
    <xdr:sp macro="" textlink="">
      <xdr:nvSpPr>
        <xdr:cNvPr id="660" name="テキスト ボックス 659"/>
        <xdr:cNvSpPr txBox="1"/>
      </xdr:nvSpPr>
      <xdr:spPr>
        <a:xfrm>
          <a:off x="14403017" y="13626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108026</xdr:rowOff>
    </xdr:from>
    <xdr:to>
      <xdr:col>72</xdr:col>
      <xdr:colOff>38100</xdr:colOff>
      <xdr:row>79</xdr:row>
      <xdr:rowOff>38176</xdr:rowOff>
    </xdr:to>
    <xdr:sp macro="" textlink="">
      <xdr:nvSpPr>
        <xdr:cNvPr id="661" name="楕円 660"/>
        <xdr:cNvSpPr/>
      </xdr:nvSpPr>
      <xdr:spPr>
        <a:xfrm>
          <a:off x="13652500" y="134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29303</xdr:rowOff>
    </xdr:from>
    <xdr:ext cx="469744" cy="259045"/>
    <xdr:sp macro="" textlink="">
      <xdr:nvSpPr>
        <xdr:cNvPr id="662" name="テキスト ボックス 661"/>
        <xdr:cNvSpPr txBox="1"/>
      </xdr:nvSpPr>
      <xdr:spPr>
        <a:xfrm>
          <a:off x="13468428" y="1357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120320</xdr:rowOff>
    </xdr:from>
    <xdr:to>
      <xdr:col>67</xdr:col>
      <xdr:colOff>101600</xdr:colOff>
      <xdr:row>79</xdr:row>
      <xdr:rowOff>50470</xdr:rowOff>
    </xdr:to>
    <xdr:sp macro="" textlink="">
      <xdr:nvSpPr>
        <xdr:cNvPr id="663" name="楕円 662"/>
        <xdr:cNvSpPr/>
      </xdr:nvSpPr>
      <xdr:spPr>
        <a:xfrm>
          <a:off x="12763500" y="134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41597</xdr:rowOff>
    </xdr:from>
    <xdr:ext cx="469744" cy="259045"/>
    <xdr:sp macro="" textlink="">
      <xdr:nvSpPr>
        <xdr:cNvPr id="664" name="テキスト ボックス 663"/>
        <xdr:cNvSpPr txBox="1"/>
      </xdr:nvSpPr>
      <xdr:spPr>
        <a:xfrm>
          <a:off x="12579428" y="135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159516</xdr:rowOff>
    </xdr:from>
    <xdr:to>
      <xdr:col>85</xdr:col>
      <xdr:colOff>127000</xdr:colOff>
      <xdr:row>97</xdr:row>
      <xdr:rowOff>15611</xdr:rowOff>
    </xdr:to>
    <xdr:cxnSp macro="">
      <xdr:nvCxnSpPr>
        <xdr:cNvPr id="693" name="直線コネクタ 692"/>
        <xdr:cNvCxnSpPr/>
      </xdr:nvCxnSpPr>
      <xdr:spPr>
        <a:xfrm>
          <a:off x="15481300" y="16618716"/>
          <a:ext cx="838200" cy="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159516</xdr:rowOff>
    </xdr:from>
    <xdr:to>
      <xdr:col>81</xdr:col>
      <xdr:colOff>50800</xdr:colOff>
      <xdr:row>97</xdr:row>
      <xdr:rowOff>23471</xdr:rowOff>
    </xdr:to>
    <xdr:cxnSp macro="">
      <xdr:nvCxnSpPr>
        <xdr:cNvPr id="696" name="直線コネクタ 695"/>
        <xdr:cNvCxnSpPr/>
      </xdr:nvCxnSpPr>
      <xdr:spPr>
        <a:xfrm flipV="1">
          <a:off x="14592300" y="16618716"/>
          <a:ext cx="889000" cy="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23471</xdr:rowOff>
    </xdr:from>
    <xdr:to>
      <xdr:col>76</xdr:col>
      <xdr:colOff>114300</xdr:colOff>
      <xdr:row>97</xdr:row>
      <xdr:rowOff>29590</xdr:rowOff>
    </xdr:to>
    <xdr:cxnSp macro="">
      <xdr:nvCxnSpPr>
        <xdr:cNvPr id="699" name="直線コネクタ 698"/>
        <xdr:cNvCxnSpPr/>
      </xdr:nvCxnSpPr>
      <xdr:spPr>
        <a:xfrm flipV="1">
          <a:off x="13703300" y="16654121"/>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26505</xdr:rowOff>
    </xdr:from>
    <xdr:to>
      <xdr:col>71</xdr:col>
      <xdr:colOff>177800</xdr:colOff>
      <xdr:row>97</xdr:row>
      <xdr:rowOff>29590</xdr:rowOff>
    </xdr:to>
    <xdr:cxnSp macro="">
      <xdr:nvCxnSpPr>
        <xdr:cNvPr id="702" name="直線コネクタ 701"/>
        <xdr:cNvCxnSpPr/>
      </xdr:nvCxnSpPr>
      <xdr:spPr>
        <a:xfrm>
          <a:off x="12814300" y="16657155"/>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136261</xdr:rowOff>
    </xdr:from>
    <xdr:to>
      <xdr:col>85</xdr:col>
      <xdr:colOff>177800</xdr:colOff>
      <xdr:row>97</xdr:row>
      <xdr:rowOff>66411</xdr:rowOff>
    </xdr:to>
    <xdr:sp macro="" textlink="">
      <xdr:nvSpPr>
        <xdr:cNvPr id="712" name="楕円 711"/>
        <xdr:cNvSpPr/>
      </xdr:nvSpPr>
      <xdr:spPr>
        <a:xfrm>
          <a:off x="16268700" y="1659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159138</xdr:rowOff>
    </xdr:from>
    <xdr:ext cx="534377" cy="259045"/>
    <xdr:sp macro="" textlink="">
      <xdr:nvSpPr>
        <xdr:cNvPr id="713" name="公債費該当値テキスト"/>
        <xdr:cNvSpPr txBox="1"/>
      </xdr:nvSpPr>
      <xdr:spPr>
        <a:xfrm>
          <a:off x="16370300" y="164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108716</xdr:rowOff>
    </xdr:from>
    <xdr:to>
      <xdr:col>81</xdr:col>
      <xdr:colOff>101600</xdr:colOff>
      <xdr:row>97</xdr:row>
      <xdr:rowOff>38866</xdr:rowOff>
    </xdr:to>
    <xdr:sp macro="" textlink="">
      <xdr:nvSpPr>
        <xdr:cNvPr id="714" name="楕円 713"/>
        <xdr:cNvSpPr/>
      </xdr:nvSpPr>
      <xdr:spPr>
        <a:xfrm>
          <a:off x="15430500" y="165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55393</xdr:rowOff>
    </xdr:from>
    <xdr:ext cx="599010" cy="259045"/>
    <xdr:sp macro="" textlink="">
      <xdr:nvSpPr>
        <xdr:cNvPr id="715" name="テキスト ボックス 714"/>
        <xdr:cNvSpPr txBox="1"/>
      </xdr:nvSpPr>
      <xdr:spPr>
        <a:xfrm>
          <a:off x="15181795" y="1634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144121</xdr:rowOff>
    </xdr:from>
    <xdr:to>
      <xdr:col>76</xdr:col>
      <xdr:colOff>165100</xdr:colOff>
      <xdr:row>97</xdr:row>
      <xdr:rowOff>74271</xdr:rowOff>
    </xdr:to>
    <xdr:sp macro="" textlink="">
      <xdr:nvSpPr>
        <xdr:cNvPr id="716" name="楕円 715"/>
        <xdr:cNvSpPr/>
      </xdr:nvSpPr>
      <xdr:spPr>
        <a:xfrm>
          <a:off x="14541500" y="1660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90798</xdr:rowOff>
    </xdr:from>
    <xdr:ext cx="534377" cy="259045"/>
    <xdr:sp macro="" textlink="">
      <xdr:nvSpPr>
        <xdr:cNvPr id="717" name="テキスト ボックス 716"/>
        <xdr:cNvSpPr txBox="1"/>
      </xdr:nvSpPr>
      <xdr:spPr>
        <a:xfrm>
          <a:off x="14325111" y="1637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150240</xdr:rowOff>
    </xdr:from>
    <xdr:to>
      <xdr:col>72</xdr:col>
      <xdr:colOff>38100</xdr:colOff>
      <xdr:row>97</xdr:row>
      <xdr:rowOff>80390</xdr:rowOff>
    </xdr:to>
    <xdr:sp macro="" textlink="">
      <xdr:nvSpPr>
        <xdr:cNvPr id="718" name="楕円 717"/>
        <xdr:cNvSpPr/>
      </xdr:nvSpPr>
      <xdr:spPr>
        <a:xfrm>
          <a:off x="13652500" y="166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96917</xdr:rowOff>
    </xdr:from>
    <xdr:ext cx="534377" cy="259045"/>
    <xdr:sp macro="" textlink="">
      <xdr:nvSpPr>
        <xdr:cNvPr id="719" name="テキスト ボックス 718"/>
        <xdr:cNvSpPr txBox="1"/>
      </xdr:nvSpPr>
      <xdr:spPr>
        <a:xfrm>
          <a:off x="13436111" y="1638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147155</xdr:rowOff>
    </xdr:from>
    <xdr:to>
      <xdr:col>67</xdr:col>
      <xdr:colOff>101600</xdr:colOff>
      <xdr:row>97</xdr:row>
      <xdr:rowOff>77305</xdr:rowOff>
    </xdr:to>
    <xdr:sp macro="" textlink="">
      <xdr:nvSpPr>
        <xdr:cNvPr id="720" name="楕円 719"/>
        <xdr:cNvSpPr/>
      </xdr:nvSpPr>
      <xdr:spPr>
        <a:xfrm>
          <a:off x="12763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93832</xdr:rowOff>
    </xdr:from>
    <xdr:ext cx="534377" cy="259045"/>
    <xdr:sp macro="" textlink="">
      <xdr:nvSpPr>
        <xdr:cNvPr id="721" name="テキスト ボックス 720"/>
        <xdr:cNvSpPr txBox="1"/>
      </xdr:nvSpPr>
      <xdr:spPr>
        <a:xfrm>
          <a:off x="12547111" y="163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議会費は住民一人当たり９，６５０円となっており、類似団体内順位で１位となっている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議会費総額は横ばいだが、人口の減少に歯止めがかからないことが要因となっている。次回の統一地方選挙では定数を２減とすることとなっている。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農林水産業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５５４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円となっている。前年度と比較すると、住民一人当たり１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４０２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活性化拠点施設の整備完了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６３７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円となっている。前年度と比較すると、住民一人当たり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４３４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円の減少となった。これは、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新ほっと石川観光プラン推進ファンド貸付金の貸付完了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１１９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円となっている。前年度と比較すると、住民一人当たり２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７２３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円の減少となった。これは、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新図書館建設等基金への積立完了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平成１８年度以降、財政調整基金の取り崩しを行なわず、実質収支も黒字の財政運営を継続している。</a:t>
          </a:r>
        </a:p>
        <a:p>
          <a:r>
            <a:rPr kumimoji="1" lang="ja-JP" altLang="en-US" sz="1200">
              <a:latin typeface="ＭＳ Ｐゴシック" panose="020B0600070205080204" pitchFamily="50" charset="-128"/>
              <a:ea typeface="ＭＳ Ｐゴシック" panose="020B0600070205080204" pitchFamily="50" charset="-128"/>
            </a:rPr>
            <a:t>　平成２９年度は、退職金や普通建設事業費の減少により黒字決算となっている。</a:t>
          </a:r>
        </a:p>
        <a:p>
          <a:r>
            <a:rPr kumimoji="1" lang="ja-JP" altLang="en-US" sz="1200">
              <a:latin typeface="ＭＳ Ｐゴシック" panose="020B0600070205080204" pitchFamily="50" charset="-128"/>
              <a:ea typeface="ＭＳ Ｐゴシック" panose="020B0600070205080204" pitchFamily="50" charset="-128"/>
            </a:rPr>
            <a:t>　人口減による市税、普通交付税の減額による財政運営が非常に厳しくなるなか、移住人口の増加や地域経済の活性化に注力し、公共施設等総合管理計画を基に施設の統廃合も視野に入れながら健全な財政運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石川県珠洲市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過去５年間、全会計において実質赤字は発生していない。構成のうち上位３会計は①病院事業会計、②水道事業会計、③一般会計となっている。Ｈ２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資金不足額については病院会計で△１，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８２４</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百万円、水道会計で△１，</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６１５</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病院会計では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、「珠洲市総合病院改革プラン２０１６」を策定し、経営の安定化に向けて取り組んでいる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。現金を含めた流動資産はＨ２５－２，３２７、Ｈ２６－２，１９６、Ｈ２７－２，１５３、Ｈ２８－２，２６６、Ｈ２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－２，２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３４</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で推移。</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水道会計では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、今後施設の改修又は更新が検討されているため、多額の費用が想定される。引き続き経費の削減や独立採算性のとれる料金を設定し、黒字化を維持できるよう努める。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人件費の抑制や公共施設の見直しによる経常経費の削減に積極的に取り組み、財政の安定化に努める。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10690437</v>
      </c>
      <c r="BO4" s="441"/>
      <c r="BP4" s="441"/>
      <c r="BQ4" s="441"/>
      <c r="BR4" s="441"/>
      <c r="BS4" s="441"/>
      <c r="BT4" s="441"/>
      <c r="BU4" s="442"/>
      <c r="BV4" s="440">
        <v>11843900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2.4</v>
      </c>
      <c r="CU4" s="622"/>
      <c r="CV4" s="622"/>
      <c r="CW4" s="622"/>
      <c r="CX4" s="622"/>
      <c r="CY4" s="622"/>
      <c r="CZ4" s="622"/>
      <c r="DA4" s="623"/>
      <c r="DB4" s="621">
        <v>1.7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10490720</v>
      </c>
      <c r="BO5" s="446"/>
      <c r="BP5" s="446"/>
      <c r="BQ5" s="446"/>
      <c r="BR5" s="446"/>
      <c r="BS5" s="446"/>
      <c r="BT5" s="446"/>
      <c r="BU5" s="447"/>
      <c r="BV5" s="445">
        <v>11671283</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94.2</v>
      </c>
      <c r="CU5" s="416"/>
      <c r="CV5" s="416"/>
      <c r="CW5" s="416"/>
      <c r="CX5" s="416"/>
      <c r="CY5" s="416"/>
      <c r="CZ5" s="416"/>
      <c r="DA5" s="417"/>
      <c r="DB5" s="415">
        <v>92.5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199717</v>
      </c>
      <c r="BO6" s="446"/>
      <c r="BP6" s="446"/>
      <c r="BQ6" s="446"/>
      <c r="BR6" s="446"/>
      <c r="BS6" s="446"/>
      <c r="BT6" s="446"/>
      <c r="BU6" s="447"/>
      <c r="BV6" s="445">
        <v>172617</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98.3</v>
      </c>
      <c r="CU6" s="596"/>
      <c r="CV6" s="596"/>
      <c r="CW6" s="596"/>
      <c r="CX6" s="596"/>
      <c r="CY6" s="596"/>
      <c r="CZ6" s="596"/>
      <c r="DA6" s="597"/>
      <c r="DB6" s="595">
        <v>96.4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36862</v>
      </c>
      <c r="BO7" s="446"/>
      <c r="BP7" s="446"/>
      <c r="BQ7" s="446"/>
      <c r="BR7" s="446"/>
      <c r="BS7" s="446"/>
      <c r="BT7" s="446"/>
      <c r="BU7" s="447"/>
      <c r="BV7" s="445">
        <v>54030</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6803862</v>
      </c>
      <c r="CU7" s="446"/>
      <c r="CV7" s="446"/>
      <c r="CW7" s="446"/>
      <c r="CX7" s="446"/>
      <c r="CY7" s="446"/>
      <c r="CZ7" s="446"/>
      <c r="DA7" s="447"/>
      <c r="DB7" s="445">
        <v>6927044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162855</v>
      </c>
      <c r="BO8" s="446"/>
      <c r="BP8" s="446"/>
      <c r="BQ8" s="446"/>
      <c r="BR8" s="446"/>
      <c r="BS8" s="446"/>
      <c r="BT8" s="446"/>
      <c r="BU8" s="447"/>
      <c r="BV8" s="445">
        <v>118587</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0.23</v>
      </c>
      <c r="CU8" s="559"/>
      <c r="CV8" s="559"/>
      <c r="CW8" s="559"/>
      <c r="CX8" s="559"/>
      <c r="CY8" s="559"/>
      <c r="CZ8" s="559"/>
      <c r="DA8" s="560"/>
      <c r="DB8" s="558">
        <v>0.23</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14625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44268</v>
      </c>
      <c r="BO9" s="446"/>
      <c r="BP9" s="446"/>
      <c r="BQ9" s="446"/>
      <c r="BR9" s="446"/>
      <c r="BS9" s="446"/>
      <c r="BT9" s="446"/>
      <c r="BU9" s="447"/>
      <c r="BV9" s="445">
        <v>-198225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17.3</v>
      </c>
      <c r="CU9" s="416"/>
      <c r="CV9" s="416"/>
      <c r="CW9" s="416"/>
      <c r="CX9" s="416"/>
      <c r="CY9" s="416"/>
      <c r="CZ9" s="416"/>
      <c r="DA9" s="417"/>
      <c r="DB9" s="415">
        <v>17.399999999999999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16300</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108</v>
      </c>
      <c r="AV10" s="503"/>
      <c r="AW10" s="503"/>
      <c r="AX10" s="503"/>
      <c r="AY10" s="425" t="s">
        <v>113</v>
      </c>
      <c r="AZ10" s="426"/>
      <c r="BA10" s="426"/>
      <c r="BB10" s="426"/>
      <c r="BC10" s="426"/>
      <c r="BD10" s="426"/>
      <c r="BE10" s="426"/>
      <c r="BF10" s="426"/>
      <c r="BG10" s="426"/>
      <c r="BH10" s="426"/>
      <c r="BI10" s="426"/>
      <c r="BJ10" s="426"/>
      <c r="BK10" s="426"/>
      <c r="BL10" s="426"/>
      <c r="BM10" s="427"/>
      <c r="BN10" s="445">
        <v>5446</v>
      </c>
      <c r="BO10" s="446"/>
      <c r="BP10" s="446"/>
      <c r="BQ10" s="446"/>
      <c r="BR10" s="446"/>
      <c r="BS10" s="446"/>
      <c r="BT10" s="446"/>
      <c r="BU10" s="447"/>
      <c r="BV10" s="445">
        <v>5083</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108</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14752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14672</v>
      </c>
      <c r="S13" s="549"/>
      <c r="T13" s="549"/>
      <c r="U13" s="549"/>
      <c r="V13" s="550"/>
      <c r="W13" s="536" t="s">
        <v>131</v>
      </c>
      <c r="X13" s="458"/>
      <c r="Y13" s="458"/>
      <c r="Z13" s="458"/>
      <c r="AA13" s="458"/>
      <c r="AB13" s="459"/>
      <c r="AC13" s="421">
        <v>838</v>
      </c>
      <c r="AD13" s="422"/>
      <c r="AE13" s="422"/>
      <c r="AF13" s="422"/>
      <c r="AG13" s="423"/>
      <c r="AH13" s="421">
        <v>1091</v>
      </c>
      <c r="AI13" s="422"/>
      <c r="AJ13" s="422"/>
      <c r="AK13" s="422"/>
      <c r="AL13" s="424"/>
      <c r="AM13" s="514" t="s">
        <v>132</v>
      </c>
      <c r="AN13" s="419"/>
      <c r="AO13" s="419"/>
      <c r="AP13" s="419"/>
      <c r="AQ13" s="419"/>
      <c r="AR13" s="419"/>
      <c r="AS13" s="419"/>
      <c r="AT13" s="420"/>
      <c r="AU13" s="502" t="s">
        <v>108</v>
      </c>
      <c r="AV13" s="503"/>
      <c r="AW13" s="503"/>
      <c r="AX13" s="503"/>
      <c r="AY13" s="425" t="s">
        <v>133</v>
      </c>
      <c r="AZ13" s="426"/>
      <c r="BA13" s="426"/>
      <c r="BB13" s="426"/>
      <c r="BC13" s="426"/>
      <c r="BD13" s="426"/>
      <c r="BE13" s="426"/>
      <c r="BF13" s="426"/>
      <c r="BG13" s="426"/>
      <c r="BH13" s="426"/>
      <c r="BI13" s="426"/>
      <c r="BJ13" s="426"/>
      <c r="BK13" s="426"/>
      <c r="BL13" s="426"/>
      <c r="BM13" s="427"/>
      <c r="BN13" s="445">
        <v>49714</v>
      </c>
      <c r="BO13" s="446"/>
      <c r="BP13" s="446"/>
      <c r="BQ13" s="446"/>
      <c r="BR13" s="446"/>
      <c r="BS13" s="446"/>
      <c r="BT13" s="446"/>
      <c r="BU13" s="447"/>
      <c r="BV13" s="445">
        <v>-193142</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13.4</v>
      </c>
      <c r="CU13" s="416"/>
      <c r="CV13" s="416"/>
      <c r="CW13" s="416"/>
      <c r="CX13" s="416"/>
      <c r="CY13" s="416"/>
      <c r="CZ13" s="416"/>
      <c r="DA13" s="417"/>
      <c r="DB13" s="415">
        <v>12.9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15219</v>
      </c>
      <c r="S14" s="549"/>
      <c r="T14" s="549"/>
      <c r="U14" s="549"/>
      <c r="V14" s="550"/>
      <c r="W14" s="551"/>
      <c r="X14" s="461"/>
      <c r="Y14" s="461"/>
      <c r="Z14" s="461"/>
      <c r="AA14" s="461"/>
      <c r="AB14" s="462"/>
      <c r="AC14" s="541">
        <v>12.3</v>
      </c>
      <c r="AD14" s="542"/>
      <c r="AE14" s="542"/>
      <c r="AF14" s="542"/>
      <c r="AG14" s="543"/>
      <c r="AH14" s="541">
        <v>14.7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v>52</v>
      </c>
      <c r="CU14" s="553"/>
      <c r="CV14" s="553"/>
      <c r="CW14" s="553"/>
      <c r="CX14" s="553"/>
      <c r="CY14" s="553"/>
      <c r="CZ14" s="553"/>
      <c r="DA14" s="554"/>
      <c r="DB14" s="552">
        <v>50.8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130</v>
      </c>
      <c r="N15" s="546"/>
      <c r="O15" s="546"/>
      <c r="P15" s="546"/>
      <c r="Q15" s="547"/>
      <c r="R15" s="548">
        <v>15137</v>
      </c>
      <c r="S15" s="549"/>
      <c r="T15" s="549"/>
      <c r="U15" s="549"/>
      <c r="V15" s="550"/>
      <c r="W15" s="536" t="s">
        <v>137</v>
      </c>
      <c r="X15" s="458"/>
      <c r="Y15" s="458"/>
      <c r="Z15" s="458"/>
      <c r="AA15" s="458"/>
      <c r="AB15" s="459"/>
      <c r="AC15" s="421">
        <v>1801</v>
      </c>
      <c r="AD15" s="422"/>
      <c r="AE15" s="422"/>
      <c r="AF15" s="422"/>
      <c r="AG15" s="423"/>
      <c r="AH15" s="421">
        <v>1948</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1424975</v>
      </c>
      <c r="BO15" s="441"/>
      <c r="BP15" s="441"/>
      <c r="BQ15" s="441"/>
      <c r="BR15" s="441"/>
      <c r="BS15" s="441"/>
      <c r="BT15" s="441"/>
      <c r="BU15" s="442"/>
      <c r="BV15" s="440">
        <v>1462456</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26.4</v>
      </c>
      <c r="AD16" s="542"/>
      <c r="AE16" s="542"/>
      <c r="AF16" s="542"/>
      <c r="AG16" s="543"/>
      <c r="AH16" s="541">
        <v>26.2</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6153457</v>
      </c>
      <c r="BO16" s="446"/>
      <c r="BP16" s="446"/>
      <c r="BQ16" s="446"/>
      <c r="BR16" s="446"/>
      <c r="BS16" s="446"/>
      <c r="BT16" s="446"/>
      <c r="BU16" s="447"/>
      <c r="BV16" s="445">
        <v>6279730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141</v>
      </c>
      <c r="S17" s="534"/>
      <c r="T17" s="534"/>
      <c r="U17" s="534"/>
      <c r="V17" s="535"/>
      <c r="W17" s="536" t="s">
        <v>144</v>
      </c>
      <c r="X17" s="458"/>
      <c r="Y17" s="458"/>
      <c r="Z17" s="458"/>
      <c r="AA17" s="458"/>
      <c r="AB17" s="459"/>
      <c r="AC17" s="421">
        <v>4195</v>
      </c>
      <c r="AD17" s="422"/>
      <c r="AE17" s="422"/>
      <c r="AF17" s="422"/>
      <c r="AG17" s="423"/>
      <c r="AH17" s="421">
        <v>4384</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1783954</v>
      </c>
      <c r="BO17" s="446"/>
      <c r="BP17" s="446"/>
      <c r="BQ17" s="446"/>
      <c r="BR17" s="446"/>
      <c r="BS17" s="446"/>
      <c r="BT17" s="446"/>
      <c r="BU17" s="447"/>
      <c r="BV17" s="445">
        <v>1824786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146</v>
      </c>
      <c r="C18" s="508"/>
      <c r="D18" s="508"/>
      <c r="E18" s="509"/>
      <c r="F18" s="509"/>
      <c r="G18" s="509"/>
      <c r="H18" s="509"/>
      <c r="I18" s="509"/>
      <c r="J18" s="509"/>
      <c r="K18" s="509"/>
      <c r="L18" s="510">
        <v>247.2</v>
      </c>
      <c r="M18" s="510"/>
      <c r="N18" s="510"/>
      <c r="O18" s="510"/>
      <c r="P18" s="510"/>
      <c r="Q18" s="510"/>
      <c r="R18" s="511"/>
      <c r="S18" s="511"/>
      <c r="T18" s="511"/>
      <c r="U18" s="511"/>
      <c r="V18" s="512"/>
      <c r="W18" s="526"/>
      <c r="X18" s="527"/>
      <c r="Y18" s="527"/>
      <c r="Z18" s="527"/>
      <c r="AA18" s="527"/>
      <c r="AB18" s="537"/>
      <c r="AC18" s="409">
        <v>61.4</v>
      </c>
      <c r="AD18" s="410"/>
      <c r="AE18" s="410"/>
      <c r="AF18" s="410"/>
      <c r="AG18" s="513"/>
      <c r="AH18" s="409">
        <v>59.1</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6568993</v>
      </c>
      <c r="BO18" s="446"/>
      <c r="BP18" s="446"/>
      <c r="BQ18" s="446"/>
      <c r="BR18" s="446"/>
      <c r="BS18" s="446"/>
      <c r="BT18" s="446"/>
      <c r="BU18" s="447"/>
      <c r="BV18" s="445">
        <v>6539970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148</v>
      </c>
      <c r="C19" s="508"/>
      <c r="D19" s="508"/>
      <c r="E19" s="509"/>
      <c r="F19" s="509"/>
      <c r="G19" s="509"/>
      <c r="H19" s="509"/>
      <c r="I19" s="509"/>
      <c r="J19" s="509"/>
      <c r="K19" s="509"/>
      <c r="L19" s="515">
        <v>59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8007996</v>
      </c>
      <c r="BO19" s="446"/>
      <c r="BP19" s="446"/>
      <c r="BQ19" s="446"/>
      <c r="BR19" s="446"/>
      <c r="BS19" s="446"/>
      <c r="BT19" s="446"/>
      <c r="BU19" s="447"/>
      <c r="BV19" s="445">
        <v>8169083</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150</v>
      </c>
      <c r="C20" s="508"/>
      <c r="D20" s="508"/>
      <c r="E20" s="509"/>
      <c r="F20" s="509"/>
      <c r="G20" s="509"/>
      <c r="H20" s="509"/>
      <c r="I20" s="509"/>
      <c r="J20" s="509"/>
      <c r="K20" s="509"/>
      <c r="L20" s="515">
        <v>5861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12483184</v>
      </c>
      <c r="BO23" s="446"/>
      <c r="BP23" s="446"/>
      <c r="BQ23" s="446"/>
      <c r="BR23" s="446"/>
      <c r="BS23" s="446"/>
      <c r="BT23" s="446"/>
      <c r="BU23" s="447"/>
      <c r="BV23" s="445">
        <v>12816392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159</v>
      </c>
      <c r="F24" s="419"/>
      <c r="G24" s="419"/>
      <c r="H24" s="419"/>
      <c r="I24" s="419"/>
      <c r="J24" s="419"/>
      <c r="K24" s="420"/>
      <c r="L24" s="421">
        <v>1</v>
      </c>
      <c r="M24" s="422"/>
      <c r="N24" s="422"/>
      <c r="O24" s="422"/>
      <c r="P24" s="423"/>
      <c r="Q24" s="421">
        <v>7830</v>
      </c>
      <c r="R24" s="422"/>
      <c r="S24" s="422"/>
      <c r="T24" s="422"/>
      <c r="U24" s="422"/>
      <c r="V24" s="423"/>
      <c r="W24" s="487"/>
      <c r="X24" s="478"/>
      <c r="Y24" s="479"/>
      <c r="Z24" s="418" t="s">
        <v>160</v>
      </c>
      <c r="AA24" s="419"/>
      <c r="AB24" s="419"/>
      <c r="AC24" s="419"/>
      <c r="AD24" s="419"/>
      <c r="AE24" s="419"/>
      <c r="AF24" s="419"/>
      <c r="AG24" s="420"/>
      <c r="AH24" s="421">
        <v>202</v>
      </c>
      <c r="AI24" s="422"/>
      <c r="AJ24" s="422"/>
      <c r="AK24" s="422"/>
      <c r="AL24" s="423"/>
      <c r="AM24" s="421">
        <v>579942</v>
      </c>
      <c r="AN24" s="422"/>
      <c r="AO24" s="422"/>
      <c r="AP24" s="422"/>
      <c r="AQ24" s="422"/>
      <c r="AR24" s="423"/>
      <c r="AS24" s="421">
        <v>2871</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7823735</v>
      </c>
      <c r="BO24" s="446"/>
      <c r="BP24" s="446"/>
      <c r="BQ24" s="446"/>
      <c r="BR24" s="446"/>
      <c r="BS24" s="446"/>
      <c r="BT24" s="446"/>
      <c r="BU24" s="447"/>
      <c r="BV24" s="445">
        <v>8277845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162</v>
      </c>
      <c r="F25" s="419"/>
      <c r="G25" s="419"/>
      <c r="H25" s="419"/>
      <c r="I25" s="419"/>
      <c r="J25" s="419"/>
      <c r="K25" s="420"/>
      <c r="L25" s="421">
        <v>1</v>
      </c>
      <c r="M25" s="422"/>
      <c r="N25" s="422"/>
      <c r="O25" s="422"/>
      <c r="P25" s="423"/>
      <c r="Q25" s="421">
        <v>6390</v>
      </c>
      <c r="R25" s="422"/>
      <c r="S25" s="422"/>
      <c r="T25" s="422"/>
      <c r="U25" s="422"/>
      <c r="V25" s="423"/>
      <c r="W25" s="487"/>
      <c r="X25" s="478"/>
      <c r="Y25" s="479"/>
      <c r="Z25" s="418" t="s">
        <v>163</v>
      </c>
      <c r="AA25" s="419"/>
      <c r="AB25" s="419"/>
      <c r="AC25" s="419"/>
      <c r="AD25" s="419"/>
      <c r="AE25" s="419"/>
      <c r="AF25" s="419"/>
      <c r="AG25" s="420"/>
      <c r="AH25" s="421" t="s">
        <v>120</v>
      </c>
      <c r="AI25" s="422"/>
      <c r="AJ25" s="422"/>
      <c r="AK25" s="422"/>
      <c r="AL25" s="423"/>
      <c r="AM25" s="421" t="s">
        <v>164</v>
      </c>
      <c r="AN25" s="422"/>
      <c r="AO25" s="422"/>
      <c r="AP25" s="422"/>
      <c r="AQ25" s="422"/>
      <c r="AR25" s="423"/>
      <c r="AS25" s="421" t="s">
        <v>120</v>
      </c>
      <c r="AT25" s="422"/>
      <c r="AU25" s="422"/>
      <c r="AV25" s="422"/>
      <c r="AW25" s="422"/>
      <c r="AX25" s="424"/>
      <c r="AY25" s="437" t="s">
        <v>165</v>
      </c>
      <c r="AZ25" s="438"/>
      <c r="BA25" s="438"/>
      <c r="BB25" s="438"/>
      <c r="BC25" s="438"/>
      <c r="BD25" s="438"/>
      <c r="BE25" s="438"/>
      <c r="BF25" s="438"/>
      <c r="BG25" s="438"/>
      <c r="BH25" s="438"/>
      <c r="BI25" s="438"/>
      <c r="BJ25" s="438"/>
      <c r="BK25" s="438"/>
      <c r="BL25" s="438"/>
      <c r="BM25" s="439"/>
      <c r="BN25" s="440">
        <v>780473</v>
      </c>
      <c r="BO25" s="441"/>
      <c r="BP25" s="441"/>
      <c r="BQ25" s="441"/>
      <c r="BR25" s="441"/>
      <c r="BS25" s="441"/>
      <c r="BT25" s="441"/>
      <c r="BU25" s="442"/>
      <c r="BV25" s="440">
        <v>99473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166</v>
      </c>
      <c r="F26" s="419"/>
      <c r="G26" s="419"/>
      <c r="H26" s="419"/>
      <c r="I26" s="419"/>
      <c r="J26" s="419"/>
      <c r="K26" s="420"/>
      <c r="L26" s="421">
        <v>1</v>
      </c>
      <c r="M26" s="422"/>
      <c r="N26" s="422"/>
      <c r="O26" s="422"/>
      <c r="P26" s="423"/>
      <c r="Q26" s="421">
        <v>5670</v>
      </c>
      <c r="R26" s="422"/>
      <c r="S26" s="422"/>
      <c r="T26" s="422"/>
      <c r="U26" s="422"/>
      <c r="V26" s="423"/>
      <c r="W26" s="487"/>
      <c r="X26" s="478"/>
      <c r="Y26" s="479"/>
      <c r="Z26" s="418" t="s">
        <v>167</v>
      </c>
      <c r="AA26" s="500"/>
      <c r="AB26" s="500"/>
      <c r="AC26" s="500"/>
      <c r="AD26" s="500"/>
      <c r="AE26" s="500"/>
      <c r="AF26" s="500"/>
      <c r="AG26" s="501"/>
      <c r="AH26" s="421">
        <v>18</v>
      </c>
      <c r="AI26" s="422"/>
      <c r="AJ26" s="422"/>
      <c r="AK26" s="422"/>
      <c r="AL26" s="423"/>
      <c r="AM26" s="421">
        <v>54036</v>
      </c>
      <c r="AN26" s="422"/>
      <c r="AO26" s="422"/>
      <c r="AP26" s="422"/>
      <c r="AQ26" s="422"/>
      <c r="AR26" s="423"/>
      <c r="AS26" s="421">
        <v>3002</v>
      </c>
      <c r="AT26" s="422"/>
      <c r="AU26" s="422"/>
      <c r="AV26" s="422"/>
      <c r="AW26" s="422"/>
      <c r="AX26" s="424"/>
      <c r="AY26" s="454" t="s">
        <v>168</v>
      </c>
      <c r="AZ26" s="455"/>
      <c r="BA26" s="455"/>
      <c r="BB26" s="455"/>
      <c r="BC26" s="455"/>
      <c r="BD26" s="455"/>
      <c r="BE26" s="455"/>
      <c r="BF26" s="455"/>
      <c r="BG26" s="455"/>
      <c r="BH26" s="455"/>
      <c r="BI26" s="455"/>
      <c r="BJ26" s="455"/>
      <c r="BK26" s="455"/>
      <c r="BL26" s="455"/>
      <c r="BM26" s="456"/>
      <c r="BN26" s="445" t="s">
        <v>120</v>
      </c>
      <c r="BO26" s="446"/>
      <c r="BP26" s="446"/>
      <c r="BQ26" s="446"/>
      <c r="BR26" s="446"/>
      <c r="BS26" s="446"/>
      <c r="BT26" s="446"/>
      <c r="BU26" s="447"/>
      <c r="BV26" s="445" t="s">
        <v>120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169</v>
      </c>
      <c r="F27" s="419"/>
      <c r="G27" s="419"/>
      <c r="H27" s="419"/>
      <c r="I27" s="419"/>
      <c r="J27" s="419"/>
      <c r="K27" s="420"/>
      <c r="L27" s="421">
        <v>1</v>
      </c>
      <c r="M27" s="422"/>
      <c r="N27" s="422"/>
      <c r="O27" s="422"/>
      <c r="P27" s="423"/>
      <c r="Q27" s="421">
        <v>4200</v>
      </c>
      <c r="R27" s="422"/>
      <c r="S27" s="422"/>
      <c r="T27" s="422"/>
      <c r="U27" s="422"/>
      <c r="V27" s="423"/>
      <c r="W27" s="487"/>
      <c r="X27" s="478"/>
      <c r="Y27" s="479"/>
      <c r="Z27" s="418" t="s">
        <v>170</v>
      </c>
      <c r="AA27" s="419"/>
      <c r="AB27" s="419"/>
      <c r="AC27" s="419"/>
      <c r="AD27" s="419"/>
      <c r="AE27" s="419"/>
      <c r="AF27" s="419"/>
      <c r="AG27" s="420"/>
      <c r="AH27" s="421">
        <v>1</v>
      </c>
      <c r="AI27" s="422"/>
      <c r="AJ27" s="422"/>
      <c r="AK27" s="422"/>
      <c r="AL27" s="423"/>
      <c r="AM27" s="421" t="s">
        <v>171</v>
      </c>
      <c r="AN27" s="422"/>
      <c r="AO27" s="422"/>
      <c r="AP27" s="422"/>
      <c r="AQ27" s="422"/>
      <c r="AR27" s="423"/>
      <c r="AS27" s="421" t="s">
        <v>172</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v>210872</v>
      </c>
      <c r="BO27" s="449"/>
      <c r="BP27" s="449"/>
      <c r="BQ27" s="449"/>
      <c r="BR27" s="449"/>
      <c r="BS27" s="449"/>
      <c r="BT27" s="449"/>
      <c r="BU27" s="450"/>
      <c r="BV27" s="448">
        <v>210863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3600</v>
      </c>
      <c r="R28" s="422"/>
      <c r="S28" s="422"/>
      <c r="T28" s="422"/>
      <c r="U28" s="422"/>
      <c r="V28" s="423"/>
      <c r="W28" s="487"/>
      <c r="X28" s="478"/>
      <c r="Y28" s="479"/>
      <c r="Z28" s="418" t="s">
        <v>175</v>
      </c>
      <c r="AA28" s="419"/>
      <c r="AB28" s="419"/>
      <c r="AC28" s="419"/>
      <c r="AD28" s="419"/>
      <c r="AE28" s="419"/>
      <c r="AF28" s="419"/>
      <c r="AG28" s="420"/>
      <c r="AH28" s="421" t="s">
        <v>120</v>
      </c>
      <c r="AI28" s="422"/>
      <c r="AJ28" s="422"/>
      <c r="AK28" s="422"/>
      <c r="AL28" s="423"/>
      <c r="AM28" s="421" t="s">
        <v>164</v>
      </c>
      <c r="AN28" s="422"/>
      <c r="AO28" s="422"/>
      <c r="AP28" s="422"/>
      <c r="AQ28" s="422"/>
      <c r="AR28" s="423"/>
      <c r="AS28" s="421" t="s">
        <v>164</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2540681</v>
      </c>
      <c r="BO28" s="441"/>
      <c r="BP28" s="441"/>
      <c r="BQ28" s="441"/>
      <c r="BR28" s="441"/>
      <c r="BS28" s="441"/>
      <c r="BT28" s="441"/>
      <c r="BU28" s="442"/>
      <c r="BV28" s="440">
        <v>2475235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12</v>
      </c>
      <c r="M29" s="422"/>
      <c r="N29" s="422"/>
      <c r="O29" s="422"/>
      <c r="P29" s="423"/>
      <c r="Q29" s="421">
        <v>3400</v>
      </c>
      <c r="R29" s="422"/>
      <c r="S29" s="422"/>
      <c r="T29" s="422"/>
      <c r="U29" s="422"/>
      <c r="V29" s="423"/>
      <c r="W29" s="488"/>
      <c r="X29" s="489"/>
      <c r="Y29" s="490"/>
      <c r="Z29" s="418" t="s">
        <v>178</v>
      </c>
      <c r="AA29" s="419"/>
      <c r="AB29" s="419"/>
      <c r="AC29" s="419"/>
      <c r="AD29" s="419"/>
      <c r="AE29" s="419"/>
      <c r="AF29" s="419"/>
      <c r="AG29" s="420"/>
      <c r="AH29" s="421">
        <v>203</v>
      </c>
      <c r="AI29" s="422"/>
      <c r="AJ29" s="422"/>
      <c r="AK29" s="422"/>
      <c r="AL29" s="423"/>
      <c r="AM29" s="421">
        <v>582621</v>
      </c>
      <c r="AN29" s="422"/>
      <c r="AO29" s="422"/>
      <c r="AP29" s="422"/>
      <c r="AQ29" s="422"/>
      <c r="AR29" s="423"/>
      <c r="AS29" s="421">
        <v>2870</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48790</v>
      </c>
      <c r="BO29" s="446"/>
      <c r="BP29" s="446"/>
      <c r="BQ29" s="446"/>
      <c r="BR29" s="446"/>
      <c r="BS29" s="446"/>
      <c r="BT29" s="446"/>
      <c r="BU29" s="447"/>
      <c r="BV29" s="445">
        <v>48722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95.7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2731994</v>
      </c>
      <c r="BO30" s="449"/>
      <c r="BP30" s="449"/>
      <c r="BQ30" s="449"/>
      <c r="BR30" s="449"/>
      <c r="BS30" s="449"/>
      <c r="BT30" s="449"/>
      <c r="BU30" s="450"/>
      <c r="BV30" s="448">
        <v>2804356</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188</v>
      </c>
      <c r="X33" s="407"/>
      <c r="Y33" s="407"/>
      <c r="Z33" s="407"/>
      <c r="AA33" s="407"/>
      <c r="AB33" s="407"/>
      <c r="AC33" s="407"/>
      <c r="AD33" s="407"/>
      <c r="AE33" s="407"/>
      <c r="AF33" s="407"/>
      <c r="AG33" s="407"/>
      <c r="AH33" s="407"/>
      <c r="AI33" s="407"/>
      <c r="AJ33" s="407"/>
      <c r="AK33" s="407"/>
      <c r="AL33" s="195"/>
      <c r="AM33" s="408" t="s">
        <v>189</v>
      </c>
      <c r="AN33" s="408"/>
      <c r="AO33" s="407" t="s">
        <v>188</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珠洲市国民健康保険特別会計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珠洲市病院事業会計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珠洲市下水道事業特別会計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奥能登クリーン組合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（財）鉢ヶ崎リゾート振興協会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珠洲市賃貸住宅事業特別会計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珠洲市介護保険特別会計</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IF('各会計、関係団体の財政状況及び健全化判断比率'!B32="","",'各会計、関係団体の財政状況及び健全化判断比率'!B32)</f>
        <v>珠洲市水道事業会計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奥能登広域圏事務組合</v>
      </c>
      <c r="BZ35" s="403"/>
      <c r="CA35" s="403"/>
      <c r="CB35" s="403"/>
      <c r="CC35" s="403"/>
      <c r="CD35" s="403"/>
      <c r="CE35" s="403"/>
      <c r="CF35" s="403"/>
      <c r="CG35" s="403"/>
      <c r="CH35" s="403"/>
      <c r="CI35" s="403"/>
      <c r="CJ35" s="403"/>
      <c r="CK35" s="403"/>
      <c r="CL35" s="403"/>
      <c r="CM35" s="403"/>
      <c r="CN35" s="193"/>
      <c r="CO35" s="404">
        <f t="shared" ref="CO35:CO43" si="3">IF(CQ35="","",CO34+1)</f>
        <v>17</v>
      </c>
      <c r="CP35" s="404"/>
      <c r="CQ35" s="403" t="str">
        <f>IF('各会計、関係団体の財政状況及び健全化判断比率'!BS8="","",'各会計、関係団体の財政状況及び健全化判断比率'!BS8)</f>
        <v>珠洲鉢ヶ崎ホテル株式会社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珠洲市後期高齢者医療特別会計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石川県後期高齢者医療広域連合（一般会計）</v>
      </c>
      <c r="BZ36" s="403"/>
      <c r="CA36" s="403"/>
      <c r="CB36" s="403"/>
      <c r="CC36" s="403"/>
      <c r="CD36" s="403"/>
      <c r="CE36" s="403"/>
      <c r="CF36" s="403"/>
      <c r="CG36" s="403"/>
      <c r="CH36" s="403"/>
      <c r="CI36" s="403"/>
      <c r="CJ36" s="403"/>
      <c r="CK36" s="403"/>
      <c r="CL36" s="403"/>
      <c r="CM36" s="403"/>
      <c r="CN36" s="193"/>
      <c r="CO36" s="404">
        <f t="shared" si="3"/>
        <v>18</v>
      </c>
      <c r="CP36" s="404"/>
      <c r="CQ36" s="403" t="str">
        <f>IF('各会計、関係団体の財政状況及び健全化判断比率'!BS9="","",'各会計、関係団体の財政状況及び健全化判断比率'!BS9)</f>
        <v>珠洲土地開発公社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石川県後期高齢者医療広域連合（後期高齢者医療特別会計）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石川県市町村消防団員等公務災害補償等組合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石川県市町村消防賞じゅつ金組合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のと鉄道運営助成基金事務組合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bp7jgh4jrGXOaJnTB6kqyZEmuOxgo+CNHJ5HK9KGUElXB6GpXj3XAWLPY6XQS+gCM0hXBhVUlXVLgMJECTDBQ==" saltValue="VI5jN0WiTgKDJIQizCUe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547</v>
      </c>
      <c r="D34" s="1224"/>
      <c r="E34" s="1225"/>
      <c r="F34" s="32">
        <v>27.9</v>
      </c>
      <c r="G34" s="33">
        <v>27.95</v>
      </c>
      <c r="H34" s="33">
        <v>26.62</v>
      </c>
      <c r="I34" s="33">
        <v>28.38</v>
      </c>
      <c r="J34" s="34">
        <v>26.81</v>
      </c>
      <c r="K34" s="22"/>
      <c r="L34" s="22"/>
      <c r="M34" s="22"/>
      <c r="N34" s="22"/>
      <c r="O34" s="22"/>
      <c r="P34" s="22"/>
    </row>
    <row r="35" spans="1:16" ht="39" customHeight="1" x14ac:dyDescent="0.15">
      <c r="A35" s="22"/>
      <c r="B35" s="35"/>
      <c r="C35" s="1218" t="s">
        <v>548</v>
      </c>
      <c r="D35" s="1219"/>
      <c r="E35" s="1220"/>
      <c r="F35" s="36">
        <v>17.96</v>
      </c>
      <c r="G35" s="37">
        <v>20.22</v>
      </c>
      <c r="H35" s="37">
        <v>20.5</v>
      </c>
      <c r="I35" s="37">
        <v>22.36</v>
      </c>
      <c r="J35" s="38">
        <v>23.74</v>
      </c>
      <c r="K35" s="22"/>
      <c r="L35" s="22"/>
      <c r="M35" s="22"/>
      <c r="N35" s="22"/>
      <c r="O35" s="22"/>
      <c r="P35" s="22"/>
    </row>
    <row r="36" spans="1:16" ht="39" customHeight="1" x14ac:dyDescent="0.15">
      <c r="A36" s="22"/>
      <c r="B36" s="35"/>
      <c r="C36" s="1218" t="s">
        <v>549</v>
      </c>
      <c r="D36" s="1219"/>
      <c r="E36" s="1220"/>
      <c r="F36" s="36">
        <v>3.09</v>
      </c>
      <c r="G36" s="37">
        <v>2.66</v>
      </c>
      <c r="H36" s="37">
        <v>4.47</v>
      </c>
      <c r="I36" s="37">
        <v>1.71</v>
      </c>
      <c r="J36" s="38">
        <v>2.39</v>
      </c>
      <c r="K36" s="22"/>
      <c r="L36" s="22"/>
      <c r="M36" s="22"/>
      <c r="N36" s="22"/>
      <c r="O36" s="22"/>
      <c r="P36" s="22"/>
    </row>
    <row r="37" spans="1:16" ht="39" customHeight="1" x14ac:dyDescent="0.15">
      <c r="A37" s="22"/>
      <c r="B37" s="35"/>
      <c r="C37" s="1218" t="s">
        <v>550</v>
      </c>
      <c r="D37" s="1219"/>
      <c r="E37" s="1220"/>
      <c r="F37" s="36">
        <v>0.06</v>
      </c>
      <c r="G37" s="37">
        <v>0.09</v>
      </c>
      <c r="H37" s="37">
        <v>0.09</v>
      </c>
      <c r="I37" s="37">
        <v>0.09</v>
      </c>
      <c r="J37" s="38">
        <v>0.47</v>
      </c>
      <c r="K37" s="22"/>
      <c r="L37" s="22"/>
      <c r="M37" s="22"/>
      <c r="N37" s="22"/>
      <c r="O37" s="22"/>
      <c r="P37" s="22"/>
    </row>
    <row r="38" spans="1:16" ht="39" customHeight="1" x14ac:dyDescent="0.15">
      <c r="A38" s="22"/>
      <c r="B38" s="35"/>
      <c r="C38" s="1218" t="s">
        <v>551</v>
      </c>
      <c r="D38" s="1219"/>
      <c r="E38" s="1220"/>
      <c r="F38" s="36">
        <v>0</v>
      </c>
      <c r="G38" s="37">
        <v>0</v>
      </c>
      <c r="H38" s="37">
        <v>0</v>
      </c>
      <c r="I38" s="37">
        <v>0</v>
      </c>
      <c r="J38" s="38">
        <v>0</v>
      </c>
      <c r="K38" s="22"/>
      <c r="L38" s="22"/>
      <c r="M38" s="22"/>
      <c r="N38" s="22"/>
      <c r="O38" s="22"/>
      <c r="P38" s="22"/>
    </row>
    <row r="39" spans="1:16" ht="39" customHeight="1" x14ac:dyDescent="0.15">
      <c r="A39" s="22"/>
      <c r="B39" s="35"/>
      <c r="C39" s="1218" t="s">
        <v>552</v>
      </c>
      <c r="D39" s="1219"/>
      <c r="E39" s="1220"/>
      <c r="F39" s="36">
        <v>0</v>
      </c>
      <c r="G39" s="37">
        <v>0.2</v>
      </c>
      <c r="H39" s="37">
        <v>0.77</v>
      </c>
      <c r="I39" s="37">
        <v>0.84</v>
      </c>
      <c r="J39" s="38">
        <v>0</v>
      </c>
      <c r="K39" s="22"/>
      <c r="L39" s="22"/>
      <c r="M39" s="22"/>
      <c r="N39" s="22"/>
      <c r="O39" s="22"/>
      <c r="P39" s="22"/>
    </row>
    <row r="40" spans="1:16" ht="39" customHeight="1" x14ac:dyDescent="0.15">
      <c r="A40" s="22"/>
      <c r="B40" s="35"/>
      <c r="C40" s="1218" t="s">
        <v>553</v>
      </c>
      <c r="D40" s="1219"/>
      <c r="E40" s="1220"/>
      <c r="F40" s="36">
        <v>0</v>
      </c>
      <c r="G40" s="37">
        <v>0</v>
      </c>
      <c r="H40" s="37">
        <v>0</v>
      </c>
      <c r="I40" s="37">
        <v>0</v>
      </c>
      <c r="J40" s="38">
        <v>0</v>
      </c>
      <c r="K40" s="22"/>
      <c r="L40" s="22"/>
      <c r="M40" s="22"/>
      <c r="N40" s="22"/>
      <c r="O40" s="22"/>
      <c r="P40" s="22"/>
    </row>
    <row r="41" spans="1:16" ht="39" customHeight="1" x14ac:dyDescent="0.15">
      <c r="A41" s="22"/>
      <c r="B41" s="35"/>
      <c r="C41" s="1218" t="s">
        <v>554</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555</v>
      </c>
      <c r="D42" s="1219"/>
      <c r="E42" s="1220"/>
      <c r="F42" s="36" t="s">
        <v>497</v>
      </c>
      <c r="G42" s="37" t="s">
        <v>497</v>
      </c>
      <c r="H42" s="37" t="s">
        <v>497</v>
      </c>
      <c r="I42" s="37" t="s">
        <v>497</v>
      </c>
      <c r="J42" s="38" t="s">
        <v>497</v>
      </c>
      <c r="K42" s="22"/>
      <c r="L42" s="22"/>
      <c r="M42" s="22"/>
      <c r="N42" s="22"/>
      <c r="O42" s="22"/>
      <c r="P42" s="22"/>
    </row>
    <row r="43" spans="1:16" ht="39" customHeight="1" thickBot="1" x14ac:dyDescent="0.2">
      <c r="A43" s="22"/>
      <c r="B43" s="40"/>
      <c r="C43" s="1221" t="s">
        <v>556</v>
      </c>
      <c r="D43" s="1222"/>
      <c r="E43" s="1223"/>
      <c r="F43" s="41">
        <v>0</v>
      </c>
      <c r="G43" s="42">
        <v>0</v>
      </c>
      <c r="H43" s="42">
        <v>0</v>
      </c>
      <c r="I43" s="42" t="s">
        <v>497</v>
      </c>
      <c r="J43" s="43" t="s">
        <v>497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AzHjw5yHkE+B7DY7AOB0/2oSbOnk5P9CsORdisLNSw3l7cbSYCF9qHhQfr+flIC6wU2JlccmzaoHt2qO8ZnXg==" saltValue="fhITeaukHo1G4cfGJLxn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1542</v>
      </c>
      <c r="L45" s="60">
        <v>1498</v>
      </c>
      <c r="M45" s="60">
        <v>1484</v>
      </c>
      <c r="N45" s="60">
        <v>1466</v>
      </c>
      <c r="O45" s="61">
        <v>1439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497</v>
      </c>
      <c r="L46" s="64" t="s">
        <v>497</v>
      </c>
      <c r="M46" s="64" t="s">
        <v>497</v>
      </c>
      <c r="N46" s="64" t="s">
        <v>497</v>
      </c>
      <c r="O46" s="65" t="s">
        <v>497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497</v>
      </c>
      <c r="L47" s="64">
        <v>4</v>
      </c>
      <c r="M47" s="64">
        <v>4</v>
      </c>
      <c r="N47" s="64">
        <v>4</v>
      </c>
      <c r="O47" s="65">
        <v>5</v>
      </c>
      <c r="P47" s="48"/>
      <c r="Q47" s="48"/>
      <c r="R47" s="48"/>
      <c r="S47" s="48"/>
      <c r="T47" s="48"/>
      <c r="U47" s="48"/>
    </row>
    <row r="48" spans="1:21" ht="30.75" customHeight="1" x14ac:dyDescent="0.15">
      <c r="A48" s="48"/>
      <c r="B48" s="1236"/>
      <c r="C48" s="1237"/>
      <c r="D48" s="62"/>
      <c r="E48" s="1228" t="s">
        <v>15</v>
      </c>
      <c r="F48" s="1228"/>
      <c r="G48" s="1228"/>
      <c r="H48" s="1228"/>
      <c r="I48" s="1228"/>
      <c r="J48" s="1229"/>
      <c r="K48" s="63">
        <v>818</v>
      </c>
      <c r="L48" s="64">
        <v>848</v>
      </c>
      <c r="M48" s="64">
        <v>860</v>
      </c>
      <c r="N48" s="64">
        <v>895</v>
      </c>
      <c r="O48" s="65">
        <v>899</v>
      </c>
      <c r="P48" s="48"/>
      <c r="Q48" s="48"/>
      <c r="R48" s="48"/>
      <c r="S48" s="48"/>
      <c r="T48" s="48"/>
      <c r="U48" s="48"/>
    </row>
    <row r="49" spans="1:21" ht="30.75" customHeight="1" x14ac:dyDescent="0.15">
      <c r="A49" s="48"/>
      <c r="B49" s="1236"/>
      <c r="C49" s="1237"/>
      <c r="D49" s="62"/>
      <c r="E49" s="1228" t="s">
        <v>16</v>
      </c>
      <c r="F49" s="1228"/>
      <c r="G49" s="1228"/>
      <c r="H49" s="1228"/>
      <c r="I49" s="1228"/>
      <c r="J49" s="1229"/>
      <c r="K49" s="63">
        <v>196</v>
      </c>
      <c r="L49" s="64">
        <v>193</v>
      </c>
      <c r="M49" s="64">
        <v>207</v>
      </c>
      <c r="N49" s="64">
        <v>207</v>
      </c>
      <c r="O49" s="65">
        <v>168</v>
      </c>
      <c r="P49" s="48"/>
      <c r="Q49" s="48"/>
      <c r="R49" s="48"/>
      <c r="S49" s="48"/>
      <c r="T49" s="48"/>
      <c r="U49" s="48"/>
    </row>
    <row r="50" spans="1:21" ht="30.75" customHeight="1" x14ac:dyDescent="0.15">
      <c r="A50" s="48"/>
      <c r="B50" s="1236"/>
      <c r="C50" s="1237"/>
      <c r="D50" s="62"/>
      <c r="E50" s="1228" t="s">
        <v>17</v>
      </c>
      <c r="F50" s="1228"/>
      <c r="G50" s="1228"/>
      <c r="H50" s="1228"/>
      <c r="I50" s="1228"/>
      <c r="J50" s="1229"/>
      <c r="K50" s="63">
        <v>2</v>
      </c>
      <c r="L50" s="64">
        <v>0</v>
      </c>
      <c r="M50" s="64">
        <v>0</v>
      </c>
      <c r="N50" s="64" t="s">
        <v>497</v>
      </c>
      <c r="O50" s="65" t="s">
        <v>497</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1</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1844</v>
      </c>
      <c r="L52" s="64">
        <v>1868</v>
      </c>
      <c r="M52" s="64">
        <v>1856</v>
      </c>
      <c r="N52" s="64">
        <v>1909</v>
      </c>
      <c r="O52" s="65">
        <v>1755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715</v>
      </c>
      <c r="L53" s="69">
        <v>676</v>
      </c>
      <c r="M53" s="69">
        <v>700</v>
      </c>
      <c r="N53" s="69">
        <v>663</v>
      </c>
      <c r="O53" s="70">
        <v>756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Ku2AhZYLIUBh6fM5Km6qSMYbVCHI0yky7LL8ynXjqVe/qYwe5uo5Dhombdj4nX7usGdOY5Qmk2eJ9t4x0TxYw==" saltValue="BJEE41Vip7l60hHPcMmX4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sqref="A1:A104857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54" t="s">
        <v>24</v>
      </c>
      <c r="C41" s="1255"/>
      <c r="D41" s="81"/>
      <c r="E41" s="1256" t="s">
        <v>25</v>
      </c>
      <c r="F41" s="1256"/>
      <c r="G41" s="1256"/>
      <c r="H41" s="1257"/>
      <c r="I41" s="82">
        <v>12004</v>
      </c>
      <c r="J41" s="83">
        <v>12083</v>
      </c>
      <c r="K41" s="83">
        <v>12835</v>
      </c>
      <c r="L41" s="83">
        <v>12816</v>
      </c>
      <c r="M41" s="84">
        <v>12483</v>
      </c>
    </row>
    <row r="42" spans="2:13" ht="27.75" customHeight="1" x14ac:dyDescent="0.15">
      <c r="B42" s="1244"/>
      <c r="C42" s="1245"/>
      <c r="D42" s="85"/>
      <c r="E42" s="1248" t="s">
        <v>26</v>
      </c>
      <c r="F42" s="1248"/>
      <c r="G42" s="1248"/>
      <c r="H42" s="1249"/>
      <c r="I42" s="86" t="s">
        <v>497</v>
      </c>
      <c r="J42" s="87" t="s">
        <v>497</v>
      </c>
      <c r="K42" s="87" t="s">
        <v>497</v>
      </c>
      <c r="L42" s="87" t="s">
        <v>497</v>
      </c>
      <c r="M42" s="88" t="s">
        <v>497</v>
      </c>
    </row>
    <row r="43" spans="2:13" ht="27.75" customHeight="1" x14ac:dyDescent="0.15">
      <c r="B43" s="1244"/>
      <c r="C43" s="1245"/>
      <c r="D43" s="85"/>
      <c r="E43" s="1248" t="s">
        <v>27</v>
      </c>
      <c r="F43" s="1248"/>
      <c r="G43" s="1248"/>
      <c r="H43" s="1249"/>
      <c r="I43" s="86">
        <v>11874</v>
      </c>
      <c r="J43" s="87">
        <v>11555</v>
      </c>
      <c r="K43" s="87">
        <v>11228</v>
      </c>
      <c r="L43" s="87">
        <v>10966</v>
      </c>
      <c r="M43" s="88">
        <v>10669</v>
      </c>
    </row>
    <row r="44" spans="2:13" ht="27.75" customHeight="1" x14ac:dyDescent="0.15">
      <c r="B44" s="1244"/>
      <c r="C44" s="1245"/>
      <c r="D44" s="85"/>
      <c r="E44" s="1248" t="s">
        <v>28</v>
      </c>
      <c r="F44" s="1248"/>
      <c r="G44" s="1248"/>
      <c r="H44" s="1249"/>
      <c r="I44" s="86">
        <v>848</v>
      </c>
      <c r="J44" s="87">
        <v>807</v>
      </c>
      <c r="K44" s="87">
        <v>734</v>
      </c>
      <c r="L44" s="87">
        <v>528</v>
      </c>
      <c r="M44" s="88">
        <v>362</v>
      </c>
    </row>
    <row r="45" spans="2:13" ht="27.75" customHeight="1" x14ac:dyDescent="0.15">
      <c r="B45" s="1244"/>
      <c r="C45" s="1245"/>
      <c r="D45" s="85"/>
      <c r="E45" s="1248" t="s">
        <v>29</v>
      </c>
      <c r="F45" s="1248"/>
      <c r="G45" s="1248"/>
      <c r="H45" s="1249"/>
      <c r="I45" s="86">
        <v>1680</v>
      </c>
      <c r="J45" s="87">
        <v>1430</v>
      </c>
      <c r="K45" s="87">
        <v>1412</v>
      </c>
      <c r="L45" s="87">
        <v>1407</v>
      </c>
      <c r="M45" s="88">
        <v>1409</v>
      </c>
    </row>
    <row r="46" spans="2:13" ht="27.75" customHeight="1" x14ac:dyDescent="0.15">
      <c r="B46" s="1244"/>
      <c r="C46" s="1245"/>
      <c r="D46" s="89"/>
      <c r="E46" s="1248" t="s">
        <v>30</v>
      </c>
      <c r="F46" s="1248"/>
      <c r="G46" s="1248"/>
      <c r="H46" s="1249"/>
      <c r="I46" s="86" t="s">
        <v>497</v>
      </c>
      <c r="J46" s="87" t="s">
        <v>497</v>
      </c>
      <c r="K46" s="87" t="s">
        <v>497</v>
      </c>
      <c r="L46" s="87" t="s">
        <v>497</v>
      </c>
      <c r="M46" s="88" t="s">
        <v>497</v>
      </c>
    </row>
    <row r="47" spans="2:13" ht="27.75" customHeight="1" x14ac:dyDescent="0.15">
      <c r="B47" s="1244"/>
      <c r="C47" s="1245"/>
      <c r="D47" s="90"/>
      <c r="E47" s="1258" t="s">
        <v>31</v>
      </c>
      <c r="F47" s="1259"/>
      <c r="G47" s="1259"/>
      <c r="H47" s="1260"/>
      <c r="I47" s="86" t="s">
        <v>497</v>
      </c>
      <c r="J47" s="87" t="s">
        <v>497</v>
      </c>
      <c r="K47" s="87" t="s">
        <v>497</v>
      </c>
      <c r="L47" s="87" t="s">
        <v>497</v>
      </c>
      <c r="M47" s="88" t="s">
        <v>497</v>
      </c>
    </row>
    <row r="48" spans="2:13" ht="27.75" customHeight="1" x14ac:dyDescent="0.15">
      <c r="B48" s="1244"/>
      <c r="C48" s="1245"/>
      <c r="D48" s="85"/>
      <c r="E48" s="1248" t="s">
        <v>32</v>
      </c>
      <c r="F48" s="1248"/>
      <c r="G48" s="1248"/>
      <c r="H48" s="1249"/>
      <c r="I48" s="86" t="s">
        <v>497</v>
      </c>
      <c r="J48" s="87" t="s">
        <v>497</v>
      </c>
      <c r="K48" s="87" t="s">
        <v>497</v>
      </c>
      <c r="L48" s="87" t="s">
        <v>497</v>
      </c>
      <c r="M48" s="88" t="s">
        <v>497</v>
      </c>
    </row>
    <row r="49" spans="2:13" ht="27.75" customHeight="1" x14ac:dyDescent="0.15">
      <c r="B49" s="1246"/>
      <c r="C49" s="1247"/>
      <c r="D49" s="85"/>
      <c r="E49" s="1248" t="s">
        <v>33</v>
      </c>
      <c r="F49" s="1248"/>
      <c r="G49" s="1248"/>
      <c r="H49" s="1249"/>
      <c r="I49" s="86" t="s">
        <v>497</v>
      </c>
      <c r="J49" s="87" t="s">
        <v>497</v>
      </c>
      <c r="K49" s="87" t="s">
        <v>497</v>
      </c>
      <c r="L49" s="87" t="s">
        <v>497</v>
      </c>
      <c r="M49" s="88" t="s">
        <v>497</v>
      </c>
    </row>
    <row r="50" spans="2:13" ht="27.75" customHeight="1" x14ac:dyDescent="0.15">
      <c r="B50" s="1242" t="s">
        <v>34</v>
      </c>
      <c r="C50" s="1243"/>
      <c r="D50" s="91"/>
      <c r="E50" s="1248" t="s">
        <v>35</v>
      </c>
      <c r="F50" s="1248"/>
      <c r="G50" s="1248"/>
      <c r="H50" s="1249"/>
      <c r="I50" s="86">
        <v>6448</v>
      </c>
      <c r="J50" s="87">
        <v>5834</v>
      </c>
      <c r="K50" s="87">
        <v>5799</v>
      </c>
      <c r="L50" s="87">
        <v>6152</v>
      </c>
      <c r="M50" s="88">
        <v>6111</v>
      </c>
    </row>
    <row r="51" spans="2:13" ht="27.75" customHeight="1" x14ac:dyDescent="0.15">
      <c r="B51" s="1244"/>
      <c r="C51" s="1245"/>
      <c r="D51" s="85"/>
      <c r="E51" s="1248" t="s">
        <v>36</v>
      </c>
      <c r="F51" s="1248"/>
      <c r="G51" s="1248"/>
      <c r="H51" s="1249"/>
      <c r="I51" s="86">
        <v>1792</v>
      </c>
      <c r="J51" s="87">
        <v>1632</v>
      </c>
      <c r="K51" s="87">
        <v>1431</v>
      </c>
      <c r="L51" s="87">
        <v>1359</v>
      </c>
      <c r="M51" s="88">
        <v>1304</v>
      </c>
    </row>
    <row r="52" spans="2:13" ht="27.75" customHeight="1" x14ac:dyDescent="0.15">
      <c r="B52" s="1246"/>
      <c r="C52" s="1247"/>
      <c r="D52" s="85"/>
      <c r="E52" s="1248" t="s">
        <v>37</v>
      </c>
      <c r="F52" s="1248"/>
      <c r="G52" s="1248"/>
      <c r="H52" s="1249"/>
      <c r="I52" s="86">
        <v>15603</v>
      </c>
      <c r="J52" s="87">
        <v>15528</v>
      </c>
      <c r="K52" s="87">
        <v>15571</v>
      </c>
      <c r="L52" s="87">
        <v>15537</v>
      </c>
      <c r="M52" s="88">
        <v>14822</v>
      </c>
    </row>
    <row r="53" spans="2:13" ht="27.75" customHeight="1" thickBot="1" x14ac:dyDescent="0.2">
      <c r="B53" s="1250" t="s">
        <v>38</v>
      </c>
      <c r="C53" s="1251"/>
      <c r="D53" s="92"/>
      <c r="E53" s="1252" t="s">
        <v>39</v>
      </c>
      <c r="F53" s="1252"/>
      <c r="G53" s="1252"/>
      <c r="H53" s="1253"/>
      <c r="I53" s="93">
        <v>2562</v>
      </c>
      <c r="J53" s="94">
        <v>2881</v>
      </c>
      <c r="K53" s="94">
        <v>3409</v>
      </c>
      <c r="L53" s="94">
        <v>2669</v>
      </c>
      <c r="M53" s="95">
        <v>2687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iQXgwoID21lKii52vTbdss1EuPQyZBkf1sTiWmA3rxR4h+SIhPbZ04bdij4KE86mjcheJ3nJq0mpu9r1nbOoA==" saltValue="OAtynhquzWSJdRL4cmDY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55" zoomScaleNormal="55"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2310</v>
      </c>
      <c r="G55" s="107">
        <v>2475</v>
      </c>
      <c r="H55" s="108">
        <v>2541</v>
      </c>
    </row>
    <row r="56" spans="2:8" ht="52.5" customHeight="1" x14ac:dyDescent="0.15">
      <c r="B56" s="109"/>
      <c r="C56" s="1271" t="s">
        <v>43</v>
      </c>
      <c r="D56" s="1271"/>
      <c r="E56" s="1272"/>
      <c r="F56" s="110">
        <v>67</v>
      </c>
      <c r="G56" s="110">
        <v>49</v>
      </c>
      <c r="H56" s="111">
        <v>49</v>
      </c>
    </row>
    <row r="57" spans="2:8" ht="53.25" customHeight="1" x14ac:dyDescent="0.15">
      <c r="B57" s="109"/>
      <c r="C57" s="1273" t="s">
        <v>44</v>
      </c>
      <c r="D57" s="1273"/>
      <c r="E57" s="1274"/>
      <c r="F57" s="112">
        <v>2619</v>
      </c>
      <c r="G57" s="112">
        <v>2804</v>
      </c>
      <c r="H57" s="113">
        <v>2732</v>
      </c>
    </row>
    <row r="58" spans="2:8" ht="45.75" customHeight="1" x14ac:dyDescent="0.15">
      <c r="B58" s="114"/>
      <c r="C58" s="1261" t="s">
        <v>565</v>
      </c>
      <c r="D58" s="1262"/>
      <c r="E58" s="1263"/>
      <c r="F58" s="115">
        <v>1896</v>
      </c>
      <c r="G58" s="115">
        <v>1734</v>
      </c>
      <c r="H58" s="116">
        <v>1657</v>
      </c>
    </row>
    <row r="59" spans="2:8" ht="45.75" customHeight="1" x14ac:dyDescent="0.15">
      <c r="B59" s="114"/>
      <c r="C59" s="1261" t="s">
        <v>566</v>
      </c>
      <c r="D59" s="1262"/>
      <c r="E59" s="1263"/>
      <c r="F59" s="115">
        <v>407</v>
      </c>
      <c r="G59" s="115">
        <v>391</v>
      </c>
      <c r="H59" s="116">
        <v>378</v>
      </c>
    </row>
    <row r="60" spans="2:8" ht="45.75" customHeight="1" x14ac:dyDescent="0.15">
      <c r="B60" s="114"/>
      <c r="C60" s="1261" t="s">
        <v>577</v>
      </c>
      <c r="D60" s="1262"/>
      <c r="E60" s="1263"/>
      <c r="F60" s="115" t="s">
        <v>569</v>
      </c>
      <c r="G60" s="115">
        <v>350</v>
      </c>
      <c r="H60" s="116">
        <v>360</v>
      </c>
    </row>
    <row r="61" spans="2:8" ht="45.75" customHeight="1" x14ac:dyDescent="0.15">
      <c r="B61" s="114"/>
      <c r="C61" s="1261" t="s">
        <v>567</v>
      </c>
      <c r="D61" s="1262"/>
      <c r="E61" s="1263"/>
      <c r="F61" s="115">
        <v>168</v>
      </c>
      <c r="G61" s="115">
        <v>168</v>
      </c>
      <c r="H61" s="116">
        <v>168</v>
      </c>
    </row>
    <row r="62" spans="2:8" ht="45.75" customHeight="1" thickBot="1" x14ac:dyDescent="0.2">
      <c r="B62" s="117"/>
      <c r="C62" s="1264" t="s">
        <v>568</v>
      </c>
      <c r="D62" s="1265"/>
      <c r="E62" s="1266"/>
      <c r="F62" s="118">
        <v>70</v>
      </c>
      <c r="G62" s="118">
        <v>89</v>
      </c>
      <c r="H62" s="119">
        <v>102</v>
      </c>
    </row>
    <row r="63" spans="2:8" ht="52.5" customHeight="1" thickBot="1" x14ac:dyDescent="0.2">
      <c r="B63" s="120"/>
      <c r="C63" s="1267" t="s">
        <v>45</v>
      </c>
      <c r="D63" s="1267"/>
      <c r="E63" s="1268"/>
      <c r="F63" s="121">
        <v>4996</v>
      </c>
      <c r="G63" s="121">
        <v>5328</v>
      </c>
      <c r="H63" s="122">
        <v>5321</v>
      </c>
    </row>
    <row r="64" spans="2:8" ht="15" customHeight="1" x14ac:dyDescent="0.15"/>
    <row r="65" ht="0" hidden="1" customHeight="1" x14ac:dyDescent="0.15"/>
    <row r="66" ht="0" hidden="1" customHeight="1" x14ac:dyDescent="0.15"/>
  </sheetData>
  <sheetProtection algorithmName="SHA-512" hashValue="9AMdXXrkp+k+DGakPkXLrl97BhdWGFzePa/gThXE8CSVn/KzmpoU6dSZvi7qVY31Z74bI4F2UYISgksryY/U2w==" saltValue="TNMemyoeK9M9H0DFtcqY+g==" spinCount="100000" sheet="1" objects="1" scenarios="1"/>
  <mergeCells count="9">
    <mergeCell ref="C61:E61"/>
    <mergeCell ref="C62:E62"/>
    <mergeCell ref="C63:E63"/>
    <mergeCell ref="C55:E55"/>
    <mergeCell ref="C56:E56"/>
    <mergeCell ref="C57:E57"/>
    <mergeCell ref="C58:E58"/>
    <mergeCell ref="C59:E59"/>
    <mergeCell ref="C60:E60"/>
  </mergeCells>
  <phoneticPr fontId="3"/>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67" zoomScale="85" zoomScaleNormal="85" zoomScaleSheetLayoutView="55" workbookViewId="0">
      <selection sqref="A1:A1048576"/>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539</v>
      </c>
      <c r="BQ50" s="1281"/>
      <c r="BR50" s="1281"/>
      <c r="BS50" s="1281"/>
      <c r="BT50" s="1281"/>
      <c r="BU50" s="1281"/>
      <c r="BV50" s="1281"/>
      <c r="BW50" s="1281"/>
      <c r="BX50" s="1281" t="s">
        <v>540</v>
      </c>
      <c r="BY50" s="1281"/>
      <c r="BZ50" s="1281"/>
      <c r="CA50" s="1281"/>
      <c r="CB50" s="1281"/>
      <c r="CC50" s="1281"/>
      <c r="CD50" s="1281"/>
      <c r="CE50" s="1281"/>
      <c r="CF50" s="1281" t="s">
        <v>541</v>
      </c>
      <c r="CG50" s="1281"/>
      <c r="CH50" s="1281"/>
      <c r="CI50" s="1281"/>
      <c r="CJ50" s="1281"/>
      <c r="CK50" s="1281"/>
      <c r="CL50" s="1281"/>
      <c r="CM50" s="1281"/>
      <c r="CN50" s="1281" t="s">
        <v>542</v>
      </c>
      <c r="CO50" s="1281"/>
      <c r="CP50" s="1281"/>
      <c r="CQ50" s="1281"/>
      <c r="CR50" s="1281"/>
      <c r="CS50" s="1281"/>
      <c r="CT50" s="1281"/>
      <c r="CU50" s="1281"/>
      <c r="CV50" s="1281" t="s">
        <v>543</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583</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63.7</v>
      </c>
      <c r="CG51" s="1277"/>
      <c r="CH51" s="1277"/>
      <c r="CI51" s="1277"/>
      <c r="CJ51" s="1277"/>
      <c r="CK51" s="1277"/>
      <c r="CL51" s="1277"/>
      <c r="CM51" s="1277"/>
      <c r="CN51" s="1277">
        <v>50.8</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51.4</v>
      </c>
      <c r="CG53" s="1277"/>
      <c r="CH53" s="1277"/>
      <c r="CI53" s="1277"/>
      <c r="CJ53" s="1277"/>
      <c r="CK53" s="1277"/>
      <c r="CL53" s="1277"/>
      <c r="CM53" s="1277"/>
      <c r="CN53" s="1277">
        <v>54.3</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586</v>
      </c>
      <c r="AO55" s="1281"/>
      <c r="AP55" s="1281"/>
      <c r="AQ55" s="1281"/>
      <c r="AR55" s="1281"/>
      <c r="AS55" s="1281"/>
      <c r="AT55" s="1281"/>
      <c r="AU55" s="1281"/>
      <c r="AV55" s="1281"/>
      <c r="AW55" s="1281"/>
      <c r="AX55" s="1281"/>
      <c r="AY55" s="1281"/>
      <c r="AZ55" s="1281"/>
      <c r="BA55" s="1281"/>
      <c r="BB55" s="1280" t="s">
        <v>584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539</v>
      </c>
      <c r="BQ72" s="1281"/>
      <c r="BR72" s="1281"/>
      <c r="BS72" s="1281"/>
      <c r="BT72" s="1281"/>
      <c r="BU72" s="1281"/>
      <c r="BV72" s="1281"/>
      <c r="BW72" s="1281"/>
      <c r="BX72" s="1281" t="s">
        <v>540</v>
      </c>
      <c r="BY72" s="1281"/>
      <c r="BZ72" s="1281"/>
      <c r="CA72" s="1281"/>
      <c r="CB72" s="1281"/>
      <c r="CC72" s="1281"/>
      <c r="CD72" s="1281"/>
      <c r="CE72" s="1281"/>
      <c r="CF72" s="1281" t="s">
        <v>541</v>
      </c>
      <c r="CG72" s="1281"/>
      <c r="CH72" s="1281"/>
      <c r="CI72" s="1281"/>
      <c r="CJ72" s="1281"/>
      <c r="CK72" s="1281"/>
      <c r="CL72" s="1281"/>
      <c r="CM72" s="1281"/>
      <c r="CN72" s="1281" t="s">
        <v>542</v>
      </c>
      <c r="CO72" s="1281"/>
      <c r="CP72" s="1281"/>
      <c r="CQ72" s="1281"/>
      <c r="CR72" s="1281"/>
      <c r="CS72" s="1281"/>
      <c r="CT72" s="1281"/>
      <c r="CU72" s="1281"/>
      <c r="CV72" s="1281" t="s">
        <v>543</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583</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v>48.6</v>
      </c>
      <c r="BQ73" s="1277"/>
      <c r="BR73" s="1277"/>
      <c r="BS73" s="1277"/>
      <c r="BT73" s="1277"/>
      <c r="BU73" s="1277"/>
      <c r="BV73" s="1277"/>
      <c r="BW73" s="1277"/>
      <c r="BX73" s="1277">
        <v>55.3</v>
      </c>
      <c r="BY73" s="1277"/>
      <c r="BZ73" s="1277"/>
      <c r="CA73" s="1277"/>
      <c r="CB73" s="1277"/>
      <c r="CC73" s="1277"/>
      <c r="CD73" s="1277"/>
      <c r="CE73" s="1277"/>
      <c r="CF73" s="1277">
        <v>63.7</v>
      </c>
      <c r="CG73" s="1277"/>
      <c r="CH73" s="1277"/>
      <c r="CI73" s="1277"/>
      <c r="CJ73" s="1277"/>
      <c r="CK73" s="1277"/>
      <c r="CL73" s="1277"/>
      <c r="CM73" s="1277"/>
      <c r="CN73" s="1277">
        <v>50.8</v>
      </c>
      <c r="CO73" s="1277"/>
      <c r="CP73" s="1277"/>
      <c r="CQ73" s="1277"/>
      <c r="CR73" s="1277"/>
      <c r="CS73" s="1277"/>
      <c r="CT73" s="1277"/>
      <c r="CU73" s="1277"/>
      <c r="CV73" s="1277">
        <v>52</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7">
        <v>14.3</v>
      </c>
      <c r="BQ75" s="1277"/>
      <c r="BR75" s="1277"/>
      <c r="BS75" s="1277"/>
      <c r="BT75" s="1277"/>
      <c r="BU75" s="1277"/>
      <c r="BV75" s="1277"/>
      <c r="BW75" s="1277"/>
      <c r="BX75" s="1277">
        <v>13.4</v>
      </c>
      <c r="BY75" s="1277"/>
      <c r="BZ75" s="1277"/>
      <c r="CA75" s="1277"/>
      <c r="CB75" s="1277"/>
      <c r="CC75" s="1277"/>
      <c r="CD75" s="1277"/>
      <c r="CE75" s="1277"/>
      <c r="CF75" s="1277">
        <v>13.2</v>
      </c>
      <c r="CG75" s="1277"/>
      <c r="CH75" s="1277"/>
      <c r="CI75" s="1277"/>
      <c r="CJ75" s="1277"/>
      <c r="CK75" s="1277"/>
      <c r="CL75" s="1277"/>
      <c r="CM75" s="1277"/>
      <c r="CN75" s="1277">
        <v>12.9</v>
      </c>
      <c r="CO75" s="1277"/>
      <c r="CP75" s="1277"/>
      <c r="CQ75" s="1277"/>
      <c r="CR75" s="1277"/>
      <c r="CS75" s="1277"/>
      <c r="CT75" s="1277"/>
      <c r="CU75" s="1277"/>
      <c r="CV75" s="1277">
        <v>13.4</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586</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589</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xPmBuZP9cx3XtnW/9aVvrymNna1kPUd9QedDPsPKxKMIA8DjIONk8sv6vi6iHccL3HsMzMhkEWbmEa0gwjxsA==" saltValue="1C5HwD9JEosY5MhmJrQY+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3"/>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7" zoomScaleNormal="100" zoomScaleSheetLayoutView="70" workbookViewId="0">
      <selection sqref="A1:A10485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6rRdh3umF/rE673YeUtua6xKI3StT9scMEaefUevrJi+Q90eT/z+7FY1H3+uBo/EQhxmUMn9nisfU6felTauw==" saltValue="2WnP/aD1NqYDkxVZ8WrBwQ=="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100" zoomScale="55" zoomScaleNormal="55" zoomScaleSheetLayoutView="55" workbookViewId="0">
      <selection sqref="A1:A10485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Ucf7uzosjjFZcOgv2tIKsyURS1ir8vLn5t2eVDTrLRkxgtqnSUsr0SIjld4zfIUcQXggysXj5Zd5Nw5dWrqMA==" saltValue="6kL6ruv9m8CiRYr6kFfs0Q==" spinCount="100000" sheet="1" objects="1" scenarios="1"/>
  <dataConsolidate/>
  <phoneticPr fontId="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124122</v>
      </c>
      <c r="E3" s="141"/>
      <c r="F3" s="142">
        <v>90961</v>
      </c>
      <c r="G3" s="143"/>
      <c r="H3" s="144"/>
    </row>
    <row r="4" spans="1:8" x14ac:dyDescent="0.15">
      <c r="A4" s="145"/>
      <c r="B4" s="146"/>
      <c r="C4" s="147"/>
      <c r="D4" s="148">
        <v>59475</v>
      </c>
      <c r="E4" s="149"/>
      <c r="F4" s="150">
        <v>37720</v>
      </c>
      <c r="G4" s="151"/>
      <c r="H4" s="152"/>
    </row>
    <row r="5" spans="1:8" x14ac:dyDescent="0.15">
      <c r="A5" s="133" t="s">
        <v>531</v>
      </c>
      <c r="B5" s="138"/>
      <c r="C5" s="139"/>
      <c r="D5" s="140">
        <v>146426</v>
      </c>
      <c r="E5" s="141"/>
      <c r="F5" s="142">
        <v>106614</v>
      </c>
      <c r="G5" s="143"/>
      <c r="H5" s="144"/>
    </row>
    <row r="6" spans="1:8" x14ac:dyDescent="0.15">
      <c r="A6" s="145"/>
      <c r="B6" s="146"/>
      <c r="C6" s="147"/>
      <c r="D6" s="148">
        <v>85118</v>
      </c>
      <c r="E6" s="149"/>
      <c r="F6" s="150">
        <v>45545</v>
      </c>
      <c r="G6" s="151"/>
      <c r="H6" s="152"/>
    </row>
    <row r="7" spans="1:8" x14ac:dyDescent="0.15">
      <c r="A7" s="133" t="s">
        <v>532</v>
      </c>
      <c r="B7" s="138"/>
      <c r="C7" s="139"/>
      <c r="D7" s="140">
        <v>202124</v>
      </c>
      <c r="E7" s="141"/>
      <c r="F7" s="142">
        <v>85459</v>
      </c>
      <c r="G7" s="143"/>
      <c r="H7" s="144"/>
    </row>
    <row r="8" spans="1:8" x14ac:dyDescent="0.15">
      <c r="A8" s="145"/>
      <c r="B8" s="146"/>
      <c r="C8" s="147"/>
      <c r="D8" s="148">
        <v>76126</v>
      </c>
      <c r="E8" s="149"/>
      <c r="F8" s="150">
        <v>44378</v>
      </c>
      <c r="G8" s="151"/>
      <c r="H8" s="152"/>
    </row>
    <row r="9" spans="1:8" x14ac:dyDescent="0.15">
      <c r="A9" s="133" t="s">
        <v>533</v>
      </c>
      <c r="B9" s="138"/>
      <c r="C9" s="139"/>
      <c r="D9" s="140">
        <v>127656</v>
      </c>
      <c r="E9" s="141"/>
      <c r="F9" s="142">
        <v>83280</v>
      </c>
      <c r="G9" s="143"/>
      <c r="H9" s="144"/>
    </row>
    <row r="10" spans="1:8" x14ac:dyDescent="0.15">
      <c r="A10" s="145"/>
      <c r="B10" s="146"/>
      <c r="C10" s="147"/>
      <c r="D10" s="148">
        <v>70593</v>
      </c>
      <c r="E10" s="149"/>
      <c r="F10" s="150">
        <v>43123</v>
      </c>
      <c r="G10" s="151"/>
      <c r="H10" s="152"/>
    </row>
    <row r="11" spans="1:8" x14ac:dyDescent="0.15">
      <c r="A11" s="133" t="s">
        <v>534</v>
      </c>
      <c r="B11" s="138"/>
      <c r="C11" s="139"/>
      <c r="D11" s="140">
        <v>91265</v>
      </c>
      <c r="E11" s="141"/>
      <c r="F11" s="142">
        <v>88968</v>
      </c>
      <c r="G11" s="143"/>
      <c r="H11" s="144"/>
    </row>
    <row r="12" spans="1:8" x14ac:dyDescent="0.15">
      <c r="A12" s="145"/>
      <c r="B12" s="146"/>
      <c r="C12" s="153"/>
      <c r="D12" s="148">
        <v>45041</v>
      </c>
      <c r="E12" s="149"/>
      <c r="F12" s="150">
        <v>45482</v>
      </c>
      <c r="G12" s="151"/>
      <c r="H12" s="152"/>
    </row>
    <row r="13" spans="1:8" x14ac:dyDescent="0.15">
      <c r="A13" s="133"/>
      <c r="B13" s="138"/>
      <c r="C13" s="154"/>
      <c r="D13" s="155">
        <v>138319</v>
      </c>
      <c r="E13" s="156"/>
      <c r="F13" s="157">
        <v>91056</v>
      </c>
      <c r="G13" s="158"/>
      <c r="H13" s="144"/>
    </row>
    <row r="14" spans="1:8" x14ac:dyDescent="0.15">
      <c r="A14" s="145"/>
      <c r="B14" s="146"/>
      <c r="C14" s="147"/>
      <c r="D14" s="148">
        <v>67271</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3.02</v>
      </c>
      <c r="C19" s="159">
        <f>ROUND(VALUE(SUBSTITUTE(実質収支比率等に係る経年分析!G$48,"▲","-")),2)</f>
        <v>2.66</v>
      </c>
      <c r="D19" s="159">
        <f>ROUND(VALUE(SUBSTITUTE(実質収支比率等に係る経年分析!H$48,"▲","-")),2)</f>
        <v>4.47</v>
      </c>
      <c r="E19" s="159">
        <f>ROUND(VALUE(SUBSTITUTE(実質収支比率等に係る経年分析!I$48,"▲","-")),2)</f>
        <v>1.71</v>
      </c>
      <c r="F19" s="159">
        <f>ROUND(VALUE(SUBSTITUTE(実質収支比率等に係る経年分析!J$48,"▲","-")),2)</f>
        <v>2.39</v>
      </c>
    </row>
    <row r="20" spans="1:11" x14ac:dyDescent="0.15">
      <c r="A20" s="159" t="s">
        <v>49</v>
      </c>
      <c r="B20" s="159">
        <f>ROUND(VALUE(SUBSTITUTE(実質収支比率等に係る経年分析!F$47,"▲","-")),2)</f>
        <v>30.08</v>
      </c>
      <c r="C20" s="159">
        <f>ROUND(VALUE(SUBSTITUTE(実質収支比率等に係る経年分析!G$47,"▲","-")),2)</f>
        <v>31.9</v>
      </c>
      <c r="D20" s="159">
        <f>ROUND(VALUE(SUBSTITUTE(実質収支比率等に係る経年分析!H$47,"▲","-")),2)</f>
        <v>32.630000000000003</v>
      </c>
      <c r="E20" s="159">
        <f>ROUND(VALUE(SUBSTITUTE(実質収支比率等に係る経年分析!I$47,"▲","-")),2)</f>
        <v>35.729999999999997</v>
      </c>
      <c r="F20" s="159">
        <f>ROUND(VALUE(SUBSTITUTE(実質収支比率等に係る経年分析!J$47,"▲","-")),2)</f>
        <v>37.340000000000003</v>
      </c>
    </row>
    <row r="21" spans="1:11" x14ac:dyDescent="0.15">
      <c r="A21" s="159" t="s">
        <v>50</v>
      </c>
      <c r="B21" s="159">
        <f>IF(ISNUMBER(VALUE(SUBSTITUTE(実質収支比率等に係る経年分析!F$49,"▲","-"))),ROUND(VALUE(SUBSTITUTE(実質収支比率等に係る経年分析!F$49,"▲","-")),2),NA())</f>
        <v>-2.33</v>
      </c>
      <c r="C21" s="159">
        <f>IF(ISNUMBER(VALUE(SUBSTITUTE(実質収支比率等に係る経年分析!G$49,"▲","-"))),ROUND(VALUE(SUBSTITUTE(実質収支比率等に係る経年分析!G$49,"▲","-")),2),NA())</f>
        <v>-0.25</v>
      </c>
      <c r="D21" s="159">
        <f>IF(ISNUMBER(VALUE(SUBSTITUTE(実質収支比率等に係る経年分析!H$49,"▲","-"))),ROUND(VALUE(SUBSTITUTE(実質収支比率等に係る経年分析!H$49,"▲","-")),2),NA())</f>
        <v>1.94</v>
      </c>
      <c r="E21" s="159">
        <f>IF(ISNUMBER(VALUE(SUBSTITUTE(実質収支比率等に係る経年分析!I$49,"▲","-"))),ROUND(VALUE(SUBSTITUTE(実質収支比率等に係る経年分析!I$49,"▲","-")),2),NA())</f>
        <v>-2.79</v>
      </c>
      <c r="F21" s="159">
        <f>IF(ISNUMBER(VALUE(SUBSTITUTE(実質収支比率等に係る経年分析!J$49,"▲","-"))),ROUND(VALUE(SUBSTITUTE(実質収支比率等に係る経年分析!J$49,"▲","-")),2),NA())</f>
        <v>0.73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珠洲市下水道事業特別会計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珠洲市後期高齢者医療特別会計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珠洲市国民健康保険特別会計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珠洲市賃貸住宅事業特別会計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珠洲市介護保険特別会計（保険勘定・サービス勘定）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4.47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2.39</v>
      </c>
    </row>
    <row r="35" spans="1:16" x14ac:dyDescent="0.15">
      <c r="A35" s="160" t="str">
        <f>IF(連結実質赤字比率に係る赤字・黒字の構成分析!C$35="",NA(),連結実質赤字比率に係る赤字・黒字の構成分析!C$35)</f>
        <v>珠洲市水道事業会計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17.96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20.22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22.36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23.74</v>
      </c>
    </row>
    <row r="36" spans="1:16" x14ac:dyDescent="0.15">
      <c r="A36" s="160" t="str">
        <f>IF(連結実質赤字比率に係る赤字・黒字の構成分析!C$34="",NA(),連結実質赤字比率に係る赤字・黒字の構成分析!C$34)</f>
        <v>珠洲市病院事業会計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27.95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26.81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1844</v>
      </c>
      <c r="E42" s="161"/>
      <c r="F42" s="161"/>
      <c r="G42" s="161">
        <f>'実質公債費比率（分子）の構造'!L$52</f>
        <v>1868</v>
      </c>
      <c r="H42" s="161"/>
      <c r="I42" s="161"/>
      <c r="J42" s="161">
        <f>'実質公債費比率（分子）の構造'!M$52</f>
        <v>1856</v>
      </c>
      <c r="K42" s="161"/>
      <c r="L42" s="161"/>
      <c r="M42" s="161">
        <f>'実質公債費比率（分子）の構造'!N$52</f>
        <v>1909</v>
      </c>
      <c r="N42" s="161"/>
      <c r="O42" s="161"/>
      <c r="P42" s="161">
        <f>'実質公債費比率（分子）の構造'!O$52</f>
        <v>1755</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2</v>
      </c>
      <c r="C44" s="161"/>
      <c r="D44" s="161"/>
      <c r="E44" s="161">
        <f>'実質公債費比率（分子）の構造'!L$50</f>
        <v>0</v>
      </c>
      <c r="F44" s="161"/>
      <c r="G44" s="161"/>
      <c r="H44" s="161">
        <f>'実質公債費比率（分子）の構造'!M$50</f>
        <v>0</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196</v>
      </c>
      <c r="C45" s="161"/>
      <c r="D45" s="161"/>
      <c r="E45" s="161">
        <f>'実質公債費比率（分子）の構造'!L$49</f>
        <v>193</v>
      </c>
      <c r="F45" s="161"/>
      <c r="G45" s="161"/>
      <c r="H45" s="161">
        <f>'実質公債費比率（分子）の構造'!M$49</f>
        <v>207</v>
      </c>
      <c r="I45" s="161"/>
      <c r="J45" s="161"/>
      <c r="K45" s="161">
        <f>'実質公債費比率（分子）の構造'!N$49</f>
        <v>207</v>
      </c>
      <c r="L45" s="161"/>
      <c r="M45" s="161"/>
      <c r="N45" s="161">
        <f>'実質公債費比率（分子）の構造'!O$49</f>
        <v>168</v>
      </c>
      <c r="O45" s="161"/>
      <c r="P45" s="161"/>
    </row>
    <row r="46" spans="1:16" x14ac:dyDescent="0.15">
      <c r="A46" s="161" t="s">
        <v>61</v>
      </c>
      <c r="B46" s="161">
        <f>'実質公債費比率（分子）の構造'!K$48</f>
        <v>818</v>
      </c>
      <c r="C46" s="161"/>
      <c r="D46" s="161"/>
      <c r="E46" s="161">
        <f>'実質公債費比率（分子）の構造'!L$48</f>
        <v>848</v>
      </c>
      <c r="F46" s="161"/>
      <c r="G46" s="161"/>
      <c r="H46" s="161">
        <f>'実質公債費比率（分子）の構造'!M$48</f>
        <v>860</v>
      </c>
      <c r="I46" s="161"/>
      <c r="J46" s="161"/>
      <c r="K46" s="161">
        <f>'実質公債費比率（分子）の構造'!N$48</f>
        <v>895</v>
      </c>
      <c r="L46" s="161"/>
      <c r="M46" s="161"/>
      <c r="N46" s="161">
        <f>'実質公債費比率（分子）の構造'!O$48</f>
        <v>899</v>
      </c>
      <c r="O46" s="161"/>
      <c r="P46" s="161"/>
    </row>
    <row r="47" spans="1:16" x14ac:dyDescent="0.15">
      <c r="A47" s="161" t="s">
        <v>62</v>
      </c>
      <c r="B47" s="161" t="str">
        <f>'実質公債費比率（分子）の構造'!K$47</f>
        <v>-</v>
      </c>
      <c r="C47" s="161"/>
      <c r="D47" s="161"/>
      <c r="E47" s="161">
        <f>'実質公債費比率（分子）の構造'!L$47</f>
        <v>4</v>
      </c>
      <c r="F47" s="161"/>
      <c r="G47" s="161"/>
      <c r="H47" s="161">
        <f>'実質公債費比率（分子）の構造'!M$47</f>
        <v>4</v>
      </c>
      <c r="I47" s="161"/>
      <c r="J47" s="161"/>
      <c r="K47" s="161">
        <f>'実質公債費比率（分子）の構造'!N$47</f>
        <v>4</v>
      </c>
      <c r="L47" s="161"/>
      <c r="M47" s="161"/>
      <c r="N47" s="161">
        <f>'実質公債費比率（分子）の構造'!O$47</f>
        <v>5</v>
      </c>
      <c r="O47" s="161"/>
      <c r="P47" s="161"/>
    </row>
    <row r="48" spans="1:16" x14ac:dyDescent="0.15">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1542</v>
      </c>
      <c r="C49" s="161"/>
      <c r="D49" s="161"/>
      <c r="E49" s="161">
        <f>'実質公債費比率（分子）の構造'!L$45</f>
        <v>1498</v>
      </c>
      <c r="F49" s="161"/>
      <c r="G49" s="161"/>
      <c r="H49" s="161">
        <f>'実質公債費比率（分子）の構造'!M$45</f>
        <v>1484</v>
      </c>
      <c r="I49" s="161"/>
      <c r="J49" s="161"/>
      <c r="K49" s="161">
        <f>'実質公債費比率（分子）の構造'!N$45</f>
        <v>1466</v>
      </c>
      <c r="L49" s="161"/>
      <c r="M49" s="161"/>
      <c r="N49" s="161">
        <f>'実質公債費比率（分子）の構造'!O$45</f>
        <v>1439</v>
      </c>
      <c r="O49" s="161"/>
      <c r="P49" s="161"/>
    </row>
    <row r="50" spans="1:16" x14ac:dyDescent="0.15">
      <c r="A50" s="161" t="s">
        <v>64</v>
      </c>
      <c r="B50" s="161" t="e">
        <f>NA()</f>
        <v>#N/A</v>
      </c>
      <c r="C50" s="161">
        <f>IF(ISNUMBER('実質公債費比率（分子）の構造'!K$53),'実質公債費比率（分子）の構造'!K$53,NA())</f>
        <v>715</v>
      </c>
      <c r="D50" s="161" t="e">
        <f>NA()</f>
        <v>#N/A</v>
      </c>
      <c r="E50" s="161" t="e">
        <f>NA()</f>
        <v>#N/A</v>
      </c>
      <c r="F50" s="161">
        <f>IF(ISNUMBER('実質公債費比率（分子）の構造'!L$53),'実質公債費比率（分子）の構造'!L$53,NA())</f>
        <v>676</v>
      </c>
      <c r="G50" s="161" t="e">
        <f>NA()</f>
        <v>#N/A</v>
      </c>
      <c r="H50" s="161" t="e">
        <f>NA()</f>
        <v>#N/A</v>
      </c>
      <c r="I50" s="161">
        <f>IF(ISNUMBER('実質公債費比率（分子）の構造'!M$53),'実質公債費比率（分子）の構造'!M$53,NA())</f>
        <v>700</v>
      </c>
      <c r="J50" s="161" t="e">
        <f>NA()</f>
        <v>#N/A</v>
      </c>
      <c r="K50" s="161" t="e">
        <f>NA()</f>
        <v>#N/A</v>
      </c>
      <c r="L50" s="161">
        <f>IF(ISNUMBER('実質公債費比率（分子）の構造'!N$53),'実質公債費比率（分子）の構造'!N$53,NA())</f>
        <v>663</v>
      </c>
      <c r="M50" s="161" t="e">
        <f>NA()</f>
        <v>#N/A</v>
      </c>
      <c r="N50" s="161" t="e">
        <f>NA()</f>
        <v>#N/A</v>
      </c>
      <c r="O50" s="161">
        <f>IF(ISNUMBER('実質公債費比率（分子）の構造'!O$53),'実質公債費比率（分子）の構造'!O$53,NA())</f>
        <v>756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15603</v>
      </c>
      <c r="E56" s="160"/>
      <c r="F56" s="160"/>
      <c r="G56" s="160">
        <f>'将来負担比率（分子）の構造'!J$52</f>
        <v>15528</v>
      </c>
      <c r="H56" s="160"/>
      <c r="I56" s="160"/>
      <c r="J56" s="160">
        <f>'将来負担比率（分子）の構造'!K$52</f>
        <v>15571</v>
      </c>
      <c r="K56" s="160"/>
      <c r="L56" s="160"/>
      <c r="M56" s="160">
        <f>'将来負担比率（分子）の構造'!L$52</f>
        <v>15537</v>
      </c>
      <c r="N56" s="160"/>
      <c r="O56" s="160"/>
      <c r="P56" s="160">
        <f>'将来負担比率（分子）の構造'!M$52</f>
        <v>14822</v>
      </c>
    </row>
    <row r="57" spans="1:16" x14ac:dyDescent="0.15">
      <c r="A57" s="160" t="s">
        <v>36</v>
      </c>
      <c r="B57" s="160"/>
      <c r="C57" s="160"/>
      <c r="D57" s="160">
        <f>'将来負担比率（分子）の構造'!I$51</f>
        <v>1792</v>
      </c>
      <c r="E57" s="160"/>
      <c r="F57" s="160"/>
      <c r="G57" s="160">
        <f>'将来負担比率（分子）の構造'!J$51</f>
        <v>1632</v>
      </c>
      <c r="H57" s="160"/>
      <c r="I57" s="160"/>
      <c r="J57" s="160">
        <f>'将来負担比率（分子）の構造'!K$51</f>
        <v>1431</v>
      </c>
      <c r="K57" s="160"/>
      <c r="L57" s="160"/>
      <c r="M57" s="160">
        <f>'将来負担比率（分子）の構造'!L$51</f>
        <v>1359</v>
      </c>
      <c r="N57" s="160"/>
      <c r="O57" s="160"/>
      <c r="P57" s="160">
        <f>'将来負担比率（分子）の構造'!M$51</f>
        <v>1304</v>
      </c>
    </row>
    <row r="58" spans="1:16" x14ac:dyDescent="0.15">
      <c r="A58" s="160" t="s">
        <v>35</v>
      </c>
      <c r="B58" s="160"/>
      <c r="C58" s="160"/>
      <c r="D58" s="160">
        <f>'将来負担比率（分子）の構造'!I$50</f>
        <v>6448</v>
      </c>
      <c r="E58" s="160"/>
      <c r="F58" s="160"/>
      <c r="G58" s="160">
        <f>'将来負担比率（分子）の構造'!J$50</f>
        <v>5834</v>
      </c>
      <c r="H58" s="160"/>
      <c r="I58" s="160"/>
      <c r="J58" s="160">
        <f>'将来負担比率（分子）の構造'!K$50</f>
        <v>5799</v>
      </c>
      <c r="K58" s="160"/>
      <c r="L58" s="160"/>
      <c r="M58" s="160">
        <f>'将来負担比率（分子）の構造'!L$50</f>
        <v>6152</v>
      </c>
      <c r="N58" s="160"/>
      <c r="O58" s="160"/>
      <c r="P58" s="160">
        <f>'将来負担比率（分子）の構造'!M$50</f>
        <v>6111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1680</v>
      </c>
      <c r="C62" s="160"/>
      <c r="D62" s="160"/>
      <c r="E62" s="160">
        <f>'将来負担比率（分子）の構造'!J$45</f>
        <v>1430</v>
      </c>
      <c r="F62" s="160"/>
      <c r="G62" s="160"/>
      <c r="H62" s="160">
        <f>'将来負担比率（分子）の構造'!K$45</f>
        <v>1412</v>
      </c>
      <c r="I62" s="160"/>
      <c r="J62" s="160"/>
      <c r="K62" s="160">
        <f>'将来負担比率（分子）の構造'!L$45</f>
        <v>1407</v>
      </c>
      <c r="L62" s="160"/>
      <c r="M62" s="160"/>
      <c r="N62" s="160">
        <f>'将来負担比率（分子）の構造'!M$45</f>
        <v>1409</v>
      </c>
      <c r="O62" s="160"/>
      <c r="P62" s="160"/>
    </row>
    <row r="63" spans="1:16" x14ac:dyDescent="0.15">
      <c r="A63" s="160" t="s">
        <v>28</v>
      </c>
      <c r="B63" s="160">
        <f>'将来負担比率（分子）の構造'!I$44</f>
        <v>848</v>
      </c>
      <c r="C63" s="160"/>
      <c r="D63" s="160"/>
      <c r="E63" s="160">
        <f>'将来負担比率（分子）の構造'!J$44</f>
        <v>807</v>
      </c>
      <c r="F63" s="160"/>
      <c r="G63" s="160"/>
      <c r="H63" s="160">
        <f>'将来負担比率（分子）の構造'!K$44</f>
        <v>734</v>
      </c>
      <c r="I63" s="160"/>
      <c r="J63" s="160"/>
      <c r="K63" s="160">
        <f>'将来負担比率（分子）の構造'!L$44</f>
        <v>528</v>
      </c>
      <c r="L63" s="160"/>
      <c r="M63" s="160"/>
      <c r="N63" s="160">
        <f>'将来負担比率（分子）の構造'!M$44</f>
        <v>362</v>
      </c>
      <c r="O63" s="160"/>
      <c r="P63" s="160"/>
    </row>
    <row r="64" spans="1:16" x14ac:dyDescent="0.15">
      <c r="A64" s="160" t="s">
        <v>27</v>
      </c>
      <c r="B64" s="160">
        <f>'将来負担比率（分子）の構造'!I$43</f>
        <v>11874</v>
      </c>
      <c r="C64" s="160"/>
      <c r="D64" s="160"/>
      <c r="E64" s="160">
        <f>'将来負担比率（分子）の構造'!J$43</f>
        <v>11555</v>
      </c>
      <c r="F64" s="160"/>
      <c r="G64" s="160"/>
      <c r="H64" s="160">
        <f>'将来負担比率（分子）の構造'!K$43</f>
        <v>11228</v>
      </c>
      <c r="I64" s="160"/>
      <c r="J64" s="160"/>
      <c r="K64" s="160">
        <f>'将来負担比率（分子）の構造'!L$43</f>
        <v>10966</v>
      </c>
      <c r="L64" s="160"/>
      <c r="M64" s="160"/>
      <c r="N64" s="160">
        <f>'将来負担比率（分子）の構造'!M$43</f>
        <v>10669</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12004</v>
      </c>
      <c r="C66" s="160"/>
      <c r="D66" s="160"/>
      <c r="E66" s="160">
        <f>'将来負担比率（分子）の構造'!J$41</f>
        <v>12083</v>
      </c>
      <c r="F66" s="160"/>
      <c r="G66" s="160"/>
      <c r="H66" s="160">
        <f>'将来負担比率（分子）の構造'!K$41</f>
        <v>12835</v>
      </c>
      <c r="I66" s="160"/>
      <c r="J66" s="160"/>
      <c r="K66" s="160">
        <f>'将来負担比率（分子）の構造'!L$41</f>
        <v>12816</v>
      </c>
      <c r="L66" s="160"/>
      <c r="M66" s="160"/>
      <c r="N66" s="160">
        <f>'将来負担比率（分子）の構造'!M$41</f>
        <v>12483</v>
      </c>
      <c r="O66" s="160"/>
      <c r="P66" s="160"/>
    </row>
    <row r="67" spans="1:16" x14ac:dyDescent="0.15">
      <c r="A67" s="160" t="s">
        <v>68</v>
      </c>
      <c r="B67" s="160" t="e">
        <f>NA()</f>
        <v>#N/A</v>
      </c>
      <c r="C67" s="160">
        <f>IF(ISNUMBER('将来負担比率（分子）の構造'!I$53), IF('将来負担比率（分子）の構造'!I$53 &lt; 0, 0, '将来負担比率（分子）の構造'!I$53), NA())</f>
        <v>2562</v>
      </c>
      <c r="D67" s="160" t="e">
        <f>NA()</f>
        <v>#N/A</v>
      </c>
      <c r="E67" s="160" t="e">
        <f>NA()</f>
        <v>#N/A</v>
      </c>
      <c r="F67" s="160">
        <f>IF(ISNUMBER('将来負担比率（分子）の構造'!J$53), IF('将来負担比率（分子）の構造'!J$53 &lt; 0, 0, '将来負担比率（分子）の構造'!J$53), NA())</f>
        <v>2881</v>
      </c>
      <c r="G67" s="160" t="e">
        <f>NA()</f>
        <v>#N/A</v>
      </c>
      <c r="H67" s="160" t="e">
        <f>NA()</f>
        <v>#N/A</v>
      </c>
      <c r="I67" s="160">
        <f>IF(ISNUMBER('将来負担比率（分子）の構造'!K$53), IF('将来負担比率（分子）の構造'!K$53 &lt; 0, 0, '将来負担比率（分子）の構造'!K$53), NA())</f>
        <v>3409</v>
      </c>
      <c r="J67" s="160" t="e">
        <f>NA()</f>
        <v>#N/A</v>
      </c>
      <c r="K67" s="160" t="e">
        <f>NA()</f>
        <v>#N/A</v>
      </c>
      <c r="L67" s="160">
        <f>IF(ISNUMBER('将来負担比率（分子）の構造'!L$53), IF('将来負担比率（分子）の構造'!L$53 &lt; 0, 0, '将来負担比率（分子）の構造'!L$53), NA())</f>
        <v>2669</v>
      </c>
      <c r="M67" s="160" t="e">
        <f>NA()</f>
        <v>#N/A</v>
      </c>
      <c r="N67" s="160" t="e">
        <f>NA()</f>
        <v>#N/A</v>
      </c>
      <c r="O67" s="160">
        <f>IF(ISNUMBER('将来負担比率（分子）の構造'!M$53), IF('将来負担比率（分子）の構造'!M$53 &lt; 0, 0, '将来負担比率（分子）の構造'!M$53), NA())</f>
        <v>2687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2310</v>
      </c>
      <c r="C72" s="164">
        <f>基金残高に係る経年分析!G55</f>
        <v>2475</v>
      </c>
      <c r="D72" s="164">
        <f>基金残高に係る経年分析!H55</f>
        <v>2541</v>
      </c>
    </row>
    <row r="73" spans="1:16" x14ac:dyDescent="0.15">
      <c r="A73" s="163" t="s">
        <v>71</v>
      </c>
      <c r="B73" s="164">
        <f>基金残高に係る経年分析!F56</f>
        <v>67</v>
      </c>
      <c r="C73" s="164">
        <f>基金残高に係る経年分析!G56</f>
        <v>49</v>
      </c>
      <c r="D73" s="164">
        <f>基金残高に係る経年分析!H56</f>
        <v>49</v>
      </c>
    </row>
    <row r="74" spans="1:16" x14ac:dyDescent="0.15">
      <c r="A74" s="163" t="s">
        <v>72</v>
      </c>
      <c r="B74" s="164">
        <f>基金残高に係る経年分析!F57</f>
        <v>2619</v>
      </c>
      <c r="C74" s="164">
        <f>基金残高に係る経年分析!G57</f>
        <v>2804</v>
      </c>
      <c r="D74" s="164">
        <f>基金残高に係る経年分析!H57</f>
        <v>2732</v>
      </c>
    </row>
  </sheetData>
  <sheetProtection algorithmName="SHA-512" hashValue="9A9Ni2P+WOWyfwXPhYP9cbLdQ6PvkrIov0FD4OyICMC1R4o2O0WQ68pR617cU3Epm7SPilctIpfFLFIx/shrMg==" saltValue="XA0cZseVV1Pr7XMC7EpXtA==" spinCount="100000" sheet="1" objects="1" scenarios="1"/>
  <phoneticPr fontId="3"/>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sqref="A1:A1048576"/>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1560240</v>
      </c>
      <c r="S5" s="707"/>
      <c r="T5" s="707"/>
      <c r="U5" s="707"/>
      <c r="V5" s="707"/>
      <c r="W5" s="707"/>
      <c r="X5" s="707"/>
      <c r="Y5" s="753"/>
      <c r="Z5" s="771">
        <v>14.6</v>
      </c>
      <c r="AA5" s="771"/>
      <c r="AB5" s="771"/>
      <c r="AC5" s="771"/>
      <c r="AD5" s="772">
        <v>1481795</v>
      </c>
      <c r="AE5" s="772"/>
      <c r="AF5" s="772"/>
      <c r="AG5" s="772"/>
      <c r="AH5" s="772"/>
      <c r="AI5" s="772"/>
      <c r="AJ5" s="772"/>
      <c r="AK5" s="772"/>
      <c r="AL5" s="754">
        <v>22.2</v>
      </c>
      <c r="AM5" s="723"/>
      <c r="AN5" s="723"/>
      <c r="AO5" s="755"/>
      <c r="AP5" s="740" t="s">
        <v>218</v>
      </c>
      <c r="AQ5" s="741"/>
      <c r="AR5" s="741"/>
      <c r="AS5" s="741"/>
      <c r="AT5" s="741"/>
      <c r="AU5" s="741"/>
      <c r="AV5" s="741"/>
      <c r="AW5" s="741"/>
      <c r="AX5" s="741"/>
      <c r="AY5" s="741"/>
      <c r="AZ5" s="741"/>
      <c r="BA5" s="741"/>
      <c r="BB5" s="741"/>
      <c r="BC5" s="741"/>
      <c r="BD5" s="741"/>
      <c r="BE5" s="741"/>
      <c r="BF5" s="742"/>
      <c r="BG5" s="641">
        <v>1473526</v>
      </c>
      <c r="BH5" s="644"/>
      <c r="BI5" s="644"/>
      <c r="BJ5" s="644"/>
      <c r="BK5" s="644"/>
      <c r="BL5" s="644"/>
      <c r="BM5" s="644"/>
      <c r="BN5" s="645"/>
      <c r="BO5" s="703">
        <v>94.4</v>
      </c>
      <c r="BP5" s="703"/>
      <c r="BQ5" s="703"/>
      <c r="BR5" s="703"/>
      <c r="BS5" s="704">
        <v>111994</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113886</v>
      </c>
      <c r="S6" s="644"/>
      <c r="T6" s="644"/>
      <c r="U6" s="644"/>
      <c r="V6" s="644"/>
      <c r="W6" s="644"/>
      <c r="X6" s="644"/>
      <c r="Y6" s="645"/>
      <c r="Z6" s="703">
        <v>1.1000000000000001</v>
      </c>
      <c r="AA6" s="703"/>
      <c r="AB6" s="703"/>
      <c r="AC6" s="703"/>
      <c r="AD6" s="704">
        <v>113886</v>
      </c>
      <c r="AE6" s="704"/>
      <c r="AF6" s="704"/>
      <c r="AG6" s="704"/>
      <c r="AH6" s="704"/>
      <c r="AI6" s="704"/>
      <c r="AJ6" s="704"/>
      <c r="AK6" s="704"/>
      <c r="AL6" s="646">
        <v>1.7</v>
      </c>
      <c r="AM6" s="647"/>
      <c r="AN6" s="647"/>
      <c r="AO6" s="705"/>
      <c r="AP6" s="638" t="s">
        <v>223</v>
      </c>
      <c r="AQ6" s="639"/>
      <c r="AR6" s="639"/>
      <c r="AS6" s="639"/>
      <c r="AT6" s="639"/>
      <c r="AU6" s="639"/>
      <c r="AV6" s="639"/>
      <c r="AW6" s="639"/>
      <c r="AX6" s="639"/>
      <c r="AY6" s="639"/>
      <c r="AZ6" s="639"/>
      <c r="BA6" s="639"/>
      <c r="BB6" s="639"/>
      <c r="BC6" s="639"/>
      <c r="BD6" s="639"/>
      <c r="BE6" s="639"/>
      <c r="BF6" s="640"/>
      <c r="BG6" s="641">
        <v>1473526</v>
      </c>
      <c r="BH6" s="644"/>
      <c r="BI6" s="644"/>
      <c r="BJ6" s="644"/>
      <c r="BK6" s="644"/>
      <c r="BL6" s="644"/>
      <c r="BM6" s="644"/>
      <c r="BN6" s="645"/>
      <c r="BO6" s="703">
        <v>94.4</v>
      </c>
      <c r="BP6" s="703"/>
      <c r="BQ6" s="703"/>
      <c r="BR6" s="703"/>
      <c r="BS6" s="704">
        <v>111994</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142355</v>
      </c>
      <c r="CS6" s="644"/>
      <c r="CT6" s="644"/>
      <c r="CU6" s="644"/>
      <c r="CV6" s="644"/>
      <c r="CW6" s="644"/>
      <c r="CX6" s="644"/>
      <c r="CY6" s="645"/>
      <c r="CZ6" s="754">
        <v>1.4</v>
      </c>
      <c r="DA6" s="723"/>
      <c r="DB6" s="723"/>
      <c r="DC6" s="757"/>
      <c r="DD6" s="649" t="s">
        <v>120</v>
      </c>
      <c r="DE6" s="644"/>
      <c r="DF6" s="644"/>
      <c r="DG6" s="644"/>
      <c r="DH6" s="644"/>
      <c r="DI6" s="644"/>
      <c r="DJ6" s="644"/>
      <c r="DK6" s="644"/>
      <c r="DL6" s="644"/>
      <c r="DM6" s="644"/>
      <c r="DN6" s="644"/>
      <c r="DO6" s="644"/>
      <c r="DP6" s="645"/>
      <c r="DQ6" s="649">
        <v>142355</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2544</v>
      </c>
      <c r="S7" s="644"/>
      <c r="T7" s="644"/>
      <c r="U7" s="644"/>
      <c r="V7" s="644"/>
      <c r="W7" s="644"/>
      <c r="X7" s="644"/>
      <c r="Y7" s="645"/>
      <c r="Z7" s="703">
        <v>0</v>
      </c>
      <c r="AA7" s="703"/>
      <c r="AB7" s="703"/>
      <c r="AC7" s="703"/>
      <c r="AD7" s="704">
        <v>2544</v>
      </c>
      <c r="AE7" s="704"/>
      <c r="AF7" s="704"/>
      <c r="AG7" s="704"/>
      <c r="AH7" s="704"/>
      <c r="AI7" s="704"/>
      <c r="AJ7" s="704"/>
      <c r="AK7" s="704"/>
      <c r="AL7" s="646">
        <v>0</v>
      </c>
      <c r="AM7" s="647"/>
      <c r="AN7" s="647"/>
      <c r="AO7" s="705"/>
      <c r="AP7" s="638" t="s">
        <v>226</v>
      </c>
      <c r="AQ7" s="639"/>
      <c r="AR7" s="639"/>
      <c r="AS7" s="639"/>
      <c r="AT7" s="639"/>
      <c r="AU7" s="639"/>
      <c r="AV7" s="639"/>
      <c r="AW7" s="639"/>
      <c r="AX7" s="639"/>
      <c r="AY7" s="639"/>
      <c r="AZ7" s="639"/>
      <c r="BA7" s="639"/>
      <c r="BB7" s="639"/>
      <c r="BC7" s="639"/>
      <c r="BD7" s="639"/>
      <c r="BE7" s="639"/>
      <c r="BF7" s="640"/>
      <c r="BG7" s="641">
        <v>583188</v>
      </c>
      <c r="BH7" s="644"/>
      <c r="BI7" s="644"/>
      <c r="BJ7" s="644"/>
      <c r="BK7" s="644"/>
      <c r="BL7" s="644"/>
      <c r="BM7" s="644"/>
      <c r="BN7" s="645"/>
      <c r="BO7" s="703">
        <v>37.4</v>
      </c>
      <c r="BP7" s="703"/>
      <c r="BQ7" s="703"/>
      <c r="BR7" s="703"/>
      <c r="BS7" s="704">
        <v>19347</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1442746</v>
      </c>
      <c r="CS7" s="644"/>
      <c r="CT7" s="644"/>
      <c r="CU7" s="644"/>
      <c r="CV7" s="644"/>
      <c r="CW7" s="644"/>
      <c r="CX7" s="644"/>
      <c r="CY7" s="645"/>
      <c r="CZ7" s="703">
        <v>13.8</v>
      </c>
      <c r="DA7" s="703"/>
      <c r="DB7" s="703"/>
      <c r="DC7" s="703"/>
      <c r="DD7" s="649">
        <v>105049</v>
      </c>
      <c r="DE7" s="644"/>
      <c r="DF7" s="644"/>
      <c r="DG7" s="644"/>
      <c r="DH7" s="644"/>
      <c r="DI7" s="644"/>
      <c r="DJ7" s="644"/>
      <c r="DK7" s="644"/>
      <c r="DL7" s="644"/>
      <c r="DM7" s="644"/>
      <c r="DN7" s="644"/>
      <c r="DO7" s="644"/>
      <c r="DP7" s="645"/>
      <c r="DQ7" s="649">
        <v>1017099</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5389</v>
      </c>
      <c r="S8" s="644"/>
      <c r="T8" s="644"/>
      <c r="U8" s="644"/>
      <c r="V8" s="644"/>
      <c r="W8" s="644"/>
      <c r="X8" s="644"/>
      <c r="Y8" s="645"/>
      <c r="Z8" s="703">
        <v>0.1</v>
      </c>
      <c r="AA8" s="703"/>
      <c r="AB8" s="703"/>
      <c r="AC8" s="703"/>
      <c r="AD8" s="704">
        <v>5389</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24086</v>
      </c>
      <c r="BH8" s="644"/>
      <c r="BI8" s="644"/>
      <c r="BJ8" s="644"/>
      <c r="BK8" s="644"/>
      <c r="BL8" s="644"/>
      <c r="BM8" s="644"/>
      <c r="BN8" s="645"/>
      <c r="BO8" s="703">
        <v>1.5</v>
      </c>
      <c r="BP8" s="703"/>
      <c r="BQ8" s="703"/>
      <c r="BR8" s="703"/>
      <c r="BS8" s="649" t="s">
        <v>164</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2275522</v>
      </c>
      <c r="CS8" s="644"/>
      <c r="CT8" s="644"/>
      <c r="CU8" s="644"/>
      <c r="CV8" s="644"/>
      <c r="CW8" s="644"/>
      <c r="CX8" s="644"/>
      <c r="CY8" s="645"/>
      <c r="CZ8" s="703">
        <v>21.7</v>
      </c>
      <c r="DA8" s="703"/>
      <c r="DB8" s="703"/>
      <c r="DC8" s="703"/>
      <c r="DD8" s="649">
        <v>18145</v>
      </c>
      <c r="DE8" s="644"/>
      <c r="DF8" s="644"/>
      <c r="DG8" s="644"/>
      <c r="DH8" s="644"/>
      <c r="DI8" s="644"/>
      <c r="DJ8" s="644"/>
      <c r="DK8" s="644"/>
      <c r="DL8" s="644"/>
      <c r="DM8" s="644"/>
      <c r="DN8" s="644"/>
      <c r="DO8" s="644"/>
      <c r="DP8" s="645"/>
      <c r="DQ8" s="649">
        <v>1452561</v>
      </c>
      <c r="DR8" s="644"/>
      <c r="DS8" s="644"/>
      <c r="DT8" s="644"/>
      <c r="DU8" s="644"/>
      <c r="DV8" s="644"/>
      <c r="DW8" s="644"/>
      <c r="DX8" s="644"/>
      <c r="DY8" s="644"/>
      <c r="DZ8" s="644"/>
      <c r="EA8" s="644"/>
      <c r="EB8" s="644"/>
      <c r="EC8" s="684"/>
    </row>
    <row r="9" spans="2:143" ht="11.25" customHeight="1" x14ac:dyDescent="0.15">
      <c r="B9" s="638" t="s">
        <v>231</v>
      </c>
      <c r="C9" s="639"/>
      <c r="D9" s="639"/>
      <c r="E9" s="639"/>
      <c r="F9" s="639"/>
      <c r="G9" s="639"/>
      <c r="H9" s="639"/>
      <c r="I9" s="639"/>
      <c r="J9" s="639"/>
      <c r="K9" s="639"/>
      <c r="L9" s="639"/>
      <c r="M9" s="639"/>
      <c r="N9" s="639"/>
      <c r="O9" s="639"/>
      <c r="P9" s="639"/>
      <c r="Q9" s="640"/>
      <c r="R9" s="641">
        <v>7676</v>
      </c>
      <c r="S9" s="644"/>
      <c r="T9" s="644"/>
      <c r="U9" s="644"/>
      <c r="V9" s="644"/>
      <c r="W9" s="644"/>
      <c r="X9" s="644"/>
      <c r="Y9" s="645"/>
      <c r="Z9" s="703">
        <v>0.1</v>
      </c>
      <c r="AA9" s="703"/>
      <c r="AB9" s="703"/>
      <c r="AC9" s="703"/>
      <c r="AD9" s="704">
        <v>7676</v>
      </c>
      <c r="AE9" s="704"/>
      <c r="AF9" s="704"/>
      <c r="AG9" s="704"/>
      <c r="AH9" s="704"/>
      <c r="AI9" s="704"/>
      <c r="AJ9" s="704"/>
      <c r="AK9" s="704"/>
      <c r="AL9" s="646">
        <v>0.1</v>
      </c>
      <c r="AM9" s="647"/>
      <c r="AN9" s="647"/>
      <c r="AO9" s="705"/>
      <c r="AP9" s="638" t="s">
        <v>232</v>
      </c>
      <c r="AQ9" s="639"/>
      <c r="AR9" s="639"/>
      <c r="AS9" s="639"/>
      <c r="AT9" s="639"/>
      <c r="AU9" s="639"/>
      <c r="AV9" s="639"/>
      <c r="AW9" s="639"/>
      <c r="AX9" s="639"/>
      <c r="AY9" s="639"/>
      <c r="AZ9" s="639"/>
      <c r="BA9" s="639"/>
      <c r="BB9" s="639"/>
      <c r="BC9" s="639"/>
      <c r="BD9" s="639"/>
      <c r="BE9" s="639"/>
      <c r="BF9" s="640"/>
      <c r="BG9" s="641">
        <v>454656</v>
      </c>
      <c r="BH9" s="644"/>
      <c r="BI9" s="644"/>
      <c r="BJ9" s="644"/>
      <c r="BK9" s="644"/>
      <c r="BL9" s="644"/>
      <c r="BM9" s="644"/>
      <c r="BN9" s="645"/>
      <c r="BO9" s="703">
        <v>29.1</v>
      </c>
      <c r="BP9" s="703"/>
      <c r="BQ9" s="703"/>
      <c r="BR9" s="703"/>
      <c r="BS9" s="649" t="s">
        <v>233</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1455972</v>
      </c>
      <c r="CS9" s="644"/>
      <c r="CT9" s="644"/>
      <c r="CU9" s="644"/>
      <c r="CV9" s="644"/>
      <c r="CW9" s="644"/>
      <c r="CX9" s="644"/>
      <c r="CY9" s="645"/>
      <c r="CZ9" s="703">
        <v>13.9</v>
      </c>
      <c r="DA9" s="703"/>
      <c r="DB9" s="703"/>
      <c r="DC9" s="703"/>
      <c r="DD9" s="649">
        <v>43520</v>
      </c>
      <c r="DE9" s="644"/>
      <c r="DF9" s="644"/>
      <c r="DG9" s="644"/>
      <c r="DH9" s="644"/>
      <c r="DI9" s="644"/>
      <c r="DJ9" s="644"/>
      <c r="DK9" s="644"/>
      <c r="DL9" s="644"/>
      <c r="DM9" s="644"/>
      <c r="DN9" s="644"/>
      <c r="DO9" s="644"/>
      <c r="DP9" s="645"/>
      <c r="DQ9" s="649">
        <v>1386038</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233</v>
      </c>
      <c r="S10" s="644"/>
      <c r="T10" s="644"/>
      <c r="U10" s="644"/>
      <c r="V10" s="644"/>
      <c r="W10" s="644"/>
      <c r="X10" s="644"/>
      <c r="Y10" s="645"/>
      <c r="Z10" s="703" t="s">
        <v>233</v>
      </c>
      <c r="AA10" s="703"/>
      <c r="AB10" s="703"/>
      <c r="AC10" s="703"/>
      <c r="AD10" s="704" t="s">
        <v>233</v>
      </c>
      <c r="AE10" s="704"/>
      <c r="AF10" s="704"/>
      <c r="AG10" s="704"/>
      <c r="AH10" s="704"/>
      <c r="AI10" s="704"/>
      <c r="AJ10" s="704"/>
      <c r="AK10" s="704"/>
      <c r="AL10" s="646" t="s">
        <v>233</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42405</v>
      </c>
      <c r="BH10" s="644"/>
      <c r="BI10" s="644"/>
      <c r="BJ10" s="644"/>
      <c r="BK10" s="644"/>
      <c r="BL10" s="644"/>
      <c r="BM10" s="644"/>
      <c r="BN10" s="645"/>
      <c r="BO10" s="703">
        <v>2.7</v>
      </c>
      <c r="BP10" s="703"/>
      <c r="BQ10" s="703"/>
      <c r="BR10" s="703"/>
      <c r="BS10" s="649">
        <v>7075</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9300</v>
      </c>
      <c r="CS10" s="644"/>
      <c r="CT10" s="644"/>
      <c r="CU10" s="644"/>
      <c r="CV10" s="644"/>
      <c r="CW10" s="644"/>
      <c r="CX10" s="644"/>
      <c r="CY10" s="645"/>
      <c r="CZ10" s="703">
        <v>0.1</v>
      </c>
      <c r="DA10" s="703"/>
      <c r="DB10" s="703"/>
      <c r="DC10" s="703"/>
      <c r="DD10" s="649" t="s">
        <v>120</v>
      </c>
      <c r="DE10" s="644"/>
      <c r="DF10" s="644"/>
      <c r="DG10" s="644"/>
      <c r="DH10" s="644"/>
      <c r="DI10" s="644"/>
      <c r="DJ10" s="644"/>
      <c r="DK10" s="644"/>
      <c r="DL10" s="644"/>
      <c r="DM10" s="644"/>
      <c r="DN10" s="644"/>
      <c r="DO10" s="644"/>
      <c r="DP10" s="645"/>
      <c r="DQ10" s="649">
        <v>9300</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164</v>
      </c>
      <c r="AE11" s="704"/>
      <c r="AF11" s="704"/>
      <c r="AG11" s="704"/>
      <c r="AH11" s="704"/>
      <c r="AI11" s="704"/>
      <c r="AJ11" s="704"/>
      <c r="AK11" s="704"/>
      <c r="AL11" s="646" t="s">
        <v>233</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62041</v>
      </c>
      <c r="BH11" s="644"/>
      <c r="BI11" s="644"/>
      <c r="BJ11" s="644"/>
      <c r="BK11" s="644"/>
      <c r="BL11" s="644"/>
      <c r="BM11" s="644"/>
      <c r="BN11" s="645"/>
      <c r="BO11" s="703">
        <v>4</v>
      </c>
      <c r="BP11" s="703"/>
      <c r="BQ11" s="703"/>
      <c r="BR11" s="703"/>
      <c r="BS11" s="649">
        <v>12272</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362215</v>
      </c>
      <c r="CS11" s="644"/>
      <c r="CT11" s="644"/>
      <c r="CU11" s="644"/>
      <c r="CV11" s="644"/>
      <c r="CW11" s="644"/>
      <c r="CX11" s="644"/>
      <c r="CY11" s="645"/>
      <c r="CZ11" s="703">
        <v>3.5</v>
      </c>
      <c r="DA11" s="703"/>
      <c r="DB11" s="703"/>
      <c r="DC11" s="703"/>
      <c r="DD11" s="649">
        <v>96913</v>
      </c>
      <c r="DE11" s="644"/>
      <c r="DF11" s="644"/>
      <c r="DG11" s="644"/>
      <c r="DH11" s="644"/>
      <c r="DI11" s="644"/>
      <c r="DJ11" s="644"/>
      <c r="DK11" s="644"/>
      <c r="DL11" s="644"/>
      <c r="DM11" s="644"/>
      <c r="DN11" s="644"/>
      <c r="DO11" s="644"/>
      <c r="DP11" s="645"/>
      <c r="DQ11" s="649">
        <v>220171</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266074</v>
      </c>
      <c r="S12" s="644"/>
      <c r="T12" s="644"/>
      <c r="U12" s="644"/>
      <c r="V12" s="644"/>
      <c r="W12" s="644"/>
      <c r="X12" s="644"/>
      <c r="Y12" s="645"/>
      <c r="Z12" s="703">
        <v>2.5</v>
      </c>
      <c r="AA12" s="703"/>
      <c r="AB12" s="703"/>
      <c r="AC12" s="703"/>
      <c r="AD12" s="704">
        <v>266074</v>
      </c>
      <c r="AE12" s="704"/>
      <c r="AF12" s="704"/>
      <c r="AG12" s="704"/>
      <c r="AH12" s="704"/>
      <c r="AI12" s="704"/>
      <c r="AJ12" s="704"/>
      <c r="AK12" s="704"/>
      <c r="AL12" s="646">
        <v>4</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747588</v>
      </c>
      <c r="BH12" s="644"/>
      <c r="BI12" s="644"/>
      <c r="BJ12" s="644"/>
      <c r="BK12" s="644"/>
      <c r="BL12" s="644"/>
      <c r="BM12" s="644"/>
      <c r="BN12" s="645"/>
      <c r="BO12" s="703">
        <v>47.9</v>
      </c>
      <c r="BP12" s="703"/>
      <c r="BQ12" s="703"/>
      <c r="BR12" s="703"/>
      <c r="BS12" s="649">
        <v>92647</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378197</v>
      </c>
      <c r="CS12" s="644"/>
      <c r="CT12" s="644"/>
      <c r="CU12" s="644"/>
      <c r="CV12" s="644"/>
      <c r="CW12" s="644"/>
      <c r="CX12" s="644"/>
      <c r="CY12" s="645"/>
      <c r="CZ12" s="703">
        <v>3.6</v>
      </c>
      <c r="DA12" s="703"/>
      <c r="DB12" s="703"/>
      <c r="DC12" s="703"/>
      <c r="DD12" s="649">
        <v>72229</v>
      </c>
      <c r="DE12" s="644"/>
      <c r="DF12" s="644"/>
      <c r="DG12" s="644"/>
      <c r="DH12" s="644"/>
      <c r="DI12" s="644"/>
      <c r="DJ12" s="644"/>
      <c r="DK12" s="644"/>
      <c r="DL12" s="644"/>
      <c r="DM12" s="644"/>
      <c r="DN12" s="644"/>
      <c r="DO12" s="644"/>
      <c r="DP12" s="645"/>
      <c r="DQ12" s="649">
        <v>201511</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t="s">
        <v>233</v>
      </c>
      <c r="S13" s="644"/>
      <c r="T13" s="644"/>
      <c r="U13" s="644"/>
      <c r="V13" s="644"/>
      <c r="W13" s="644"/>
      <c r="X13" s="644"/>
      <c r="Y13" s="645"/>
      <c r="Z13" s="703" t="s">
        <v>233</v>
      </c>
      <c r="AA13" s="703"/>
      <c r="AB13" s="703"/>
      <c r="AC13" s="703"/>
      <c r="AD13" s="704" t="s">
        <v>120</v>
      </c>
      <c r="AE13" s="704"/>
      <c r="AF13" s="704"/>
      <c r="AG13" s="704"/>
      <c r="AH13" s="704"/>
      <c r="AI13" s="704"/>
      <c r="AJ13" s="704"/>
      <c r="AK13" s="704"/>
      <c r="AL13" s="646" t="s">
        <v>233</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745556</v>
      </c>
      <c r="BH13" s="644"/>
      <c r="BI13" s="644"/>
      <c r="BJ13" s="644"/>
      <c r="BK13" s="644"/>
      <c r="BL13" s="644"/>
      <c r="BM13" s="644"/>
      <c r="BN13" s="645"/>
      <c r="BO13" s="703">
        <v>47.8</v>
      </c>
      <c r="BP13" s="703"/>
      <c r="BQ13" s="703"/>
      <c r="BR13" s="703"/>
      <c r="BS13" s="649">
        <v>92647</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1390257</v>
      </c>
      <c r="CS13" s="644"/>
      <c r="CT13" s="644"/>
      <c r="CU13" s="644"/>
      <c r="CV13" s="644"/>
      <c r="CW13" s="644"/>
      <c r="CX13" s="644"/>
      <c r="CY13" s="645"/>
      <c r="CZ13" s="703">
        <v>13.3</v>
      </c>
      <c r="DA13" s="703"/>
      <c r="DB13" s="703"/>
      <c r="DC13" s="703"/>
      <c r="DD13" s="649">
        <v>576127</v>
      </c>
      <c r="DE13" s="644"/>
      <c r="DF13" s="644"/>
      <c r="DG13" s="644"/>
      <c r="DH13" s="644"/>
      <c r="DI13" s="644"/>
      <c r="DJ13" s="644"/>
      <c r="DK13" s="644"/>
      <c r="DL13" s="644"/>
      <c r="DM13" s="644"/>
      <c r="DN13" s="644"/>
      <c r="DO13" s="644"/>
      <c r="DP13" s="645"/>
      <c r="DQ13" s="649">
        <v>885629</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233</v>
      </c>
      <c r="AA14" s="703"/>
      <c r="AB14" s="703"/>
      <c r="AC14" s="703"/>
      <c r="AD14" s="704" t="s">
        <v>233</v>
      </c>
      <c r="AE14" s="704"/>
      <c r="AF14" s="704"/>
      <c r="AG14" s="704"/>
      <c r="AH14" s="704"/>
      <c r="AI14" s="704"/>
      <c r="AJ14" s="704"/>
      <c r="AK14" s="704"/>
      <c r="AL14" s="646" t="s">
        <v>120</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45365</v>
      </c>
      <c r="BH14" s="644"/>
      <c r="BI14" s="644"/>
      <c r="BJ14" s="644"/>
      <c r="BK14" s="644"/>
      <c r="BL14" s="644"/>
      <c r="BM14" s="644"/>
      <c r="BN14" s="645"/>
      <c r="BO14" s="703">
        <v>2.9</v>
      </c>
      <c r="BP14" s="703"/>
      <c r="BQ14" s="703"/>
      <c r="BR14" s="703"/>
      <c r="BS14" s="649" t="s">
        <v>120</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487122</v>
      </c>
      <c r="CS14" s="644"/>
      <c r="CT14" s="644"/>
      <c r="CU14" s="644"/>
      <c r="CV14" s="644"/>
      <c r="CW14" s="644"/>
      <c r="CX14" s="644"/>
      <c r="CY14" s="645"/>
      <c r="CZ14" s="703">
        <v>4.5999999999999996</v>
      </c>
      <c r="DA14" s="703"/>
      <c r="DB14" s="703"/>
      <c r="DC14" s="703"/>
      <c r="DD14" s="649">
        <v>24693</v>
      </c>
      <c r="DE14" s="644"/>
      <c r="DF14" s="644"/>
      <c r="DG14" s="644"/>
      <c r="DH14" s="644"/>
      <c r="DI14" s="644"/>
      <c r="DJ14" s="644"/>
      <c r="DK14" s="644"/>
      <c r="DL14" s="644"/>
      <c r="DM14" s="644"/>
      <c r="DN14" s="644"/>
      <c r="DO14" s="644"/>
      <c r="DP14" s="645"/>
      <c r="DQ14" s="649">
        <v>462007</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38013</v>
      </c>
      <c r="S15" s="644"/>
      <c r="T15" s="644"/>
      <c r="U15" s="644"/>
      <c r="V15" s="644"/>
      <c r="W15" s="644"/>
      <c r="X15" s="644"/>
      <c r="Y15" s="645"/>
      <c r="Z15" s="703">
        <v>0.4</v>
      </c>
      <c r="AA15" s="703"/>
      <c r="AB15" s="703"/>
      <c r="AC15" s="703"/>
      <c r="AD15" s="704">
        <v>38013</v>
      </c>
      <c r="AE15" s="704"/>
      <c r="AF15" s="704"/>
      <c r="AG15" s="704"/>
      <c r="AH15" s="704"/>
      <c r="AI15" s="704"/>
      <c r="AJ15" s="704"/>
      <c r="AK15" s="704"/>
      <c r="AL15" s="646">
        <v>0.6</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97385</v>
      </c>
      <c r="BH15" s="644"/>
      <c r="BI15" s="644"/>
      <c r="BJ15" s="644"/>
      <c r="BK15" s="644"/>
      <c r="BL15" s="644"/>
      <c r="BM15" s="644"/>
      <c r="BN15" s="645"/>
      <c r="BO15" s="703">
        <v>6.2</v>
      </c>
      <c r="BP15" s="703"/>
      <c r="BQ15" s="703"/>
      <c r="BR15" s="703"/>
      <c r="BS15" s="649" t="s">
        <v>233</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1093402</v>
      </c>
      <c r="CS15" s="644"/>
      <c r="CT15" s="644"/>
      <c r="CU15" s="644"/>
      <c r="CV15" s="644"/>
      <c r="CW15" s="644"/>
      <c r="CX15" s="644"/>
      <c r="CY15" s="645"/>
      <c r="CZ15" s="703">
        <v>10.4</v>
      </c>
      <c r="DA15" s="703"/>
      <c r="DB15" s="703"/>
      <c r="DC15" s="703"/>
      <c r="DD15" s="649">
        <v>409668</v>
      </c>
      <c r="DE15" s="644"/>
      <c r="DF15" s="644"/>
      <c r="DG15" s="644"/>
      <c r="DH15" s="644"/>
      <c r="DI15" s="644"/>
      <c r="DJ15" s="644"/>
      <c r="DK15" s="644"/>
      <c r="DL15" s="644"/>
      <c r="DM15" s="644"/>
      <c r="DN15" s="644"/>
      <c r="DO15" s="644"/>
      <c r="DP15" s="645"/>
      <c r="DQ15" s="649">
        <v>642707</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233</v>
      </c>
      <c r="AE16" s="704"/>
      <c r="AF16" s="704"/>
      <c r="AG16" s="704"/>
      <c r="AH16" s="704"/>
      <c r="AI16" s="704"/>
      <c r="AJ16" s="704"/>
      <c r="AK16" s="704"/>
      <c r="AL16" s="646" t="s">
        <v>120</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120</v>
      </c>
      <c r="BH16" s="644"/>
      <c r="BI16" s="644"/>
      <c r="BJ16" s="644"/>
      <c r="BK16" s="644"/>
      <c r="BL16" s="644"/>
      <c r="BM16" s="644"/>
      <c r="BN16" s="645"/>
      <c r="BO16" s="703" t="s">
        <v>120</v>
      </c>
      <c r="BP16" s="703"/>
      <c r="BQ16" s="703"/>
      <c r="BR16" s="703"/>
      <c r="BS16" s="649" t="s">
        <v>120</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14293</v>
      </c>
      <c r="CS16" s="644"/>
      <c r="CT16" s="644"/>
      <c r="CU16" s="644"/>
      <c r="CV16" s="644"/>
      <c r="CW16" s="644"/>
      <c r="CX16" s="644"/>
      <c r="CY16" s="645"/>
      <c r="CZ16" s="703">
        <v>0.1</v>
      </c>
      <c r="DA16" s="703"/>
      <c r="DB16" s="703"/>
      <c r="DC16" s="703"/>
      <c r="DD16" s="649" t="s">
        <v>233</v>
      </c>
      <c r="DE16" s="644"/>
      <c r="DF16" s="644"/>
      <c r="DG16" s="644"/>
      <c r="DH16" s="644"/>
      <c r="DI16" s="644"/>
      <c r="DJ16" s="644"/>
      <c r="DK16" s="644"/>
      <c r="DL16" s="644"/>
      <c r="DM16" s="644"/>
      <c r="DN16" s="644"/>
      <c r="DO16" s="644"/>
      <c r="DP16" s="645"/>
      <c r="DQ16" s="649">
        <v>9695</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1844</v>
      </c>
      <c r="S17" s="644"/>
      <c r="T17" s="644"/>
      <c r="U17" s="644"/>
      <c r="V17" s="644"/>
      <c r="W17" s="644"/>
      <c r="X17" s="644"/>
      <c r="Y17" s="645"/>
      <c r="Z17" s="703">
        <v>0</v>
      </c>
      <c r="AA17" s="703"/>
      <c r="AB17" s="703"/>
      <c r="AC17" s="703"/>
      <c r="AD17" s="704">
        <v>1844</v>
      </c>
      <c r="AE17" s="704"/>
      <c r="AF17" s="704"/>
      <c r="AG17" s="704"/>
      <c r="AH17" s="704"/>
      <c r="AI17" s="704"/>
      <c r="AJ17" s="704"/>
      <c r="AK17" s="704"/>
      <c r="AL17" s="646">
        <v>0</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233</v>
      </c>
      <c r="BP17" s="703"/>
      <c r="BQ17" s="703"/>
      <c r="BR17" s="703"/>
      <c r="BS17" s="649" t="s">
        <v>120</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1439339</v>
      </c>
      <c r="CS17" s="644"/>
      <c r="CT17" s="644"/>
      <c r="CU17" s="644"/>
      <c r="CV17" s="644"/>
      <c r="CW17" s="644"/>
      <c r="CX17" s="644"/>
      <c r="CY17" s="645"/>
      <c r="CZ17" s="703">
        <v>13.7</v>
      </c>
      <c r="DA17" s="703"/>
      <c r="DB17" s="703"/>
      <c r="DC17" s="703"/>
      <c r="DD17" s="649" t="s">
        <v>164</v>
      </c>
      <c r="DE17" s="644"/>
      <c r="DF17" s="644"/>
      <c r="DG17" s="644"/>
      <c r="DH17" s="644"/>
      <c r="DI17" s="644"/>
      <c r="DJ17" s="644"/>
      <c r="DK17" s="644"/>
      <c r="DL17" s="644"/>
      <c r="DM17" s="644"/>
      <c r="DN17" s="644"/>
      <c r="DO17" s="644"/>
      <c r="DP17" s="645"/>
      <c r="DQ17" s="649">
        <v>1386870</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5512144</v>
      </c>
      <c r="S18" s="644"/>
      <c r="T18" s="644"/>
      <c r="U18" s="644"/>
      <c r="V18" s="644"/>
      <c r="W18" s="644"/>
      <c r="X18" s="644"/>
      <c r="Y18" s="645"/>
      <c r="Z18" s="703">
        <v>51.6</v>
      </c>
      <c r="AA18" s="703"/>
      <c r="AB18" s="703"/>
      <c r="AC18" s="703"/>
      <c r="AD18" s="704">
        <v>4726868</v>
      </c>
      <c r="AE18" s="704"/>
      <c r="AF18" s="704"/>
      <c r="AG18" s="704"/>
      <c r="AH18" s="704"/>
      <c r="AI18" s="704"/>
      <c r="AJ18" s="704"/>
      <c r="AK18" s="704"/>
      <c r="AL18" s="646">
        <v>70.7</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233</v>
      </c>
      <c r="BP18" s="703"/>
      <c r="BQ18" s="703"/>
      <c r="BR18" s="703"/>
      <c r="BS18" s="649" t="s">
        <v>120</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120</v>
      </c>
      <c r="DA18" s="703"/>
      <c r="DB18" s="703"/>
      <c r="DC18" s="703"/>
      <c r="DD18" s="649" t="s">
        <v>233</v>
      </c>
      <c r="DE18" s="644"/>
      <c r="DF18" s="644"/>
      <c r="DG18" s="644"/>
      <c r="DH18" s="644"/>
      <c r="DI18" s="644"/>
      <c r="DJ18" s="644"/>
      <c r="DK18" s="644"/>
      <c r="DL18" s="644"/>
      <c r="DM18" s="644"/>
      <c r="DN18" s="644"/>
      <c r="DO18" s="644"/>
      <c r="DP18" s="645"/>
      <c r="DQ18" s="649" t="s">
        <v>120</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4726868</v>
      </c>
      <c r="S19" s="644"/>
      <c r="T19" s="644"/>
      <c r="U19" s="644"/>
      <c r="V19" s="644"/>
      <c r="W19" s="644"/>
      <c r="X19" s="644"/>
      <c r="Y19" s="645"/>
      <c r="Z19" s="703">
        <v>44.2</v>
      </c>
      <c r="AA19" s="703"/>
      <c r="AB19" s="703"/>
      <c r="AC19" s="703"/>
      <c r="AD19" s="704">
        <v>4726868</v>
      </c>
      <c r="AE19" s="704"/>
      <c r="AF19" s="704"/>
      <c r="AG19" s="704"/>
      <c r="AH19" s="704"/>
      <c r="AI19" s="704"/>
      <c r="AJ19" s="704"/>
      <c r="AK19" s="704"/>
      <c r="AL19" s="646">
        <v>70.7</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86714</v>
      </c>
      <c r="BH19" s="644"/>
      <c r="BI19" s="644"/>
      <c r="BJ19" s="644"/>
      <c r="BK19" s="644"/>
      <c r="BL19" s="644"/>
      <c r="BM19" s="644"/>
      <c r="BN19" s="645"/>
      <c r="BO19" s="703">
        <v>5.6</v>
      </c>
      <c r="BP19" s="703"/>
      <c r="BQ19" s="703"/>
      <c r="BR19" s="703"/>
      <c r="BS19" s="649" t="s">
        <v>164</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164</v>
      </c>
      <c r="DA19" s="703"/>
      <c r="DB19" s="703"/>
      <c r="DC19" s="703"/>
      <c r="DD19" s="649" t="s">
        <v>120</v>
      </c>
      <c r="DE19" s="644"/>
      <c r="DF19" s="644"/>
      <c r="DG19" s="644"/>
      <c r="DH19" s="644"/>
      <c r="DI19" s="644"/>
      <c r="DJ19" s="644"/>
      <c r="DK19" s="644"/>
      <c r="DL19" s="644"/>
      <c r="DM19" s="644"/>
      <c r="DN19" s="644"/>
      <c r="DO19" s="644"/>
      <c r="DP19" s="645"/>
      <c r="DQ19" s="649" t="s">
        <v>233</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785276</v>
      </c>
      <c r="S20" s="644"/>
      <c r="T20" s="644"/>
      <c r="U20" s="644"/>
      <c r="V20" s="644"/>
      <c r="W20" s="644"/>
      <c r="X20" s="644"/>
      <c r="Y20" s="645"/>
      <c r="Z20" s="703">
        <v>7.3</v>
      </c>
      <c r="AA20" s="703"/>
      <c r="AB20" s="703"/>
      <c r="AC20" s="703"/>
      <c r="AD20" s="704" t="s">
        <v>120</v>
      </c>
      <c r="AE20" s="704"/>
      <c r="AF20" s="704"/>
      <c r="AG20" s="704"/>
      <c r="AH20" s="704"/>
      <c r="AI20" s="704"/>
      <c r="AJ20" s="704"/>
      <c r="AK20" s="704"/>
      <c r="AL20" s="646" t="s">
        <v>233</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86714</v>
      </c>
      <c r="BH20" s="644"/>
      <c r="BI20" s="644"/>
      <c r="BJ20" s="644"/>
      <c r="BK20" s="644"/>
      <c r="BL20" s="644"/>
      <c r="BM20" s="644"/>
      <c r="BN20" s="645"/>
      <c r="BO20" s="703">
        <v>5.6</v>
      </c>
      <c r="BP20" s="703"/>
      <c r="BQ20" s="703"/>
      <c r="BR20" s="703"/>
      <c r="BS20" s="649" t="s">
        <v>120</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10490720</v>
      </c>
      <c r="CS20" s="644"/>
      <c r="CT20" s="644"/>
      <c r="CU20" s="644"/>
      <c r="CV20" s="644"/>
      <c r="CW20" s="644"/>
      <c r="CX20" s="644"/>
      <c r="CY20" s="645"/>
      <c r="CZ20" s="703">
        <v>100</v>
      </c>
      <c r="DA20" s="703"/>
      <c r="DB20" s="703"/>
      <c r="DC20" s="703"/>
      <c r="DD20" s="649">
        <v>1346344</v>
      </c>
      <c r="DE20" s="644"/>
      <c r="DF20" s="644"/>
      <c r="DG20" s="644"/>
      <c r="DH20" s="644"/>
      <c r="DI20" s="644"/>
      <c r="DJ20" s="644"/>
      <c r="DK20" s="644"/>
      <c r="DL20" s="644"/>
      <c r="DM20" s="644"/>
      <c r="DN20" s="644"/>
      <c r="DO20" s="644"/>
      <c r="DP20" s="645"/>
      <c r="DQ20" s="649">
        <v>7815943</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t="s">
        <v>120</v>
      </c>
      <c r="S21" s="644"/>
      <c r="T21" s="644"/>
      <c r="U21" s="644"/>
      <c r="V21" s="644"/>
      <c r="W21" s="644"/>
      <c r="X21" s="644"/>
      <c r="Y21" s="645"/>
      <c r="Z21" s="703" t="s">
        <v>233</v>
      </c>
      <c r="AA21" s="703"/>
      <c r="AB21" s="703"/>
      <c r="AC21" s="703"/>
      <c r="AD21" s="704" t="s">
        <v>233</v>
      </c>
      <c r="AE21" s="704"/>
      <c r="AF21" s="704"/>
      <c r="AG21" s="704"/>
      <c r="AH21" s="704"/>
      <c r="AI21" s="704"/>
      <c r="AJ21" s="704"/>
      <c r="AK21" s="704"/>
      <c r="AL21" s="646" t="s">
        <v>120</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8269</v>
      </c>
      <c r="BH21" s="644"/>
      <c r="BI21" s="644"/>
      <c r="BJ21" s="644"/>
      <c r="BK21" s="644"/>
      <c r="BL21" s="644"/>
      <c r="BM21" s="644"/>
      <c r="BN21" s="645"/>
      <c r="BO21" s="703">
        <v>0.5</v>
      </c>
      <c r="BP21" s="703"/>
      <c r="BQ21" s="703"/>
      <c r="BR21" s="703"/>
      <c r="BS21" s="649" t="s">
        <v>120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7507810</v>
      </c>
      <c r="S22" s="644"/>
      <c r="T22" s="644"/>
      <c r="U22" s="644"/>
      <c r="V22" s="644"/>
      <c r="W22" s="644"/>
      <c r="X22" s="644"/>
      <c r="Y22" s="645"/>
      <c r="Z22" s="703">
        <v>70.2</v>
      </c>
      <c r="AA22" s="703"/>
      <c r="AB22" s="703"/>
      <c r="AC22" s="703"/>
      <c r="AD22" s="704">
        <v>6644089</v>
      </c>
      <c r="AE22" s="704"/>
      <c r="AF22" s="704"/>
      <c r="AG22" s="704"/>
      <c r="AH22" s="704"/>
      <c r="AI22" s="704"/>
      <c r="AJ22" s="704"/>
      <c r="AK22" s="704"/>
      <c r="AL22" s="646">
        <v>99.4</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233</v>
      </c>
      <c r="BH22" s="644"/>
      <c r="BI22" s="644"/>
      <c r="BJ22" s="644"/>
      <c r="BK22" s="644"/>
      <c r="BL22" s="644"/>
      <c r="BM22" s="644"/>
      <c r="BN22" s="645"/>
      <c r="BO22" s="703" t="s">
        <v>233</v>
      </c>
      <c r="BP22" s="703"/>
      <c r="BQ22" s="703"/>
      <c r="BR22" s="703"/>
      <c r="BS22" s="649" t="s">
        <v>233</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1734</v>
      </c>
      <c r="S23" s="644"/>
      <c r="T23" s="644"/>
      <c r="U23" s="644"/>
      <c r="V23" s="644"/>
      <c r="W23" s="644"/>
      <c r="X23" s="644"/>
      <c r="Y23" s="645"/>
      <c r="Z23" s="703">
        <v>0</v>
      </c>
      <c r="AA23" s="703"/>
      <c r="AB23" s="703"/>
      <c r="AC23" s="703"/>
      <c r="AD23" s="704">
        <v>1734</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v>78445</v>
      </c>
      <c r="BH23" s="644"/>
      <c r="BI23" s="644"/>
      <c r="BJ23" s="644"/>
      <c r="BK23" s="644"/>
      <c r="BL23" s="644"/>
      <c r="BM23" s="644"/>
      <c r="BN23" s="645"/>
      <c r="BO23" s="703">
        <v>5</v>
      </c>
      <c r="BP23" s="703"/>
      <c r="BQ23" s="703"/>
      <c r="BR23" s="703"/>
      <c r="BS23" s="649" t="s">
        <v>233</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20672</v>
      </c>
      <c r="S24" s="644"/>
      <c r="T24" s="644"/>
      <c r="U24" s="644"/>
      <c r="V24" s="644"/>
      <c r="W24" s="644"/>
      <c r="X24" s="644"/>
      <c r="Y24" s="645"/>
      <c r="Z24" s="703">
        <v>0.2</v>
      </c>
      <c r="AA24" s="703"/>
      <c r="AB24" s="703"/>
      <c r="AC24" s="703"/>
      <c r="AD24" s="704">
        <v>30</v>
      </c>
      <c r="AE24" s="704"/>
      <c r="AF24" s="704"/>
      <c r="AG24" s="704"/>
      <c r="AH24" s="704"/>
      <c r="AI24" s="704"/>
      <c r="AJ24" s="704"/>
      <c r="AK24" s="704"/>
      <c r="AL24" s="646">
        <v>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120</v>
      </c>
      <c r="BP24" s="703"/>
      <c r="BQ24" s="703"/>
      <c r="BR24" s="703"/>
      <c r="BS24" s="649" t="s">
        <v>233</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3889648</v>
      </c>
      <c r="CS24" s="707"/>
      <c r="CT24" s="707"/>
      <c r="CU24" s="707"/>
      <c r="CV24" s="707"/>
      <c r="CW24" s="707"/>
      <c r="CX24" s="707"/>
      <c r="CY24" s="753"/>
      <c r="CZ24" s="754">
        <v>37.1</v>
      </c>
      <c r="DA24" s="723"/>
      <c r="DB24" s="723"/>
      <c r="DC24" s="757"/>
      <c r="DD24" s="752">
        <v>3156917</v>
      </c>
      <c r="DE24" s="707"/>
      <c r="DF24" s="707"/>
      <c r="DG24" s="707"/>
      <c r="DH24" s="707"/>
      <c r="DI24" s="707"/>
      <c r="DJ24" s="707"/>
      <c r="DK24" s="753"/>
      <c r="DL24" s="752">
        <v>3021336</v>
      </c>
      <c r="DM24" s="707"/>
      <c r="DN24" s="707"/>
      <c r="DO24" s="707"/>
      <c r="DP24" s="707"/>
      <c r="DQ24" s="707"/>
      <c r="DR24" s="707"/>
      <c r="DS24" s="707"/>
      <c r="DT24" s="707"/>
      <c r="DU24" s="707"/>
      <c r="DV24" s="753"/>
      <c r="DW24" s="754">
        <v>43.3</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166982</v>
      </c>
      <c r="S25" s="644"/>
      <c r="T25" s="644"/>
      <c r="U25" s="644"/>
      <c r="V25" s="644"/>
      <c r="W25" s="644"/>
      <c r="X25" s="644"/>
      <c r="Y25" s="645"/>
      <c r="Z25" s="703">
        <v>1.6</v>
      </c>
      <c r="AA25" s="703"/>
      <c r="AB25" s="703"/>
      <c r="AC25" s="703"/>
      <c r="AD25" s="704">
        <v>11336</v>
      </c>
      <c r="AE25" s="704"/>
      <c r="AF25" s="704"/>
      <c r="AG25" s="704"/>
      <c r="AH25" s="704"/>
      <c r="AI25" s="704"/>
      <c r="AJ25" s="704"/>
      <c r="AK25" s="704"/>
      <c r="AL25" s="646">
        <v>0.2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233</v>
      </c>
      <c r="BP25" s="703"/>
      <c r="BQ25" s="703"/>
      <c r="BR25" s="703"/>
      <c r="BS25" s="649" t="s">
        <v>233</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1490708</v>
      </c>
      <c r="CS25" s="642"/>
      <c r="CT25" s="642"/>
      <c r="CU25" s="642"/>
      <c r="CV25" s="642"/>
      <c r="CW25" s="642"/>
      <c r="CX25" s="642"/>
      <c r="CY25" s="643"/>
      <c r="CZ25" s="646">
        <v>14.2</v>
      </c>
      <c r="DA25" s="675"/>
      <c r="DB25" s="675"/>
      <c r="DC25" s="676"/>
      <c r="DD25" s="649">
        <v>1394176</v>
      </c>
      <c r="DE25" s="642"/>
      <c r="DF25" s="642"/>
      <c r="DG25" s="642"/>
      <c r="DH25" s="642"/>
      <c r="DI25" s="642"/>
      <c r="DJ25" s="642"/>
      <c r="DK25" s="643"/>
      <c r="DL25" s="649">
        <v>1385925</v>
      </c>
      <c r="DM25" s="642"/>
      <c r="DN25" s="642"/>
      <c r="DO25" s="642"/>
      <c r="DP25" s="642"/>
      <c r="DQ25" s="642"/>
      <c r="DR25" s="642"/>
      <c r="DS25" s="642"/>
      <c r="DT25" s="642"/>
      <c r="DU25" s="642"/>
      <c r="DV25" s="643"/>
      <c r="DW25" s="646">
        <v>19.899999999999999</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43730</v>
      </c>
      <c r="S26" s="644"/>
      <c r="T26" s="644"/>
      <c r="U26" s="644"/>
      <c r="V26" s="644"/>
      <c r="W26" s="644"/>
      <c r="X26" s="644"/>
      <c r="Y26" s="645"/>
      <c r="Z26" s="703">
        <v>0.4</v>
      </c>
      <c r="AA26" s="703"/>
      <c r="AB26" s="703"/>
      <c r="AC26" s="703"/>
      <c r="AD26" s="704" t="s">
        <v>120</v>
      </c>
      <c r="AE26" s="704"/>
      <c r="AF26" s="704"/>
      <c r="AG26" s="704"/>
      <c r="AH26" s="704"/>
      <c r="AI26" s="704"/>
      <c r="AJ26" s="704"/>
      <c r="AK26" s="704"/>
      <c r="AL26" s="646" t="s">
        <v>164</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233</v>
      </c>
      <c r="BH26" s="644"/>
      <c r="BI26" s="644"/>
      <c r="BJ26" s="644"/>
      <c r="BK26" s="644"/>
      <c r="BL26" s="644"/>
      <c r="BM26" s="644"/>
      <c r="BN26" s="645"/>
      <c r="BO26" s="703" t="s">
        <v>120</v>
      </c>
      <c r="BP26" s="703"/>
      <c r="BQ26" s="703"/>
      <c r="BR26" s="703"/>
      <c r="BS26" s="649" t="s">
        <v>233</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1038114</v>
      </c>
      <c r="CS26" s="644"/>
      <c r="CT26" s="644"/>
      <c r="CU26" s="644"/>
      <c r="CV26" s="644"/>
      <c r="CW26" s="644"/>
      <c r="CX26" s="644"/>
      <c r="CY26" s="645"/>
      <c r="CZ26" s="646">
        <v>9.9</v>
      </c>
      <c r="DA26" s="675"/>
      <c r="DB26" s="675"/>
      <c r="DC26" s="676"/>
      <c r="DD26" s="649">
        <v>946714</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868597</v>
      </c>
      <c r="S27" s="644"/>
      <c r="T27" s="644"/>
      <c r="U27" s="644"/>
      <c r="V27" s="644"/>
      <c r="W27" s="644"/>
      <c r="X27" s="644"/>
      <c r="Y27" s="645"/>
      <c r="Z27" s="703">
        <v>8.1</v>
      </c>
      <c r="AA27" s="703"/>
      <c r="AB27" s="703"/>
      <c r="AC27" s="703"/>
      <c r="AD27" s="704" t="s">
        <v>120</v>
      </c>
      <c r="AE27" s="704"/>
      <c r="AF27" s="704"/>
      <c r="AG27" s="704"/>
      <c r="AH27" s="704"/>
      <c r="AI27" s="704"/>
      <c r="AJ27" s="704"/>
      <c r="AK27" s="704"/>
      <c r="AL27" s="646" t="s">
        <v>233</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1560240</v>
      </c>
      <c r="BH27" s="644"/>
      <c r="BI27" s="644"/>
      <c r="BJ27" s="644"/>
      <c r="BK27" s="644"/>
      <c r="BL27" s="644"/>
      <c r="BM27" s="644"/>
      <c r="BN27" s="645"/>
      <c r="BO27" s="703">
        <v>100</v>
      </c>
      <c r="BP27" s="703"/>
      <c r="BQ27" s="703"/>
      <c r="BR27" s="703"/>
      <c r="BS27" s="649">
        <v>111994</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959601</v>
      </c>
      <c r="CS27" s="642"/>
      <c r="CT27" s="642"/>
      <c r="CU27" s="642"/>
      <c r="CV27" s="642"/>
      <c r="CW27" s="642"/>
      <c r="CX27" s="642"/>
      <c r="CY27" s="643"/>
      <c r="CZ27" s="646">
        <v>9.1</v>
      </c>
      <c r="DA27" s="675"/>
      <c r="DB27" s="675"/>
      <c r="DC27" s="676"/>
      <c r="DD27" s="649">
        <v>375871</v>
      </c>
      <c r="DE27" s="642"/>
      <c r="DF27" s="642"/>
      <c r="DG27" s="642"/>
      <c r="DH27" s="642"/>
      <c r="DI27" s="642"/>
      <c r="DJ27" s="642"/>
      <c r="DK27" s="643"/>
      <c r="DL27" s="649">
        <v>248541</v>
      </c>
      <c r="DM27" s="642"/>
      <c r="DN27" s="642"/>
      <c r="DO27" s="642"/>
      <c r="DP27" s="642"/>
      <c r="DQ27" s="642"/>
      <c r="DR27" s="642"/>
      <c r="DS27" s="642"/>
      <c r="DT27" s="642"/>
      <c r="DU27" s="642"/>
      <c r="DV27" s="643"/>
      <c r="DW27" s="646">
        <v>3.6</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233</v>
      </c>
      <c r="S28" s="644"/>
      <c r="T28" s="644"/>
      <c r="U28" s="644"/>
      <c r="V28" s="644"/>
      <c r="W28" s="644"/>
      <c r="X28" s="644"/>
      <c r="Y28" s="645"/>
      <c r="Z28" s="703" t="s">
        <v>164</v>
      </c>
      <c r="AA28" s="703"/>
      <c r="AB28" s="703"/>
      <c r="AC28" s="703"/>
      <c r="AD28" s="704" t="s">
        <v>164</v>
      </c>
      <c r="AE28" s="704"/>
      <c r="AF28" s="704"/>
      <c r="AG28" s="704"/>
      <c r="AH28" s="704"/>
      <c r="AI28" s="704"/>
      <c r="AJ28" s="704"/>
      <c r="AK28" s="704"/>
      <c r="AL28" s="646" t="s">
        <v>233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1439339</v>
      </c>
      <c r="CS28" s="644"/>
      <c r="CT28" s="644"/>
      <c r="CU28" s="644"/>
      <c r="CV28" s="644"/>
      <c r="CW28" s="644"/>
      <c r="CX28" s="644"/>
      <c r="CY28" s="645"/>
      <c r="CZ28" s="646">
        <v>13.7</v>
      </c>
      <c r="DA28" s="675"/>
      <c r="DB28" s="675"/>
      <c r="DC28" s="676"/>
      <c r="DD28" s="649">
        <v>1386870</v>
      </c>
      <c r="DE28" s="644"/>
      <c r="DF28" s="644"/>
      <c r="DG28" s="644"/>
      <c r="DH28" s="644"/>
      <c r="DI28" s="644"/>
      <c r="DJ28" s="644"/>
      <c r="DK28" s="645"/>
      <c r="DL28" s="649">
        <v>1386870</v>
      </c>
      <c r="DM28" s="644"/>
      <c r="DN28" s="644"/>
      <c r="DO28" s="644"/>
      <c r="DP28" s="644"/>
      <c r="DQ28" s="644"/>
      <c r="DR28" s="644"/>
      <c r="DS28" s="644"/>
      <c r="DT28" s="644"/>
      <c r="DU28" s="644"/>
      <c r="DV28" s="645"/>
      <c r="DW28" s="646">
        <v>19.899999999999999</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483471</v>
      </c>
      <c r="S29" s="644"/>
      <c r="T29" s="644"/>
      <c r="U29" s="644"/>
      <c r="V29" s="644"/>
      <c r="W29" s="644"/>
      <c r="X29" s="644"/>
      <c r="Y29" s="645"/>
      <c r="Z29" s="703">
        <v>4.5</v>
      </c>
      <c r="AA29" s="703"/>
      <c r="AB29" s="703"/>
      <c r="AC29" s="703"/>
      <c r="AD29" s="704" t="s">
        <v>120</v>
      </c>
      <c r="AE29" s="704"/>
      <c r="AF29" s="704"/>
      <c r="AG29" s="704"/>
      <c r="AH29" s="704"/>
      <c r="AI29" s="704"/>
      <c r="AJ29" s="704"/>
      <c r="AK29" s="704"/>
      <c r="AL29" s="646" t="s">
        <v>233</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1439339</v>
      </c>
      <c r="CS29" s="642"/>
      <c r="CT29" s="642"/>
      <c r="CU29" s="642"/>
      <c r="CV29" s="642"/>
      <c r="CW29" s="642"/>
      <c r="CX29" s="642"/>
      <c r="CY29" s="643"/>
      <c r="CZ29" s="646">
        <v>13.7</v>
      </c>
      <c r="DA29" s="675"/>
      <c r="DB29" s="675"/>
      <c r="DC29" s="676"/>
      <c r="DD29" s="649">
        <v>1386870</v>
      </c>
      <c r="DE29" s="642"/>
      <c r="DF29" s="642"/>
      <c r="DG29" s="642"/>
      <c r="DH29" s="642"/>
      <c r="DI29" s="642"/>
      <c r="DJ29" s="642"/>
      <c r="DK29" s="643"/>
      <c r="DL29" s="649">
        <v>1386870</v>
      </c>
      <c r="DM29" s="642"/>
      <c r="DN29" s="642"/>
      <c r="DO29" s="642"/>
      <c r="DP29" s="642"/>
      <c r="DQ29" s="642"/>
      <c r="DR29" s="642"/>
      <c r="DS29" s="642"/>
      <c r="DT29" s="642"/>
      <c r="DU29" s="642"/>
      <c r="DV29" s="643"/>
      <c r="DW29" s="646">
        <v>19.899999999999999</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20737</v>
      </c>
      <c r="S30" s="644"/>
      <c r="T30" s="644"/>
      <c r="U30" s="644"/>
      <c r="V30" s="644"/>
      <c r="W30" s="644"/>
      <c r="X30" s="644"/>
      <c r="Y30" s="645"/>
      <c r="Z30" s="703">
        <v>0.2</v>
      </c>
      <c r="AA30" s="703"/>
      <c r="AB30" s="703"/>
      <c r="AC30" s="703"/>
      <c r="AD30" s="704">
        <v>6906</v>
      </c>
      <c r="AE30" s="704"/>
      <c r="AF30" s="704"/>
      <c r="AG30" s="704"/>
      <c r="AH30" s="704"/>
      <c r="AI30" s="704"/>
      <c r="AJ30" s="704"/>
      <c r="AK30" s="704"/>
      <c r="AL30" s="646">
        <v>0.1</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99.1</v>
      </c>
      <c r="BH30" s="722"/>
      <c r="BI30" s="722"/>
      <c r="BJ30" s="722"/>
      <c r="BK30" s="722"/>
      <c r="BL30" s="722"/>
      <c r="BM30" s="723">
        <v>96</v>
      </c>
      <c r="BN30" s="722"/>
      <c r="BO30" s="722"/>
      <c r="BP30" s="722"/>
      <c r="BQ30" s="724"/>
      <c r="BR30" s="721">
        <v>99.2</v>
      </c>
      <c r="BS30" s="722"/>
      <c r="BT30" s="722"/>
      <c r="BU30" s="722"/>
      <c r="BV30" s="722"/>
      <c r="BW30" s="722"/>
      <c r="BX30" s="723">
        <v>96.3</v>
      </c>
      <c r="BY30" s="722"/>
      <c r="BZ30" s="722"/>
      <c r="CA30" s="722"/>
      <c r="CB30" s="724"/>
      <c r="CD30" s="727"/>
      <c r="CE30" s="728"/>
      <c r="CF30" s="685" t="s">
        <v>302</v>
      </c>
      <c r="CG30" s="682"/>
      <c r="CH30" s="682"/>
      <c r="CI30" s="682"/>
      <c r="CJ30" s="682"/>
      <c r="CK30" s="682"/>
      <c r="CL30" s="682"/>
      <c r="CM30" s="682"/>
      <c r="CN30" s="682"/>
      <c r="CO30" s="682"/>
      <c r="CP30" s="682"/>
      <c r="CQ30" s="683"/>
      <c r="CR30" s="641">
        <v>1351408</v>
      </c>
      <c r="CS30" s="644"/>
      <c r="CT30" s="644"/>
      <c r="CU30" s="644"/>
      <c r="CV30" s="644"/>
      <c r="CW30" s="644"/>
      <c r="CX30" s="644"/>
      <c r="CY30" s="645"/>
      <c r="CZ30" s="646">
        <v>12.9</v>
      </c>
      <c r="DA30" s="675"/>
      <c r="DB30" s="675"/>
      <c r="DC30" s="676"/>
      <c r="DD30" s="649">
        <v>1299728</v>
      </c>
      <c r="DE30" s="644"/>
      <c r="DF30" s="644"/>
      <c r="DG30" s="644"/>
      <c r="DH30" s="644"/>
      <c r="DI30" s="644"/>
      <c r="DJ30" s="644"/>
      <c r="DK30" s="645"/>
      <c r="DL30" s="649">
        <v>1299728</v>
      </c>
      <c r="DM30" s="644"/>
      <c r="DN30" s="644"/>
      <c r="DO30" s="644"/>
      <c r="DP30" s="644"/>
      <c r="DQ30" s="644"/>
      <c r="DR30" s="644"/>
      <c r="DS30" s="644"/>
      <c r="DT30" s="644"/>
      <c r="DU30" s="644"/>
      <c r="DV30" s="645"/>
      <c r="DW30" s="646">
        <v>18.600000000000001</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68080</v>
      </c>
      <c r="S31" s="644"/>
      <c r="T31" s="644"/>
      <c r="U31" s="644"/>
      <c r="V31" s="644"/>
      <c r="W31" s="644"/>
      <c r="X31" s="644"/>
      <c r="Y31" s="645"/>
      <c r="Z31" s="703">
        <v>0.6</v>
      </c>
      <c r="AA31" s="703"/>
      <c r="AB31" s="703"/>
      <c r="AC31" s="703"/>
      <c r="AD31" s="704" t="s">
        <v>233</v>
      </c>
      <c r="AE31" s="704"/>
      <c r="AF31" s="704"/>
      <c r="AG31" s="704"/>
      <c r="AH31" s="704"/>
      <c r="AI31" s="704"/>
      <c r="AJ31" s="704"/>
      <c r="AK31" s="704"/>
      <c r="AL31" s="646" t="s">
        <v>233</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99.2</v>
      </c>
      <c r="BH31" s="642"/>
      <c r="BI31" s="642"/>
      <c r="BJ31" s="642"/>
      <c r="BK31" s="642"/>
      <c r="BL31" s="642"/>
      <c r="BM31" s="647">
        <v>97.4</v>
      </c>
      <c r="BN31" s="720"/>
      <c r="BO31" s="720"/>
      <c r="BP31" s="720"/>
      <c r="BQ31" s="681"/>
      <c r="BR31" s="719">
        <v>99.4</v>
      </c>
      <c r="BS31" s="642"/>
      <c r="BT31" s="642"/>
      <c r="BU31" s="642"/>
      <c r="BV31" s="642"/>
      <c r="BW31" s="642"/>
      <c r="BX31" s="647">
        <v>97.7</v>
      </c>
      <c r="BY31" s="720"/>
      <c r="BZ31" s="720"/>
      <c r="CA31" s="720"/>
      <c r="CB31" s="681"/>
      <c r="CD31" s="727"/>
      <c r="CE31" s="728"/>
      <c r="CF31" s="685" t="s">
        <v>306</v>
      </c>
      <c r="CG31" s="682"/>
      <c r="CH31" s="682"/>
      <c r="CI31" s="682"/>
      <c r="CJ31" s="682"/>
      <c r="CK31" s="682"/>
      <c r="CL31" s="682"/>
      <c r="CM31" s="682"/>
      <c r="CN31" s="682"/>
      <c r="CO31" s="682"/>
      <c r="CP31" s="682"/>
      <c r="CQ31" s="683"/>
      <c r="CR31" s="641">
        <v>87931</v>
      </c>
      <c r="CS31" s="642"/>
      <c r="CT31" s="642"/>
      <c r="CU31" s="642"/>
      <c r="CV31" s="642"/>
      <c r="CW31" s="642"/>
      <c r="CX31" s="642"/>
      <c r="CY31" s="643"/>
      <c r="CZ31" s="646">
        <v>0.8</v>
      </c>
      <c r="DA31" s="675"/>
      <c r="DB31" s="675"/>
      <c r="DC31" s="676"/>
      <c r="DD31" s="649">
        <v>87142</v>
      </c>
      <c r="DE31" s="642"/>
      <c r="DF31" s="642"/>
      <c r="DG31" s="642"/>
      <c r="DH31" s="642"/>
      <c r="DI31" s="642"/>
      <c r="DJ31" s="642"/>
      <c r="DK31" s="643"/>
      <c r="DL31" s="649">
        <v>87142</v>
      </c>
      <c r="DM31" s="642"/>
      <c r="DN31" s="642"/>
      <c r="DO31" s="642"/>
      <c r="DP31" s="642"/>
      <c r="DQ31" s="642"/>
      <c r="DR31" s="642"/>
      <c r="DS31" s="642"/>
      <c r="DT31" s="642"/>
      <c r="DU31" s="642"/>
      <c r="DV31" s="643"/>
      <c r="DW31" s="646">
        <v>1.2</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216382</v>
      </c>
      <c r="S32" s="644"/>
      <c r="T32" s="644"/>
      <c r="U32" s="644"/>
      <c r="V32" s="644"/>
      <c r="W32" s="644"/>
      <c r="X32" s="644"/>
      <c r="Y32" s="645"/>
      <c r="Z32" s="703">
        <v>2</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v>
      </c>
      <c r="BH32" s="657"/>
      <c r="BI32" s="657"/>
      <c r="BJ32" s="657"/>
      <c r="BK32" s="657"/>
      <c r="BL32" s="657"/>
      <c r="BM32" s="701">
        <v>94.6</v>
      </c>
      <c r="BN32" s="657"/>
      <c r="BO32" s="657"/>
      <c r="BP32" s="657"/>
      <c r="BQ32" s="694"/>
      <c r="BR32" s="718">
        <v>99</v>
      </c>
      <c r="BS32" s="657"/>
      <c r="BT32" s="657"/>
      <c r="BU32" s="657"/>
      <c r="BV32" s="657"/>
      <c r="BW32" s="657"/>
      <c r="BX32" s="701">
        <v>94.9</v>
      </c>
      <c r="BY32" s="657"/>
      <c r="BZ32" s="657"/>
      <c r="CA32" s="657"/>
      <c r="CB32" s="694"/>
      <c r="CD32" s="729"/>
      <c r="CE32" s="730"/>
      <c r="CF32" s="685" t="s">
        <v>309</v>
      </c>
      <c r="CG32" s="682"/>
      <c r="CH32" s="682"/>
      <c r="CI32" s="682"/>
      <c r="CJ32" s="682"/>
      <c r="CK32" s="682"/>
      <c r="CL32" s="682"/>
      <c r="CM32" s="682"/>
      <c r="CN32" s="682"/>
      <c r="CO32" s="682"/>
      <c r="CP32" s="682"/>
      <c r="CQ32" s="683"/>
      <c r="CR32" s="641" t="s">
        <v>233</v>
      </c>
      <c r="CS32" s="644"/>
      <c r="CT32" s="644"/>
      <c r="CU32" s="644"/>
      <c r="CV32" s="644"/>
      <c r="CW32" s="644"/>
      <c r="CX32" s="644"/>
      <c r="CY32" s="645"/>
      <c r="CZ32" s="646" t="s">
        <v>233</v>
      </c>
      <c r="DA32" s="675"/>
      <c r="DB32" s="675"/>
      <c r="DC32" s="676"/>
      <c r="DD32" s="649" t="s">
        <v>120</v>
      </c>
      <c r="DE32" s="644"/>
      <c r="DF32" s="644"/>
      <c r="DG32" s="644"/>
      <c r="DH32" s="644"/>
      <c r="DI32" s="644"/>
      <c r="DJ32" s="644"/>
      <c r="DK32" s="645"/>
      <c r="DL32" s="649" t="s">
        <v>233</v>
      </c>
      <c r="DM32" s="644"/>
      <c r="DN32" s="644"/>
      <c r="DO32" s="644"/>
      <c r="DP32" s="644"/>
      <c r="DQ32" s="644"/>
      <c r="DR32" s="644"/>
      <c r="DS32" s="644"/>
      <c r="DT32" s="644"/>
      <c r="DU32" s="644"/>
      <c r="DV32" s="645"/>
      <c r="DW32" s="646" t="s">
        <v>120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112617</v>
      </c>
      <c r="S33" s="644"/>
      <c r="T33" s="644"/>
      <c r="U33" s="644"/>
      <c r="V33" s="644"/>
      <c r="W33" s="644"/>
      <c r="X33" s="644"/>
      <c r="Y33" s="645"/>
      <c r="Z33" s="703">
        <v>1.1000000000000001</v>
      </c>
      <c r="AA33" s="703"/>
      <c r="AB33" s="703"/>
      <c r="AC33" s="703"/>
      <c r="AD33" s="704" t="s">
        <v>233</v>
      </c>
      <c r="AE33" s="704"/>
      <c r="AF33" s="704"/>
      <c r="AG33" s="704"/>
      <c r="AH33" s="704"/>
      <c r="AI33" s="704"/>
      <c r="AJ33" s="704"/>
      <c r="AK33" s="704"/>
      <c r="AL33" s="646" t="s">
        <v>164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5240435</v>
      </c>
      <c r="CS33" s="642"/>
      <c r="CT33" s="642"/>
      <c r="CU33" s="642"/>
      <c r="CV33" s="642"/>
      <c r="CW33" s="642"/>
      <c r="CX33" s="642"/>
      <c r="CY33" s="643"/>
      <c r="CZ33" s="646">
        <v>50</v>
      </c>
      <c r="DA33" s="675"/>
      <c r="DB33" s="675"/>
      <c r="DC33" s="676"/>
      <c r="DD33" s="649">
        <v>4326446</v>
      </c>
      <c r="DE33" s="642"/>
      <c r="DF33" s="642"/>
      <c r="DG33" s="642"/>
      <c r="DH33" s="642"/>
      <c r="DI33" s="642"/>
      <c r="DJ33" s="642"/>
      <c r="DK33" s="643"/>
      <c r="DL33" s="649">
        <v>3547657</v>
      </c>
      <c r="DM33" s="642"/>
      <c r="DN33" s="642"/>
      <c r="DO33" s="642"/>
      <c r="DP33" s="642"/>
      <c r="DQ33" s="642"/>
      <c r="DR33" s="642"/>
      <c r="DS33" s="642"/>
      <c r="DT33" s="642"/>
      <c r="DU33" s="642"/>
      <c r="DV33" s="643"/>
      <c r="DW33" s="646">
        <v>50.9</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161425</v>
      </c>
      <c r="S34" s="644"/>
      <c r="T34" s="644"/>
      <c r="U34" s="644"/>
      <c r="V34" s="644"/>
      <c r="W34" s="644"/>
      <c r="X34" s="644"/>
      <c r="Y34" s="645"/>
      <c r="Z34" s="703">
        <v>1.5</v>
      </c>
      <c r="AA34" s="703"/>
      <c r="AB34" s="703"/>
      <c r="AC34" s="703"/>
      <c r="AD34" s="704">
        <v>17373</v>
      </c>
      <c r="AE34" s="704"/>
      <c r="AF34" s="704"/>
      <c r="AG34" s="704"/>
      <c r="AH34" s="704"/>
      <c r="AI34" s="704"/>
      <c r="AJ34" s="704"/>
      <c r="AK34" s="704"/>
      <c r="AL34" s="646">
        <v>0.3</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1316979</v>
      </c>
      <c r="CS34" s="644"/>
      <c r="CT34" s="644"/>
      <c r="CU34" s="644"/>
      <c r="CV34" s="644"/>
      <c r="CW34" s="644"/>
      <c r="CX34" s="644"/>
      <c r="CY34" s="645"/>
      <c r="CZ34" s="646">
        <v>12.6</v>
      </c>
      <c r="DA34" s="675"/>
      <c r="DB34" s="675"/>
      <c r="DC34" s="676"/>
      <c r="DD34" s="649">
        <v>971325</v>
      </c>
      <c r="DE34" s="644"/>
      <c r="DF34" s="644"/>
      <c r="DG34" s="644"/>
      <c r="DH34" s="644"/>
      <c r="DI34" s="644"/>
      <c r="DJ34" s="644"/>
      <c r="DK34" s="645"/>
      <c r="DL34" s="649">
        <v>580196</v>
      </c>
      <c r="DM34" s="644"/>
      <c r="DN34" s="644"/>
      <c r="DO34" s="644"/>
      <c r="DP34" s="644"/>
      <c r="DQ34" s="644"/>
      <c r="DR34" s="644"/>
      <c r="DS34" s="644"/>
      <c r="DT34" s="644"/>
      <c r="DU34" s="644"/>
      <c r="DV34" s="645"/>
      <c r="DW34" s="646">
        <v>8.3000000000000007</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1018200</v>
      </c>
      <c r="S35" s="644"/>
      <c r="T35" s="644"/>
      <c r="U35" s="644"/>
      <c r="V35" s="644"/>
      <c r="W35" s="644"/>
      <c r="X35" s="644"/>
      <c r="Y35" s="645"/>
      <c r="Z35" s="703">
        <v>9.5</v>
      </c>
      <c r="AA35" s="703"/>
      <c r="AB35" s="703"/>
      <c r="AC35" s="703"/>
      <c r="AD35" s="704" t="s">
        <v>233</v>
      </c>
      <c r="AE35" s="704"/>
      <c r="AF35" s="704"/>
      <c r="AG35" s="704"/>
      <c r="AH35" s="704"/>
      <c r="AI35" s="704"/>
      <c r="AJ35" s="704"/>
      <c r="AK35" s="704"/>
      <c r="AL35" s="646" t="s">
        <v>120</v>
      </c>
      <c r="AM35" s="647"/>
      <c r="AN35" s="647"/>
      <c r="AO35" s="705"/>
      <c r="AP35" s="214"/>
      <c r="AQ35" s="709" t="s">
        <v>317</v>
      </c>
      <c r="AR35" s="710"/>
      <c r="AS35" s="710"/>
      <c r="AT35" s="710"/>
      <c r="AU35" s="710"/>
      <c r="AV35" s="710"/>
      <c r="AW35" s="710"/>
      <c r="AX35" s="710"/>
      <c r="AY35" s="711"/>
      <c r="AZ35" s="706">
        <v>2029774</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t="s">
        <v>233</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313407</v>
      </c>
      <c r="CS35" s="642"/>
      <c r="CT35" s="642"/>
      <c r="CU35" s="642"/>
      <c r="CV35" s="642"/>
      <c r="CW35" s="642"/>
      <c r="CX35" s="642"/>
      <c r="CY35" s="643"/>
      <c r="CZ35" s="646">
        <v>3</v>
      </c>
      <c r="DA35" s="675"/>
      <c r="DB35" s="675"/>
      <c r="DC35" s="676"/>
      <c r="DD35" s="649">
        <v>242292</v>
      </c>
      <c r="DE35" s="642"/>
      <c r="DF35" s="642"/>
      <c r="DG35" s="642"/>
      <c r="DH35" s="642"/>
      <c r="DI35" s="642"/>
      <c r="DJ35" s="642"/>
      <c r="DK35" s="643"/>
      <c r="DL35" s="649">
        <v>221697</v>
      </c>
      <c r="DM35" s="642"/>
      <c r="DN35" s="642"/>
      <c r="DO35" s="642"/>
      <c r="DP35" s="642"/>
      <c r="DQ35" s="642"/>
      <c r="DR35" s="642"/>
      <c r="DS35" s="642"/>
      <c r="DT35" s="642"/>
      <c r="DU35" s="642"/>
      <c r="DV35" s="643"/>
      <c r="DW35" s="646">
        <v>3.2</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120</v>
      </c>
      <c r="AA36" s="703"/>
      <c r="AB36" s="703"/>
      <c r="AC36" s="703"/>
      <c r="AD36" s="704" t="s">
        <v>120</v>
      </c>
      <c r="AE36" s="704"/>
      <c r="AF36" s="704"/>
      <c r="AG36" s="704"/>
      <c r="AH36" s="704"/>
      <c r="AI36" s="704"/>
      <c r="AJ36" s="704"/>
      <c r="AK36" s="704"/>
      <c r="AL36" s="646" t="s">
        <v>233</v>
      </c>
      <c r="AM36" s="647"/>
      <c r="AN36" s="647"/>
      <c r="AO36" s="705"/>
      <c r="AQ36" s="678" t="s">
        <v>321</v>
      </c>
      <c r="AR36" s="679"/>
      <c r="AS36" s="679"/>
      <c r="AT36" s="679"/>
      <c r="AU36" s="679"/>
      <c r="AV36" s="679"/>
      <c r="AW36" s="679"/>
      <c r="AX36" s="679"/>
      <c r="AY36" s="680"/>
      <c r="AZ36" s="641">
        <v>489844</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-32533</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2077206</v>
      </c>
      <c r="CS36" s="644"/>
      <c r="CT36" s="644"/>
      <c r="CU36" s="644"/>
      <c r="CV36" s="644"/>
      <c r="CW36" s="644"/>
      <c r="CX36" s="644"/>
      <c r="CY36" s="645"/>
      <c r="CZ36" s="646">
        <v>19.8</v>
      </c>
      <c r="DA36" s="675"/>
      <c r="DB36" s="675"/>
      <c r="DC36" s="676"/>
      <c r="DD36" s="649">
        <v>1766273</v>
      </c>
      <c r="DE36" s="644"/>
      <c r="DF36" s="644"/>
      <c r="DG36" s="644"/>
      <c r="DH36" s="644"/>
      <c r="DI36" s="644"/>
      <c r="DJ36" s="644"/>
      <c r="DK36" s="645"/>
      <c r="DL36" s="649">
        <v>1678465</v>
      </c>
      <c r="DM36" s="644"/>
      <c r="DN36" s="644"/>
      <c r="DO36" s="644"/>
      <c r="DP36" s="644"/>
      <c r="DQ36" s="644"/>
      <c r="DR36" s="644"/>
      <c r="DS36" s="644"/>
      <c r="DT36" s="644"/>
      <c r="DU36" s="644"/>
      <c r="DV36" s="645"/>
      <c r="DW36" s="646">
        <v>24.1</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293000</v>
      </c>
      <c r="S37" s="644"/>
      <c r="T37" s="644"/>
      <c r="U37" s="644"/>
      <c r="V37" s="644"/>
      <c r="W37" s="644"/>
      <c r="X37" s="644"/>
      <c r="Y37" s="645"/>
      <c r="Z37" s="703">
        <v>2.7</v>
      </c>
      <c r="AA37" s="703"/>
      <c r="AB37" s="703"/>
      <c r="AC37" s="703"/>
      <c r="AD37" s="704" t="s">
        <v>164</v>
      </c>
      <c r="AE37" s="704"/>
      <c r="AF37" s="704"/>
      <c r="AG37" s="704"/>
      <c r="AH37" s="704"/>
      <c r="AI37" s="704"/>
      <c r="AJ37" s="704"/>
      <c r="AK37" s="704"/>
      <c r="AL37" s="646" t="s">
        <v>233</v>
      </c>
      <c r="AM37" s="647"/>
      <c r="AN37" s="647"/>
      <c r="AO37" s="705"/>
      <c r="AQ37" s="678" t="s">
        <v>325</v>
      </c>
      <c r="AR37" s="679"/>
      <c r="AS37" s="679"/>
      <c r="AT37" s="679"/>
      <c r="AU37" s="679"/>
      <c r="AV37" s="679"/>
      <c r="AW37" s="679"/>
      <c r="AX37" s="679"/>
      <c r="AY37" s="680"/>
      <c r="AZ37" s="641">
        <v>457841</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2470</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834183</v>
      </c>
      <c r="CS37" s="642"/>
      <c r="CT37" s="642"/>
      <c r="CU37" s="642"/>
      <c r="CV37" s="642"/>
      <c r="CW37" s="642"/>
      <c r="CX37" s="642"/>
      <c r="CY37" s="643"/>
      <c r="CZ37" s="646">
        <v>8</v>
      </c>
      <c r="DA37" s="675"/>
      <c r="DB37" s="675"/>
      <c r="DC37" s="676"/>
      <c r="DD37" s="649">
        <v>827383</v>
      </c>
      <c r="DE37" s="642"/>
      <c r="DF37" s="642"/>
      <c r="DG37" s="642"/>
      <c r="DH37" s="642"/>
      <c r="DI37" s="642"/>
      <c r="DJ37" s="642"/>
      <c r="DK37" s="643"/>
      <c r="DL37" s="649">
        <v>824733</v>
      </c>
      <c r="DM37" s="642"/>
      <c r="DN37" s="642"/>
      <c r="DO37" s="642"/>
      <c r="DP37" s="642"/>
      <c r="DQ37" s="642"/>
      <c r="DR37" s="642"/>
      <c r="DS37" s="642"/>
      <c r="DT37" s="642"/>
      <c r="DU37" s="642"/>
      <c r="DV37" s="643"/>
      <c r="DW37" s="646">
        <v>11.8</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10690437</v>
      </c>
      <c r="S38" s="693"/>
      <c r="T38" s="693"/>
      <c r="U38" s="693"/>
      <c r="V38" s="693"/>
      <c r="W38" s="693"/>
      <c r="X38" s="693"/>
      <c r="Y38" s="698"/>
      <c r="Z38" s="699">
        <v>100</v>
      </c>
      <c r="AA38" s="699"/>
      <c r="AB38" s="699"/>
      <c r="AC38" s="699"/>
      <c r="AD38" s="700">
        <v>6681468</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219948</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3880</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1319982</v>
      </c>
      <c r="CS38" s="644"/>
      <c r="CT38" s="644"/>
      <c r="CU38" s="644"/>
      <c r="CV38" s="644"/>
      <c r="CW38" s="644"/>
      <c r="CX38" s="644"/>
      <c r="CY38" s="645"/>
      <c r="CZ38" s="646">
        <v>12.6</v>
      </c>
      <c r="DA38" s="675"/>
      <c r="DB38" s="675"/>
      <c r="DC38" s="676"/>
      <c r="DD38" s="649">
        <v>1173606</v>
      </c>
      <c r="DE38" s="644"/>
      <c r="DF38" s="644"/>
      <c r="DG38" s="644"/>
      <c r="DH38" s="644"/>
      <c r="DI38" s="644"/>
      <c r="DJ38" s="644"/>
      <c r="DK38" s="645"/>
      <c r="DL38" s="649">
        <v>1067299</v>
      </c>
      <c r="DM38" s="644"/>
      <c r="DN38" s="644"/>
      <c r="DO38" s="644"/>
      <c r="DP38" s="644"/>
      <c r="DQ38" s="644"/>
      <c r="DR38" s="644"/>
      <c r="DS38" s="644"/>
      <c r="DT38" s="644"/>
      <c r="DU38" s="644"/>
      <c r="DV38" s="645"/>
      <c r="DW38" s="646">
        <v>15.3</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233</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82</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144411</v>
      </c>
      <c r="CS39" s="642"/>
      <c r="CT39" s="642"/>
      <c r="CU39" s="642"/>
      <c r="CV39" s="642"/>
      <c r="CW39" s="642"/>
      <c r="CX39" s="642"/>
      <c r="CY39" s="643"/>
      <c r="CZ39" s="646">
        <v>1.4</v>
      </c>
      <c r="DA39" s="675"/>
      <c r="DB39" s="675"/>
      <c r="DC39" s="676"/>
      <c r="DD39" s="649">
        <v>104500</v>
      </c>
      <c r="DE39" s="642"/>
      <c r="DF39" s="642"/>
      <c r="DG39" s="642"/>
      <c r="DH39" s="642"/>
      <c r="DI39" s="642"/>
      <c r="DJ39" s="642"/>
      <c r="DK39" s="643"/>
      <c r="DL39" s="649" t="s">
        <v>164</v>
      </c>
      <c r="DM39" s="642"/>
      <c r="DN39" s="642"/>
      <c r="DO39" s="642"/>
      <c r="DP39" s="642"/>
      <c r="DQ39" s="642"/>
      <c r="DR39" s="642"/>
      <c r="DS39" s="642"/>
      <c r="DT39" s="642"/>
      <c r="DU39" s="642"/>
      <c r="DV39" s="643"/>
      <c r="DW39" s="646" t="s">
        <v>233</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146549</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118</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68450</v>
      </c>
      <c r="CS40" s="644"/>
      <c r="CT40" s="644"/>
      <c r="CU40" s="644"/>
      <c r="CV40" s="644"/>
      <c r="CW40" s="644"/>
      <c r="CX40" s="644"/>
      <c r="CY40" s="645"/>
      <c r="CZ40" s="646">
        <v>0.7</v>
      </c>
      <c r="DA40" s="675"/>
      <c r="DB40" s="675"/>
      <c r="DC40" s="676"/>
      <c r="DD40" s="649">
        <v>68450</v>
      </c>
      <c r="DE40" s="644"/>
      <c r="DF40" s="644"/>
      <c r="DG40" s="644"/>
      <c r="DH40" s="644"/>
      <c r="DI40" s="644"/>
      <c r="DJ40" s="644"/>
      <c r="DK40" s="645"/>
      <c r="DL40" s="649" t="s">
        <v>120</v>
      </c>
      <c r="DM40" s="644"/>
      <c r="DN40" s="644"/>
      <c r="DO40" s="644"/>
      <c r="DP40" s="644"/>
      <c r="DQ40" s="644"/>
      <c r="DR40" s="644"/>
      <c r="DS40" s="644"/>
      <c r="DT40" s="644"/>
      <c r="DU40" s="644"/>
      <c r="DV40" s="645"/>
      <c r="DW40" s="646" t="s">
        <v>233</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715592</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347</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233</v>
      </c>
      <c r="CS41" s="642"/>
      <c r="CT41" s="642"/>
      <c r="CU41" s="642"/>
      <c r="CV41" s="642"/>
      <c r="CW41" s="642"/>
      <c r="CX41" s="642"/>
      <c r="CY41" s="643"/>
      <c r="CZ41" s="646" t="s">
        <v>120</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1360637</v>
      </c>
      <c r="CS42" s="644"/>
      <c r="CT42" s="644"/>
      <c r="CU42" s="644"/>
      <c r="CV42" s="644"/>
      <c r="CW42" s="644"/>
      <c r="CX42" s="644"/>
      <c r="CY42" s="645"/>
      <c r="CZ42" s="646">
        <v>13</v>
      </c>
      <c r="DA42" s="647"/>
      <c r="DB42" s="647"/>
      <c r="DC42" s="648"/>
      <c r="DD42" s="649">
        <v>332580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t="s">
        <v>164</v>
      </c>
      <c r="CS43" s="642"/>
      <c r="CT43" s="642"/>
      <c r="CU43" s="642"/>
      <c r="CV43" s="642"/>
      <c r="CW43" s="642"/>
      <c r="CX43" s="642"/>
      <c r="CY43" s="643"/>
      <c r="CZ43" s="646" t="s">
        <v>233</v>
      </c>
      <c r="DA43" s="675"/>
      <c r="DB43" s="675"/>
      <c r="DC43" s="676"/>
      <c r="DD43" s="649" t="s">
        <v>164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297</v>
      </c>
      <c r="CE44" s="670"/>
      <c r="CF44" s="638" t="s">
        <v>347</v>
      </c>
      <c r="CG44" s="639"/>
      <c r="CH44" s="639"/>
      <c r="CI44" s="639"/>
      <c r="CJ44" s="639"/>
      <c r="CK44" s="639"/>
      <c r="CL44" s="639"/>
      <c r="CM44" s="639"/>
      <c r="CN44" s="639"/>
      <c r="CO44" s="639"/>
      <c r="CP44" s="639"/>
      <c r="CQ44" s="640"/>
      <c r="CR44" s="641">
        <v>1346344</v>
      </c>
      <c r="CS44" s="644"/>
      <c r="CT44" s="644"/>
      <c r="CU44" s="644"/>
      <c r="CV44" s="644"/>
      <c r="CW44" s="644"/>
      <c r="CX44" s="644"/>
      <c r="CY44" s="645"/>
      <c r="CZ44" s="646">
        <v>12.8</v>
      </c>
      <c r="DA44" s="647"/>
      <c r="DB44" s="647"/>
      <c r="DC44" s="648"/>
      <c r="DD44" s="649">
        <v>322885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619936</v>
      </c>
      <c r="CS45" s="642"/>
      <c r="CT45" s="642"/>
      <c r="CU45" s="642"/>
      <c r="CV45" s="642"/>
      <c r="CW45" s="642"/>
      <c r="CX45" s="642"/>
      <c r="CY45" s="643"/>
      <c r="CZ45" s="646">
        <v>5.9</v>
      </c>
      <c r="DA45" s="675"/>
      <c r="DB45" s="675"/>
      <c r="DC45" s="676"/>
      <c r="DD45" s="649">
        <v>86266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664452</v>
      </c>
      <c r="CS46" s="644"/>
      <c r="CT46" s="644"/>
      <c r="CU46" s="644"/>
      <c r="CV46" s="644"/>
      <c r="CW46" s="644"/>
      <c r="CX46" s="644"/>
      <c r="CY46" s="645"/>
      <c r="CZ46" s="646">
        <v>6.3</v>
      </c>
      <c r="DA46" s="647"/>
      <c r="DB46" s="647"/>
      <c r="DC46" s="648"/>
      <c r="DD46" s="649">
        <v>199842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14293</v>
      </c>
      <c r="CS47" s="642"/>
      <c r="CT47" s="642"/>
      <c r="CU47" s="642"/>
      <c r="CV47" s="642"/>
      <c r="CW47" s="642"/>
      <c r="CX47" s="642"/>
      <c r="CY47" s="643"/>
      <c r="CZ47" s="646">
        <v>0.1</v>
      </c>
      <c r="DA47" s="675"/>
      <c r="DB47" s="675"/>
      <c r="DC47" s="676"/>
      <c r="DD47" s="649">
        <v>9695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233</v>
      </c>
      <c r="CS48" s="644"/>
      <c r="CT48" s="644"/>
      <c r="CU48" s="644"/>
      <c r="CV48" s="644"/>
      <c r="CW48" s="644"/>
      <c r="CX48" s="644"/>
      <c r="CY48" s="645"/>
      <c r="CZ48" s="646" t="s">
        <v>120</v>
      </c>
      <c r="DA48" s="647"/>
      <c r="DB48" s="647"/>
      <c r="DC48" s="648"/>
      <c r="DD48" s="649" t="s">
        <v>120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10490720</v>
      </c>
      <c r="CS49" s="657"/>
      <c r="CT49" s="657"/>
      <c r="CU49" s="657"/>
      <c r="CV49" s="657"/>
      <c r="CW49" s="657"/>
      <c r="CX49" s="657"/>
      <c r="CY49" s="658"/>
      <c r="CZ49" s="659">
        <v>100</v>
      </c>
      <c r="DA49" s="660"/>
      <c r="DB49" s="660"/>
      <c r="DC49" s="661"/>
      <c r="DD49" s="662">
        <v>7815943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suWHs5D0eZ70Vs8HWaCdxoG3OLFHnCfEgAGMltRQqXm4x6dFDJEgMpRXZB/x38VSAiZIdL/CQTW+GfaJ6PZLQA==" saltValue="OFeMjD7NU7WuHE947Ej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3"/>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sqref="A1:A104857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7" t="s">
        <v>354</v>
      </c>
      <c r="DK2" s="1158"/>
      <c r="DL2" s="1158"/>
      <c r="DM2" s="1158"/>
      <c r="DN2" s="1158"/>
      <c r="DO2" s="1159"/>
      <c r="DP2" s="229"/>
      <c r="DQ2" s="1157" t="s">
        <v>355</v>
      </c>
      <c r="DR2" s="1158"/>
      <c r="DS2" s="1158"/>
      <c r="DT2" s="1158"/>
      <c r="DU2" s="1158"/>
      <c r="DV2" s="1158"/>
      <c r="DW2" s="1158"/>
      <c r="DX2" s="1158"/>
      <c r="DY2" s="1158"/>
      <c r="DZ2" s="1159"/>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60"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75" t="s">
        <v>372</v>
      </c>
      <c r="DH5" s="1176"/>
      <c r="DI5" s="1176"/>
      <c r="DJ5" s="1176"/>
      <c r="DK5" s="1177"/>
      <c r="DL5" s="1175" t="s">
        <v>373</v>
      </c>
      <c r="DM5" s="1176"/>
      <c r="DN5" s="1176"/>
      <c r="DO5" s="1176"/>
      <c r="DP5" s="1177"/>
      <c r="DQ5" s="1070" t="s">
        <v>374</v>
      </c>
      <c r="DR5" s="1071"/>
      <c r="DS5" s="1071"/>
      <c r="DT5" s="1071"/>
      <c r="DU5" s="1072"/>
      <c r="DV5" s="1070" t="s">
        <v>365</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61"/>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8"/>
      <c r="DH6" s="1179"/>
      <c r="DI6" s="1179"/>
      <c r="DJ6" s="1179"/>
      <c r="DK6" s="1180"/>
      <c r="DL6" s="1178"/>
      <c r="DM6" s="1179"/>
      <c r="DN6" s="1179"/>
      <c r="DO6" s="1179"/>
      <c r="DP6" s="1180"/>
      <c r="DQ6" s="1073"/>
      <c r="DR6" s="1074"/>
      <c r="DS6" s="1074"/>
      <c r="DT6" s="1074"/>
      <c r="DU6" s="1075"/>
      <c r="DV6" s="1073"/>
      <c r="DW6" s="1074"/>
      <c r="DX6" s="1074"/>
      <c r="DY6" s="1074"/>
      <c r="DZ6" s="1087"/>
      <c r="EA6" s="234"/>
    </row>
    <row r="7" spans="1:131" s="235" customFormat="1" ht="26.25" customHeight="1" thickTop="1" x14ac:dyDescent="0.15">
      <c r="A7" s="238">
        <v>1</v>
      </c>
      <c r="B7" s="1119" t="s">
        <v>375</v>
      </c>
      <c r="C7" s="1120"/>
      <c r="D7" s="1120"/>
      <c r="E7" s="1120"/>
      <c r="F7" s="1120"/>
      <c r="G7" s="1120"/>
      <c r="H7" s="1120"/>
      <c r="I7" s="1120"/>
      <c r="J7" s="1120"/>
      <c r="K7" s="1120"/>
      <c r="L7" s="1120"/>
      <c r="M7" s="1120"/>
      <c r="N7" s="1120"/>
      <c r="O7" s="1120"/>
      <c r="P7" s="1121"/>
      <c r="Q7" s="1181">
        <v>10661</v>
      </c>
      <c r="R7" s="1182"/>
      <c r="S7" s="1182"/>
      <c r="T7" s="1182"/>
      <c r="U7" s="1182"/>
      <c r="V7" s="1182">
        <v>10461</v>
      </c>
      <c r="W7" s="1182"/>
      <c r="X7" s="1182"/>
      <c r="Y7" s="1182"/>
      <c r="Z7" s="1182"/>
      <c r="AA7" s="1182">
        <v>200</v>
      </c>
      <c r="AB7" s="1182"/>
      <c r="AC7" s="1182"/>
      <c r="AD7" s="1182"/>
      <c r="AE7" s="1183"/>
      <c r="AF7" s="1184">
        <v>163</v>
      </c>
      <c r="AG7" s="1185"/>
      <c r="AH7" s="1185"/>
      <c r="AI7" s="1185"/>
      <c r="AJ7" s="1186"/>
      <c r="AK7" s="1168">
        <v>5</v>
      </c>
      <c r="AL7" s="1169"/>
      <c r="AM7" s="1169"/>
      <c r="AN7" s="1169"/>
      <c r="AO7" s="1169"/>
      <c r="AP7" s="1169">
        <v>12483</v>
      </c>
      <c r="AQ7" s="1169"/>
      <c r="AR7" s="1169"/>
      <c r="AS7" s="1169"/>
      <c r="AT7" s="1169"/>
      <c r="AU7" s="1170"/>
      <c r="AV7" s="1170"/>
      <c r="AW7" s="1170"/>
      <c r="AX7" s="1170"/>
      <c r="AY7" s="1171"/>
      <c r="AZ7" s="232"/>
      <c r="BA7" s="232"/>
      <c r="BB7" s="232"/>
      <c r="BC7" s="232"/>
      <c r="BD7" s="232"/>
      <c r="BE7" s="233"/>
      <c r="BF7" s="233"/>
      <c r="BG7" s="233"/>
      <c r="BH7" s="233"/>
      <c r="BI7" s="233"/>
      <c r="BJ7" s="233"/>
      <c r="BK7" s="233"/>
      <c r="BL7" s="233"/>
      <c r="BM7" s="233"/>
      <c r="BN7" s="233"/>
      <c r="BO7" s="233"/>
      <c r="BP7" s="233"/>
      <c r="BQ7" s="239">
        <v>1</v>
      </c>
      <c r="BR7" s="240"/>
      <c r="BS7" s="1172" t="s">
        <v>571</v>
      </c>
      <c r="BT7" s="1173"/>
      <c r="BU7" s="1173"/>
      <c r="BV7" s="1173"/>
      <c r="BW7" s="1173"/>
      <c r="BX7" s="1173"/>
      <c r="BY7" s="1173"/>
      <c r="BZ7" s="1173"/>
      <c r="CA7" s="1173"/>
      <c r="CB7" s="1173"/>
      <c r="CC7" s="1173"/>
      <c r="CD7" s="1173"/>
      <c r="CE7" s="1173"/>
      <c r="CF7" s="1173"/>
      <c r="CG7" s="1174"/>
      <c r="CH7" s="1165">
        <v>0</v>
      </c>
      <c r="CI7" s="1166"/>
      <c r="CJ7" s="1166"/>
      <c r="CK7" s="1166"/>
      <c r="CL7" s="1167"/>
      <c r="CM7" s="1165">
        <v>6</v>
      </c>
      <c r="CN7" s="1166"/>
      <c r="CO7" s="1166"/>
      <c r="CP7" s="1166"/>
      <c r="CQ7" s="1167"/>
      <c r="CR7" s="1165">
        <v>6</v>
      </c>
      <c r="CS7" s="1166"/>
      <c r="CT7" s="1166"/>
      <c r="CU7" s="1166"/>
      <c r="CV7" s="1167"/>
      <c r="CW7" s="1165">
        <v>0</v>
      </c>
      <c r="CX7" s="1166"/>
      <c r="CY7" s="1166"/>
      <c r="CZ7" s="1166"/>
      <c r="DA7" s="1167"/>
      <c r="DB7" s="1165" t="s">
        <v>570</v>
      </c>
      <c r="DC7" s="1166"/>
      <c r="DD7" s="1166"/>
      <c r="DE7" s="1166"/>
      <c r="DF7" s="1167"/>
      <c r="DG7" s="1165" t="s">
        <v>570</v>
      </c>
      <c r="DH7" s="1166"/>
      <c r="DI7" s="1166"/>
      <c r="DJ7" s="1166"/>
      <c r="DK7" s="1167"/>
      <c r="DL7" s="1165" t="s">
        <v>570</v>
      </c>
      <c r="DM7" s="1166"/>
      <c r="DN7" s="1166"/>
      <c r="DO7" s="1166"/>
      <c r="DP7" s="1167"/>
      <c r="DQ7" s="1165" t="s">
        <v>570</v>
      </c>
      <c r="DR7" s="1166"/>
      <c r="DS7" s="1166"/>
      <c r="DT7" s="1166"/>
      <c r="DU7" s="1167"/>
      <c r="DV7" s="1162"/>
      <c r="DW7" s="1163"/>
      <c r="DX7" s="1163"/>
      <c r="DY7" s="1163"/>
      <c r="DZ7" s="1164"/>
      <c r="EA7" s="234"/>
    </row>
    <row r="8" spans="1:131" s="235" customFormat="1" ht="26.25" customHeight="1" x14ac:dyDescent="0.15">
      <c r="A8" s="241">
        <v>2</v>
      </c>
      <c r="B8" s="1106" t="s">
        <v>376</v>
      </c>
      <c r="C8" s="1107"/>
      <c r="D8" s="1107"/>
      <c r="E8" s="1107"/>
      <c r="F8" s="1107"/>
      <c r="G8" s="1107"/>
      <c r="H8" s="1107"/>
      <c r="I8" s="1107"/>
      <c r="J8" s="1107"/>
      <c r="K8" s="1107"/>
      <c r="L8" s="1107"/>
      <c r="M8" s="1107"/>
      <c r="N8" s="1107"/>
      <c r="O8" s="1107"/>
      <c r="P8" s="1108"/>
      <c r="Q8" s="1112">
        <v>29</v>
      </c>
      <c r="R8" s="1113"/>
      <c r="S8" s="1113"/>
      <c r="T8" s="1113"/>
      <c r="U8" s="1113"/>
      <c r="V8" s="1113">
        <v>29</v>
      </c>
      <c r="W8" s="1113"/>
      <c r="X8" s="1113"/>
      <c r="Y8" s="1113"/>
      <c r="Z8" s="1113"/>
      <c r="AA8" s="1113">
        <v>0</v>
      </c>
      <c r="AB8" s="1113"/>
      <c r="AC8" s="1113"/>
      <c r="AD8" s="1113"/>
      <c r="AE8" s="1114"/>
      <c r="AF8" s="1088" t="s">
        <v>120</v>
      </c>
      <c r="AG8" s="1089"/>
      <c r="AH8" s="1089"/>
      <c r="AI8" s="1089"/>
      <c r="AJ8" s="1090"/>
      <c r="AK8" s="1155">
        <v>0</v>
      </c>
      <c r="AL8" s="1156"/>
      <c r="AM8" s="1156"/>
      <c r="AN8" s="1156"/>
      <c r="AO8" s="1156"/>
      <c r="AP8" s="1156" t="s">
        <v>570</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572</v>
      </c>
      <c r="BT8" s="1084"/>
      <c r="BU8" s="1084"/>
      <c r="BV8" s="1084"/>
      <c r="BW8" s="1084"/>
      <c r="BX8" s="1084"/>
      <c r="BY8" s="1084"/>
      <c r="BZ8" s="1084"/>
      <c r="CA8" s="1084"/>
      <c r="CB8" s="1084"/>
      <c r="CC8" s="1084"/>
      <c r="CD8" s="1084"/>
      <c r="CE8" s="1084"/>
      <c r="CF8" s="1084"/>
      <c r="CG8" s="1085"/>
      <c r="CH8" s="1058">
        <v>-7</v>
      </c>
      <c r="CI8" s="1059"/>
      <c r="CJ8" s="1059"/>
      <c r="CK8" s="1059"/>
      <c r="CL8" s="1060"/>
      <c r="CM8" s="1058">
        <v>-37</v>
      </c>
      <c r="CN8" s="1059"/>
      <c r="CO8" s="1059"/>
      <c r="CP8" s="1059"/>
      <c r="CQ8" s="1060"/>
      <c r="CR8" s="1058">
        <v>40</v>
      </c>
      <c r="CS8" s="1059"/>
      <c r="CT8" s="1059"/>
      <c r="CU8" s="1059"/>
      <c r="CV8" s="1060"/>
      <c r="CW8" s="1058">
        <v>16</v>
      </c>
      <c r="CX8" s="1059"/>
      <c r="CY8" s="1059"/>
      <c r="CZ8" s="1059"/>
      <c r="DA8" s="1060"/>
      <c r="DB8" s="1058">
        <v>60</v>
      </c>
      <c r="DC8" s="1059"/>
      <c r="DD8" s="1059"/>
      <c r="DE8" s="1059"/>
      <c r="DF8" s="1060"/>
      <c r="DG8" s="1058" t="s">
        <v>570</v>
      </c>
      <c r="DH8" s="1059"/>
      <c r="DI8" s="1059"/>
      <c r="DJ8" s="1059"/>
      <c r="DK8" s="1060"/>
      <c r="DL8" s="1058" t="s">
        <v>570</v>
      </c>
      <c r="DM8" s="1059"/>
      <c r="DN8" s="1059"/>
      <c r="DO8" s="1059"/>
      <c r="DP8" s="1060"/>
      <c r="DQ8" s="1058" t="s">
        <v>570</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573</v>
      </c>
      <c r="BT9" s="1084"/>
      <c r="BU9" s="1084"/>
      <c r="BV9" s="1084"/>
      <c r="BW9" s="1084"/>
      <c r="BX9" s="1084"/>
      <c r="BY9" s="1084"/>
      <c r="BZ9" s="1084"/>
      <c r="CA9" s="1084"/>
      <c r="CB9" s="1084"/>
      <c r="CC9" s="1084"/>
      <c r="CD9" s="1084"/>
      <c r="CE9" s="1084"/>
      <c r="CF9" s="1084"/>
      <c r="CG9" s="1085"/>
      <c r="CH9" s="1058">
        <v>0</v>
      </c>
      <c r="CI9" s="1059"/>
      <c r="CJ9" s="1059"/>
      <c r="CK9" s="1059"/>
      <c r="CL9" s="1060"/>
      <c r="CM9" s="1058">
        <v>9</v>
      </c>
      <c r="CN9" s="1059"/>
      <c r="CO9" s="1059"/>
      <c r="CP9" s="1059"/>
      <c r="CQ9" s="1060"/>
      <c r="CR9" s="1058">
        <v>5</v>
      </c>
      <c r="CS9" s="1059"/>
      <c r="CT9" s="1059"/>
      <c r="CU9" s="1059"/>
      <c r="CV9" s="1060"/>
      <c r="CW9" s="1058">
        <v>0</v>
      </c>
      <c r="CX9" s="1059"/>
      <c r="CY9" s="1059"/>
      <c r="CZ9" s="1059"/>
      <c r="DA9" s="1060"/>
      <c r="DB9" s="1058" t="s">
        <v>570</v>
      </c>
      <c r="DC9" s="1059"/>
      <c r="DD9" s="1059"/>
      <c r="DE9" s="1059"/>
      <c r="DF9" s="1060"/>
      <c r="DG9" s="1058" t="s">
        <v>570</v>
      </c>
      <c r="DH9" s="1059"/>
      <c r="DI9" s="1059"/>
      <c r="DJ9" s="1059"/>
      <c r="DK9" s="1060"/>
      <c r="DL9" s="1058" t="s">
        <v>570</v>
      </c>
      <c r="DM9" s="1059"/>
      <c r="DN9" s="1059"/>
      <c r="DO9" s="1059"/>
      <c r="DP9" s="1060"/>
      <c r="DQ9" s="1058" t="s">
        <v>570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10690</v>
      </c>
      <c r="R23" s="1138"/>
      <c r="S23" s="1138"/>
      <c r="T23" s="1138"/>
      <c r="U23" s="1138"/>
      <c r="V23" s="1138">
        <v>10490</v>
      </c>
      <c r="W23" s="1138"/>
      <c r="X23" s="1138"/>
      <c r="Y23" s="1138"/>
      <c r="Z23" s="1138"/>
      <c r="AA23" s="1138">
        <v>200</v>
      </c>
      <c r="AB23" s="1138"/>
      <c r="AC23" s="1138"/>
      <c r="AD23" s="1138"/>
      <c r="AE23" s="1139"/>
      <c r="AF23" s="1140">
        <v>163</v>
      </c>
      <c r="AG23" s="1138"/>
      <c r="AH23" s="1138"/>
      <c r="AI23" s="1138"/>
      <c r="AJ23" s="1141"/>
      <c r="AK23" s="1142"/>
      <c r="AL23" s="1143"/>
      <c r="AM23" s="1143"/>
      <c r="AN23" s="1143"/>
      <c r="AO23" s="1143"/>
      <c r="AP23" s="1138">
        <v>12483</v>
      </c>
      <c r="AQ23" s="1138"/>
      <c r="AR23" s="1138"/>
      <c r="AS23" s="1138"/>
      <c r="AT23" s="1138"/>
      <c r="AU23" s="1144"/>
      <c r="AV23" s="1144"/>
      <c r="AW23" s="1144"/>
      <c r="AX23" s="1144"/>
      <c r="AY23" s="1145"/>
      <c r="AZ23" s="1134" t="s">
        <v>120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390</v>
      </c>
      <c r="C28" s="1120"/>
      <c r="D28" s="1120"/>
      <c r="E28" s="1120"/>
      <c r="F28" s="1120"/>
      <c r="G28" s="1120"/>
      <c r="H28" s="1120"/>
      <c r="I28" s="1120"/>
      <c r="J28" s="1120"/>
      <c r="K28" s="1120"/>
      <c r="L28" s="1120"/>
      <c r="M28" s="1120"/>
      <c r="N28" s="1120"/>
      <c r="O28" s="1120"/>
      <c r="P28" s="1121"/>
      <c r="Q28" s="1122">
        <v>2172</v>
      </c>
      <c r="R28" s="1123"/>
      <c r="S28" s="1123"/>
      <c r="T28" s="1123"/>
      <c r="U28" s="1123"/>
      <c r="V28" s="1123">
        <v>2172</v>
      </c>
      <c r="W28" s="1123"/>
      <c r="X28" s="1123"/>
      <c r="Y28" s="1123"/>
      <c r="Z28" s="1123"/>
      <c r="AA28" s="1123">
        <v>0</v>
      </c>
      <c r="AB28" s="1123"/>
      <c r="AC28" s="1123"/>
      <c r="AD28" s="1123"/>
      <c r="AE28" s="1124"/>
      <c r="AF28" s="1125" t="s">
        <v>120</v>
      </c>
      <c r="AG28" s="1123"/>
      <c r="AH28" s="1123"/>
      <c r="AI28" s="1123"/>
      <c r="AJ28" s="1126"/>
      <c r="AK28" s="1127">
        <v>167</v>
      </c>
      <c r="AL28" s="1115"/>
      <c r="AM28" s="1115"/>
      <c r="AN28" s="1115"/>
      <c r="AO28" s="1115"/>
      <c r="AP28" s="1115" t="s">
        <v>570</v>
      </c>
      <c r="AQ28" s="1115"/>
      <c r="AR28" s="1115"/>
      <c r="AS28" s="1115"/>
      <c r="AT28" s="1115"/>
      <c r="AU28" s="1115" t="s">
        <v>570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574</v>
      </c>
      <c r="C29" s="1107"/>
      <c r="D29" s="1107"/>
      <c r="E29" s="1107"/>
      <c r="F29" s="1107"/>
      <c r="G29" s="1107"/>
      <c r="H29" s="1107"/>
      <c r="I29" s="1107"/>
      <c r="J29" s="1107"/>
      <c r="K29" s="1107"/>
      <c r="L29" s="1107"/>
      <c r="M29" s="1107"/>
      <c r="N29" s="1107"/>
      <c r="O29" s="1107"/>
      <c r="P29" s="1108"/>
      <c r="Q29" s="1112">
        <v>2706</v>
      </c>
      <c r="R29" s="1113"/>
      <c r="S29" s="1113"/>
      <c r="T29" s="1113"/>
      <c r="U29" s="1113"/>
      <c r="V29" s="1113">
        <v>2673</v>
      </c>
      <c r="W29" s="1113"/>
      <c r="X29" s="1113"/>
      <c r="Y29" s="1113"/>
      <c r="Z29" s="1113"/>
      <c r="AA29" s="1113">
        <v>33</v>
      </c>
      <c r="AB29" s="1113"/>
      <c r="AC29" s="1113"/>
      <c r="AD29" s="1113"/>
      <c r="AE29" s="1114"/>
      <c r="AF29" s="1088">
        <v>33</v>
      </c>
      <c r="AG29" s="1089"/>
      <c r="AH29" s="1089"/>
      <c r="AI29" s="1089"/>
      <c r="AJ29" s="1090"/>
      <c r="AK29" s="1049">
        <v>386</v>
      </c>
      <c r="AL29" s="1040"/>
      <c r="AM29" s="1040"/>
      <c r="AN29" s="1040"/>
      <c r="AO29" s="1040"/>
      <c r="AP29" s="1040" t="s">
        <v>575</v>
      </c>
      <c r="AQ29" s="1040"/>
      <c r="AR29" s="1040"/>
      <c r="AS29" s="1040"/>
      <c r="AT29" s="1040"/>
      <c r="AU29" s="1040" t="s">
        <v>570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392</v>
      </c>
      <c r="C30" s="1107"/>
      <c r="D30" s="1107"/>
      <c r="E30" s="1107"/>
      <c r="F30" s="1107"/>
      <c r="G30" s="1107"/>
      <c r="H30" s="1107"/>
      <c r="I30" s="1107"/>
      <c r="J30" s="1107"/>
      <c r="K30" s="1107"/>
      <c r="L30" s="1107"/>
      <c r="M30" s="1107"/>
      <c r="N30" s="1107"/>
      <c r="O30" s="1107"/>
      <c r="P30" s="1108"/>
      <c r="Q30" s="1112">
        <v>279</v>
      </c>
      <c r="R30" s="1113"/>
      <c r="S30" s="1113"/>
      <c r="T30" s="1113"/>
      <c r="U30" s="1113"/>
      <c r="V30" s="1113">
        <v>279</v>
      </c>
      <c r="W30" s="1113"/>
      <c r="X30" s="1113"/>
      <c r="Y30" s="1113"/>
      <c r="Z30" s="1113"/>
      <c r="AA30" s="1113">
        <v>0</v>
      </c>
      <c r="AB30" s="1113"/>
      <c r="AC30" s="1113"/>
      <c r="AD30" s="1113"/>
      <c r="AE30" s="1114"/>
      <c r="AF30" s="1088" t="s">
        <v>120</v>
      </c>
      <c r="AG30" s="1089"/>
      <c r="AH30" s="1089"/>
      <c r="AI30" s="1089"/>
      <c r="AJ30" s="1090"/>
      <c r="AK30" s="1049">
        <v>110</v>
      </c>
      <c r="AL30" s="1040"/>
      <c r="AM30" s="1040"/>
      <c r="AN30" s="1040"/>
      <c r="AO30" s="1040"/>
      <c r="AP30" s="1040" t="s">
        <v>575</v>
      </c>
      <c r="AQ30" s="1040"/>
      <c r="AR30" s="1040"/>
      <c r="AS30" s="1040"/>
      <c r="AT30" s="1040"/>
      <c r="AU30" s="1040" t="s">
        <v>570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393</v>
      </c>
      <c r="C31" s="1107"/>
      <c r="D31" s="1107"/>
      <c r="E31" s="1107"/>
      <c r="F31" s="1107"/>
      <c r="G31" s="1107"/>
      <c r="H31" s="1107"/>
      <c r="I31" s="1107"/>
      <c r="J31" s="1107"/>
      <c r="K31" s="1107"/>
      <c r="L31" s="1107"/>
      <c r="M31" s="1107"/>
      <c r="N31" s="1107"/>
      <c r="O31" s="1107"/>
      <c r="P31" s="1108"/>
      <c r="Q31" s="1112">
        <v>3964</v>
      </c>
      <c r="R31" s="1113"/>
      <c r="S31" s="1113"/>
      <c r="T31" s="1113"/>
      <c r="U31" s="1113"/>
      <c r="V31" s="1113">
        <v>3917</v>
      </c>
      <c r="W31" s="1113"/>
      <c r="X31" s="1113"/>
      <c r="Y31" s="1113"/>
      <c r="Z31" s="1113"/>
      <c r="AA31" s="1113">
        <v>47</v>
      </c>
      <c r="AB31" s="1113"/>
      <c r="AC31" s="1113"/>
      <c r="AD31" s="1113"/>
      <c r="AE31" s="1114"/>
      <c r="AF31" s="1088">
        <v>1824</v>
      </c>
      <c r="AG31" s="1089"/>
      <c r="AH31" s="1089"/>
      <c r="AI31" s="1089"/>
      <c r="AJ31" s="1090"/>
      <c r="AK31" s="1049">
        <v>501</v>
      </c>
      <c r="AL31" s="1040"/>
      <c r="AM31" s="1040"/>
      <c r="AN31" s="1040"/>
      <c r="AO31" s="1040"/>
      <c r="AP31" s="1040">
        <v>3558</v>
      </c>
      <c r="AQ31" s="1040"/>
      <c r="AR31" s="1040"/>
      <c r="AS31" s="1040"/>
      <c r="AT31" s="1040"/>
      <c r="AU31" s="1040">
        <v>2355</v>
      </c>
      <c r="AV31" s="1040"/>
      <c r="AW31" s="1040"/>
      <c r="AX31" s="1040"/>
      <c r="AY31" s="1040"/>
      <c r="AZ31" s="1111"/>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395</v>
      </c>
      <c r="C32" s="1107"/>
      <c r="D32" s="1107"/>
      <c r="E32" s="1107"/>
      <c r="F32" s="1107"/>
      <c r="G32" s="1107"/>
      <c r="H32" s="1107"/>
      <c r="I32" s="1107"/>
      <c r="J32" s="1107"/>
      <c r="K32" s="1107"/>
      <c r="L32" s="1107"/>
      <c r="M32" s="1107"/>
      <c r="N32" s="1107"/>
      <c r="O32" s="1107"/>
      <c r="P32" s="1108"/>
      <c r="Q32" s="1112">
        <v>664</v>
      </c>
      <c r="R32" s="1113"/>
      <c r="S32" s="1113"/>
      <c r="T32" s="1113"/>
      <c r="U32" s="1113"/>
      <c r="V32" s="1113">
        <v>575</v>
      </c>
      <c r="W32" s="1113"/>
      <c r="X32" s="1113"/>
      <c r="Y32" s="1113"/>
      <c r="Z32" s="1113"/>
      <c r="AA32" s="1113">
        <v>89</v>
      </c>
      <c r="AB32" s="1113"/>
      <c r="AC32" s="1113"/>
      <c r="AD32" s="1113"/>
      <c r="AE32" s="1114"/>
      <c r="AF32" s="1088">
        <v>1615</v>
      </c>
      <c r="AG32" s="1089"/>
      <c r="AH32" s="1089"/>
      <c r="AI32" s="1089"/>
      <c r="AJ32" s="1090"/>
      <c r="AK32" s="1049">
        <v>220</v>
      </c>
      <c r="AL32" s="1040"/>
      <c r="AM32" s="1040"/>
      <c r="AN32" s="1040"/>
      <c r="AO32" s="1040"/>
      <c r="AP32" s="1040">
        <v>3016</v>
      </c>
      <c r="AQ32" s="1040"/>
      <c r="AR32" s="1040"/>
      <c r="AS32" s="1040"/>
      <c r="AT32" s="1040"/>
      <c r="AU32" s="1040">
        <v>2030</v>
      </c>
      <c r="AV32" s="1040"/>
      <c r="AW32" s="1040"/>
      <c r="AX32" s="1040"/>
      <c r="AY32" s="1040"/>
      <c r="AZ32" s="1111"/>
      <c r="BA32" s="1111"/>
      <c r="BB32" s="1111"/>
      <c r="BC32" s="1111"/>
      <c r="BD32" s="1111"/>
      <c r="BE32" s="1101" t="s">
        <v>394</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396</v>
      </c>
      <c r="C33" s="1107"/>
      <c r="D33" s="1107"/>
      <c r="E33" s="1107"/>
      <c r="F33" s="1107"/>
      <c r="G33" s="1107"/>
      <c r="H33" s="1107"/>
      <c r="I33" s="1107"/>
      <c r="J33" s="1107"/>
      <c r="K33" s="1107"/>
      <c r="L33" s="1107"/>
      <c r="M33" s="1107"/>
      <c r="N33" s="1107"/>
      <c r="O33" s="1107"/>
      <c r="P33" s="1108"/>
      <c r="Q33" s="1112">
        <v>1147</v>
      </c>
      <c r="R33" s="1113"/>
      <c r="S33" s="1113"/>
      <c r="T33" s="1113"/>
      <c r="U33" s="1113"/>
      <c r="V33" s="1113">
        <v>1147</v>
      </c>
      <c r="W33" s="1113"/>
      <c r="X33" s="1113"/>
      <c r="Y33" s="1113"/>
      <c r="Z33" s="1113"/>
      <c r="AA33" s="1113">
        <v>0</v>
      </c>
      <c r="AB33" s="1113"/>
      <c r="AC33" s="1113"/>
      <c r="AD33" s="1113"/>
      <c r="AE33" s="1114"/>
      <c r="AF33" s="1088" t="s">
        <v>120</v>
      </c>
      <c r="AG33" s="1089"/>
      <c r="AH33" s="1089"/>
      <c r="AI33" s="1089"/>
      <c r="AJ33" s="1090"/>
      <c r="AK33" s="1049">
        <v>458</v>
      </c>
      <c r="AL33" s="1040"/>
      <c r="AM33" s="1040"/>
      <c r="AN33" s="1040"/>
      <c r="AO33" s="1040"/>
      <c r="AP33" s="1040">
        <v>6594</v>
      </c>
      <c r="AQ33" s="1040"/>
      <c r="AR33" s="1040"/>
      <c r="AS33" s="1040"/>
      <c r="AT33" s="1040"/>
      <c r="AU33" s="1040">
        <v>6284</v>
      </c>
      <c r="AV33" s="1040"/>
      <c r="AW33" s="1040"/>
      <c r="AX33" s="1040"/>
      <c r="AY33" s="1040"/>
      <c r="AZ33" s="1111"/>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3472</v>
      </c>
      <c r="AG63" s="1028"/>
      <c r="AH63" s="1028"/>
      <c r="AI63" s="1028"/>
      <c r="AJ63" s="1099"/>
      <c r="AK63" s="1100"/>
      <c r="AL63" s="1032"/>
      <c r="AM63" s="1032"/>
      <c r="AN63" s="1032"/>
      <c r="AO63" s="1032"/>
      <c r="AP63" s="1028">
        <v>13168</v>
      </c>
      <c r="AQ63" s="1028"/>
      <c r="AR63" s="1028"/>
      <c r="AS63" s="1028"/>
      <c r="AT63" s="1028"/>
      <c r="AU63" s="1028">
        <v>10669</v>
      </c>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382</v>
      </c>
      <c r="R66" s="1071"/>
      <c r="S66" s="1071"/>
      <c r="T66" s="1071"/>
      <c r="U66" s="1072"/>
      <c r="V66" s="1070" t="s">
        <v>403</v>
      </c>
      <c r="W66" s="1071"/>
      <c r="X66" s="1071"/>
      <c r="Y66" s="1071"/>
      <c r="Z66" s="1072"/>
      <c r="AA66" s="1070" t="s">
        <v>384</v>
      </c>
      <c r="AB66" s="1071"/>
      <c r="AC66" s="1071"/>
      <c r="AD66" s="1071"/>
      <c r="AE66" s="1072"/>
      <c r="AF66" s="1076" t="s">
        <v>404</v>
      </c>
      <c r="AG66" s="1077"/>
      <c r="AH66" s="1077"/>
      <c r="AI66" s="1077"/>
      <c r="AJ66" s="1078"/>
      <c r="AK66" s="1070" t="s">
        <v>405</v>
      </c>
      <c r="AL66" s="1065"/>
      <c r="AM66" s="1065"/>
      <c r="AN66" s="1065"/>
      <c r="AO66" s="1066"/>
      <c r="AP66" s="1070" t="s">
        <v>406</v>
      </c>
      <c r="AQ66" s="1071"/>
      <c r="AR66" s="1071"/>
      <c r="AS66" s="1071"/>
      <c r="AT66" s="1072"/>
      <c r="AU66" s="1070" t="s">
        <v>407</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557</v>
      </c>
      <c r="C68" s="1055"/>
      <c r="D68" s="1055"/>
      <c r="E68" s="1055"/>
      <c r="F68" s="1055"/>
      <c r="G68" s="1055"/>
      <c r="H68" s="1055"/>
      <c r="I68" s="1055"/>
      <c r="J68" s="1055"/>
      <c r="K68" s="1055"/>
      <c r="L68" s="1055"/>
      <c r="M68" s="1055"/>
      <c r="N68" s="1055"/>
      <c r="O68" s="1055"/>
      <c r="P68" s="1056"/>
      <c r="Q68" s="1057">
        <v>949</v>
      </c>
      <c r="R68" s="1051"/>
      <c r="S68" s="1051"/>
      <c r="T68" s="1051"/>
      <c r="U68" s="1051"/>
      <c r="V68" s="1051">
        <v>921</v>
      </c>
      <c r="W68" s="1051"/>
      <c r="X68" s="1051"/>
      <c r="Y68" s="1051"/>
      <c r="Z68" s="1051"/>
      <c r="AA68" s="1051">
        <v>28</v>
      </c>
      <c r="AB68" s="1051"/>
      <c r="AC68" s="1051"/>
      <c r="AD68" s="1051"/>
      <c r="AE68" s="1051"/>
      <c r="AF68" s="1051">
        <v>28</v>
      </c>
      <c r="AG68" s="1051"/>
      <c r="AH68" s="1051"/>
      <c r="AI68" s="1051"/>
      <c r="AJ68" s="1051"/>
      <c r="AK68" s="1051" t="s">
        <v>570</v>
      </c>
      <c r="AL68" s="1051"/>
      <c r="AM68" s="1051"/>
      <c r="AN68" s="1051"/>
      <c r="AO68" s="1051"/>
      <c r="AP68" s="1051">
        <v>15</v>
      </c>
      <c r="AQ68" s="1051"/>
      <c r="AR68" s="1051"/>
      <c r="AS68" s="1051"/>
      <c r="AT68" s="1051"/>
      <c r="AU68" s="1051">
        <v>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558</v>
      </c>
      <c r="C69" s="1044"/>
      <c r="D69" s="1044"/>
      <c r="E69" s="1044"/>
      <c r="F69" s="1044"/>
      <c r="G69" s="1044"/>
      <c r="H69" s="1044"/>
      <c r="I69" s="1044"/>
      <c r="J69" s="1044"/>
      <c r="K69" s="1044"/>
      <c r="L69" s="1044"/>
      <c r="M69" s="1044"/>
      <c r="N69" s="1044"/>
      <c r="O69" s="1044"/>
      <c r="P69" s="1045"/>
      <c r="Q69" s="1046">
        <v>2014</v>
      </c>
      <c r="R69" s="1040"/>
      <c r="S69" s="1040"/>
      <c r="T69" s="1040"/>
      <c r="U69" s="1040"/>
      <c r="V69" s="1040">
        <v>1888</v>
      </c>
      <c r="W69" s="1040"/>
      <c r="X69" s="1040"/>
      <c r="Y69" s="1040"/>
      <c r="Z69" s="1040"/>
      <c r="AA69" s="1040">
        <v>126</v>
      </c>
      <c r="AB69" s="1040"/>
      <c r="AC69" s="1040"/>
      <c r="AD69" s="1040"/>
      <c r="AE69" s="1040"/>
      <c r="AF69" s="1040">
        <v>126</v>
      </c>
      <c r="AG69" s="1040"/>
      <c r="AH69" s="1040"/>
      <c r="AI69" s="1040"/>
      <c r="AJ69" s="1040"/>
      <c r="AK69" s="1040" t="s">
        <v>576</v>
      </c>
      <c r="AL69" s="1040"/>
      <c r="AM69" s="1040"/>
      <c r="AN69" s="1040"/>
      <c r="AO69" s="1040"/>
      <c r="AP69" s="1040">
        <v>1530</v>
      </c>
      <c r="AQ69" s="1040"/>
      <c r="AR69" s="1040"/>
      <c r="AS69" s="1040"/>
      <c r="AT69" s="1040"/>
      <c r="AU69" s="1040">
        <v>356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559</v>
      </c>
      <c r="C70" s="1044"/>
      <c r="D70" s="1044"/>
      <c r="E70" s="1044"/>
      <c r="F70" s="1044"/>
      <c r="G70" s="1044"/>
      <c r="H70" s="1044"/>
      <c r="I70" s="1044"/>
      <c r="J70" s="1044"/>
      <c r="K70" s="1044"/>
      <c r="L70" s="1044"/>
      <c r="M70" s="1044"/>
      <c r="N70" s="1044"/>
      <c r="O70" s="1044"/>
      <c r="P70" s="1045"/>
      <c r="Q70" s="1046">
        <v>477</v>
      </c>
      <c r="R70" s="1040"/>
      <c r="S70" s="1040"/>
      <c r="T70" s="1040"/>
      <c r="U70" s="1040"/>
      <c r="V70" s="1040">
        <v>466</v>
      </c>
      <c r="W70" s="1040"/>
      <c r="X70" s="1040"/>
      <c r="Y70" s="1040"/>
      <c r="Z70" s="1040"/>
      <c r="AA70" s="1040">
        <v>11</v>
      </c>
      <c r="AB70" s="1040"/>
      <c r="AC70" s="1040"/>
      <c r="AD70" s="1040"/>
      <c r="AE70" s="1040"/>
      <c r="AF70" s="1040">
        <v>11</v>
      </c>
      <c r="AG70" s="1040"/>
      <c r="AH70" s="1040"/>
      <c r="AI70" s="1040"/>
      <c r="AJ70" s="1040"/>
      <c r="AK70" s="1040" t="s">
        <v>570</v>
      </c>
      <c r="AL70" s="1040"/>
      <c r="AM70" s="1040"/>
      <c r="AN70" s="1040"/>
      <c r="AO70" s="1040"/>
      <c r="AP70" s="1040" t="s">
        <v>570</v>
      </c>
      <c r="AQ70" s="1040"/>
      <c r="AR70" s="1040"/>
      <c r="AS70" s="1040"/>
      <c r="AT70" s="1040"/>
      <c r="AU70" s="1040" t="s">
        <v>570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560</v>
      </c>
      <c r="C71" s="1044"/>
      <c r="D71" s="1044"/>
      <c r="E71" s="1044"/>
      <c r="F71" s="1044"/>
      <c r="G71" s="1044"/>
      <c r="H71" s="1044"/>
      <c r="I71" s="1044"/>
      <c r="J71" s="1044"/>
      <c r="K71" s="1044"/>
      <c r="L71" s="1044"/>
      <c r="M71" s="1044"/>
      <c r="N71" s="1044"/>
      <c r="O71" s="1044"/>
      <c r="P71" s="1045"/>
      <c r="Q71" s="1046">
        <v>155051</v>
      </c>
      <c r="R71" s="1040"/>
      <c r="S71" s="1040"/>
      <c r="T71" s="1040"/>
      <c r="U71" s="1040"/>
      <c r="V71" s="1040">
        <v>151918</v>
      </c>
      <c r="W71" s="1040"/>
      <c r="X71" s="1040"/>
      <c r="Y71" s="1040"/>
      <c r="Z71" s="1040"/>
      <c r="AA71" s="1040">
        <v>3133</v>
      </c>
      <c r="AB71" s="1040"/>
      <c r="AC71" s="1040"/>
      <c r="AD71" s="1040"/>
      <c r="AE71" s="1040"/>
      <c r="AF71" s="1040">
        <v>3133</v>
      </c>
      <c r="AG71" s="1040"/>
      <c r="AH71" s="1040"/>
      <c r="AI71" s="1040"/>
      <c r="AJ71" s="1040"/>
      <c r="AK71" s="1040">
        <v>302</v>
      </c>
      <c r="AL71" s="1040"/>
      <c r="AM71" s="1040"/>
      <c r="AN71" s="1040"/>
      <c r="AO71" s="1040"/>
      <c r="AP71" s="1040" t="s">
        <v>570</v>
      </c>
      <c r="AQ71" s="1040"/>
      <c r="AR71" s="1040"/>
      <c r="AS71" s="1040"/>
      <c r="AT71" s="1040"/>
      <c r="AU71" s="1040" t="s">
        <v>570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561</v>
      </c>
      <c r="C72" s="1044"/>
      <c r="D72" s="1044"/>
      <c r="E72" s="1044"/>
      <c r="F72" s="1044"/>
      <c r="G72" s="1044"/>
      <c r="H72" s="1044"/>
      <c r="I72" s="1044"/>
      <c r="J72" s="1044"/>
      <c r="K72" s="1044"/>
      <c r="L72" s="1044"/>
      <c r="M72" s="1044"/>
      <c r="N72" s="1044"/>
      <c r="O72" s="1044"/>
      <c r="P72" s="1045"/>
      <c r="Q72" s="1046">
        <v>175</v>
      </c>
      <c r="R72" s="1040"/>
      <c r="S72" s="1040"/>
      <c r="T72" s="1040"/>
      <c r="U72" s="1040"/>
      <c r="V72" s="1040">
        <v>172</v>
      </c>
      <c r="W72" s="1040"/>
      <c r="X72" s="1040"/>
      <c r="Y72" s="1040"/>
      <c r="Z72" s="1040"/>
      <c r="AA72" s="1040">
        <v>3</v>
      </c>
      <c r="AB72" s="1040"/>
      <c r="AC72" s="1040"/>
      <c r="AD72" s="1040"/>
      <c r="AE72" s="1040"/>
      <c r="AF72" s="1040">
        <v>3</v>
      </c>
      <c r="AG72" s="1040"/>
      <c r="AH72" s="1040"/>
      <c r="AI72" s="1040"/>
      <c r="AJ72" s="1040"/>
      <c r="AK72" s="1040" t="s">
        <v>570</v>
      </c>
      <c r="AL72" s="1040"/>
      <c r="AM72" s="1040"/>
      <c r="AN72" s="1040"/>
      <c r="AO72" s="1040"/>
      <c r="AP72" s="1040" t="s">
        <v>570</v>
      </c>
      <c r="AQ72" s="1040"/>
      <c r="AR72" s="1040"/>
      <c r="AS72" s="1040"/>
      <c r="AT72" s="1040"/>
      <c r="AU72" s="1040" t="s">
        <v>570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562</v>
      </c>
      <c r="C73" s="1044"/>
      <c r="D73" s="1044"/>
      <c r="E73" s="1044"/>
      <c r="F73" s="1044"/>
      <c r="G73" s="1044"/>
      <c r="H73" s="1044"/>
      <c r="I73" s="1044"/>
      <c r="J73" s="1044"/>
      <c r="K73" s="1044"/>
      <c r="L73" s="1044"/>
      <c r="M73" s="1044"/>
      <c r="N73" s="1044"/>
      <c r="O73" s="1044"/>
      <c r="P73" s="1045"/>
      <c r="Q73" s="1046">
        <v>6</v>
      </c>
      <c r="R73" s="1040"/>
      <c r="S73" s="1040"/>
      <c r="T73" s="1040"/>
      <c r="U73" s="1040"/>
      <c r="V73" s="1040">
        <v>2</v>
      </c>
      <c r="W73" s="1040"/>
      <c r="X73" s="1040"/>
      <c r="Y73" s="1040"/>
      <c r="Z73" s="1040"/>
      <c r="AA73" s="1040">
        <v>4</v>
      </c>
      <c r="AB73" s="1040"/>
      <c r="AC73" s="1040"/>
      <c r="AD73" s="1040"/>
      <c r="AE73" s="1040"/>
      <c r="AF73" s="1040">
        <v>4</v>
      </c>
      <c r="AG73" s="1040"/>
      <c r="AH73" s="1040"/>
      <c r="AI73" s="1040"/>
      <c r="AJ73" s="1040"/>
      <c r="AK73" s="1040" t="s">
        <v>570</v>
      </c>
      <c r="AL73" s="1040"/>
      <c r="AM73" s="1040"/>
      <c r="AN73" s="1040"/>
      <c r="AO73" s="1040"/>
      <c r="AP73" s="1040" t="s">
        <v>570</v>
      </c>
      <c r="AQ73" s="1040"/>
      <c r="AR73" s="1040"/>
      <c r="AS73" s="1040"/>
      <c r="AT73" s="1040"/>
      <c r="AU73" s="1040" t="s">
        <v>570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563</v>
      </c>
      <c r="C74" s="1044"/>
      <c r="D74" s="1044"/>
      <c r="E74" s="1044"/>
      <c r="F74" s="1044"/>
      <c r="G74" s="1044"/>
      <c r="H74" s="1044"/>
      <c r="I74" s="1044"/>
      <c r="J74" s="1044"/>
      <c r="K74" s="1044"/>
      <c r="L74" s="1044"/>
      <c r="M74" s="1044"/>
      <c r="N74" s="1044"/>
      <c r="O74" s="1044"/>
      <c r="P74" s="1045"/>
      <c r="Q74" s="1046">
        <v>102</v>
      </c>
      <c r="R74" s="1040"/>
      <c r="S74" s="1040"/>
      <c r="T74" s="1040"/>
      <c r="U74" s="1040"/>
      <c r="V74" s="1040">
        <v>102</v>
      </c>
      <c r="W74" s="1040"/>
      <c r="X74" s="1040"/>
      <c r="Y74" s="1040"/>
      <c r="Z74" s="1040"/>
      <c r="AA74" s="1040">
        <v>0</v>
      </c>
      <c r="AB74" s="1040"/>
      <c r="AC74" s="1040"/>
      <c r="AD74" s="1040"/>
      <c r="AE74" s="1040"/>
      <c r="AF74" s="1040">
        <v>0</v>
      </c>
      <c r="AG74" s="1040"/>
      <c r="AH74" s="1040"/>
      <c r="AI74" s="1040"/>
      <c r="AJ74" s="1040"/>
      <c r="AK74" s="1040">
        <v>76</v>
      </c>
      <c r="AL74" s="1040"/>
      <c r="AM74" s="1040"/>
      <c r="AN74" s="1040"/>
      <c r="AO74" s="1040"/>
      <c r="AP74" s="1040" t="s">
        <v>564</v>
      </c>
      <c r="AQ74" s="1040"/>
      <c r="AR74" s="1040"/>
      <c r="AS74" s="1040"/>
      <c r="AT74" s="1040"/>
      <c r="AU74" s="1040" t="s">
        <v>564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3305</v>
      </c>
      <c r="AG88" s="1028"/>
      <c r="AH88" s="1028"/>
      <c r="AI88" s="1028"/>
      <c r="AJ88" s="1028"/>
      <c r="AK88" s="1032"/>
      <c r="AL88" s="1032"/>
      <c r="AM88" s="1032"/>
      <c r="AN88" s="1032"/>
      <c r="AO88" s="1032"/>
      <c r="AP88" s="1028">
        <v>1545</v>
      </c>
      <c r="AQ88" s="1028"/>
      <c r="AR88" s="1028"/>
      <c r="AS88" s="1028"/>
      <c r="AT88" s="1028"/>
      <c r="AU88" s="1028">
        <v>362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51</v>
      </c>
      <c r="CS102" s="1020"/>
      <c r="CT102" s="1020"/>
      <c r="CU102" s="1020"/>
      <c r="CV102" s="1021"/>
      <c r="CW102" s="1019">
        <v>16</v>
      </c>
      <c r="CX102" s="1020"/>
      <c r="CY102" s="1020"/>
      <c r="CZ102" s="1020"/>
      <c r="DA102" s="1021"/>
      <c r="DB102" s="1019">
        <v>60</v>
      </c>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296</v>
      </c>
      <c r="AG109" s="963"/>
      <c r="AH109" s="963"/>
      <c r="AI109" s="963"/>
      <c r="AJ109" s="964"/>
      <c r="AK109" s="965" t="s">
        <v>295</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296</v>
      </c>
      <c r="BW109" s="963"/>
      <c r="BX109" s="963"/>
      <c r="BY109" s="963"/>
      <c r="BZ109" s="964"/>
      <c r="CA109" s="965" t="s">
        <v>295</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296</v>
      </c>
      <c r="DM109" s="963"/>
      <c r="DN109" s="963"/>
      <c r="DO109" s="963"/>
      <c r="DP109" s="964"/>
      <c r="DQ109" s="965" t="s">
        <v>295</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1483970</v>
      </c>
      <c r="AB110" s="956"/>
      <c r="AC110" s="956"/>
      <c r="AD110" s="956"/>
      <c r="AE110" s="957"/>
      <c r="AF110" s="958">
        <v>1466451</v>
      </c>
      <c r="AG110" s="956"/>
      <c r="AH110" s="956"/>
      <c r="AI110" s="956"/>
      <c r="AJ110" s="957"/>
      <c r="AK110" s="958">
        <v>1439339</v>
      </c>
      <c r="AL110" s="956"/>
      <c r="AM110" s="956"/>
      <c r="AN110" s="956"/>
      <c r="AO110" s="957"/>
      <c r="AP110" s="959">
        <v>27.9</v>
      </c>
      <c r="AQ110" s="960"/>
      <c r="AR110" s="960"/>
      <c r="AS110" s="960"/>
      <c r="AT110" s="961"/>
      <c r="AU110" s="995" t="s">
        <v>66</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12835366</v>
      </c>
      <c r="BR110" s="903"/>
      <c r="BS110" s="903"/>
      <c r="BT110" s="903"/>
      <c r="BU110" s="903"/>
      <c r="BV110" s="903">
        <v>12816392</v>
      </c>
      <c r="BW110" s="903"/>
      <c r="BX110" s="903"/>
      <c r="BY110" s="903"/>
      <c r="BZ110" s="903"/>
      <c r="CA110" s="903">
        <v>12483184</v>
      </c>
      <c r="CB110" s="903"/>
      <c r="CC110" s="903"/>
      <c r="CD110" s="903"/>
      <c r="CE110" s="903"/>
      <c r="CF110" s="927">
        <v>241.7</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120</v>
      </c>
      <c r="DH110" s="903"/>
      <c r="DI110" s="903"/>
      <c r="DJ110" s="903"/>
      <c r="DK110" s="903"/>
      <c r="DL110" s="903" t="s">
        <v>120</v>
      </c>
      <c r="DM110" s="903"/>
      <c r="DN110" s="903"/>
      <c r="DO110" s="903"/>
      <c r="DP110" s="903"/>
      <c r="DQ110" s="903" t="s">
        <v>120</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424</v>
      </c>
      <c r="AL111" s="984"/>
      <c r="AM111" s="984"/>
      <c r="AN111" s="984"/>
      <c r="AO111" s="985"/>
      <c r="AP111" s="987" t="s">
        <v>120</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t="s">
        <v>120</v>
      </c>
      <c r="BR111" s="875"/>
      <c r="BS111" s="875"/>
      <c r="BT111" s="875"/>
      <c r="BU111" s="875"/>
      <c r="BV111" s="875" t="s">
        <v>120</v>
      </c>
      <c r="BW111" s="875"/>
      <c r="BX111" s="875"/>
      <c r="BY111" s="875"/>
      <c r="BZ111" s="875"/>
      <c r="CA111" s="875" t="s">
        <v>120</v>
      </c>
      <c r="CB111" s="875"/>
      <c r="CC111" s="875"/>
      <c r="CD111" s="875"/>
      <c r="CE111" s="875"/>
      <c r="CF111" s="936" t="s">
        <v>120</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120</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3667</v>
      </c>
      <c r="AB112" s="838"/>
      <c r="AC112" s="838"/>
      <c r="AD112" s="838"/>
      <c r="AE112" s="839"/>
      <c r="AF112" s="840">
        <v>3667</v>
      </c>
      <c r="AG112" s="838"/>
      <c r="AH112" s="838"/>
      <c r="AI112" s="838"/>
      <c r="AJ112" s="839"/>
      <c r="AK112" s="840">
        <v>5167</v>
      </c>
      <c r="AL112" s="838"/>
      <c r="AM112" s="838"/>
      <c r="AN112" s="838"/>
      <c r="AO112" s="839"/>
      <c r="AP112" s="885">
        <v>0.1</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11228209</v>
      </c>
      <c r="BR112" s="875"/>
      <c r="BS112" s="875"/>
      <c r="BT112" s="875"/>
      <c r="BU112" s="875"/>
      <c r="BV112" s="875">
        <v>10966285</v>
      </c>
      <c r="BW112" s="875"/>
      <c r="BX112" s="875"/>
      <c r="BY112" s="875"/>
      <c r="BZ112" s="875"/>
      <c r="CA112" s="875">
        <v>10669246</v>
      </c>
      <c r="CB112" s="875"/>
      <c r="CC112" s="875"/>
      <c r="CD112" s="875"/>
      <c r="CE112" s="875"/>
      <c r="CF112" s="936">
        <v>206.6</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120</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860381</v>
      </c>
      <c r="AB113" s="984"/>
      <c r="AC113" s="984"/>
      <c r="AD113" s="984"/>
      <c r="AE113" s="985"/>
      <c r="AF113" s="986">
        <v>895399</v>
      </c>
      <c r="AG113" s="984"/>
      <c r="AH113" s="984"/>
      <c r="AI113" s="984"/>
      <c r="AJ113" s="985"/>
      <c r="AK113" s="986">
        <v>899283</v>
      </c>
      <c r="AL113" s="984"/>
      <c r="AM113" s="984"/>
      <c r="AN113" s="984"/>
      <c r="AO113" s="985"/>
      <c r="AP113" s="987">
        <v>17.399999999999999</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734330</v>
      </c>
      <c r="BR113" s="875"/>
      <c r="BS113" s="875"/>
      <c r="BT113" s="875"/>
      <c r="BU113" s="875"/>
      <c r="BV113" s="875">
        <v>527945</v>
      </c>
      <c r="BW113" s="875"/>
      <c r="BX113" s="875"/>
      <c r="BY113" s="875"/>
      <c r="BZ113" s="875"/>
      <c r="CA113" s="875">
        <v>362217</v>
      </c>
      <c r="CB113" s="875"/>
      <c r="CC113" s="875"/>
      <c r="CD113" s="875"/>
      <c r="CE113" s="875"/>
      <c r="CF113" s="936">
        <v>7</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120</v>
      </c>
      <c r="DM113" s="838"/>
      <c r="DN113" s="838"/>
      <c r="DO113" s="838"/>
      <c r="DP113" s="839"/>
      <c r="DQ113" s="840" t="s">
        <v>120</v>
      </c>
      <c r="DR113" s="838"/>
      <c r="DS113" s="838"/>
      <c r="DT113" s="838"/>
      <c r="DU113" s="839"/>
      <c r="DV113" s="885" t="s">
        <v>120</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207308</v>
      </c>
      <c r="AB114" s="838"/>
      <c r="AC114" s="838"/>
      <c r="AD114" s="838"/>
      <c r="AE114" s="839"/>
      <c r="AF114" s="840">
        <v>206531</v>
      </c>
      <c r="AG114" s="838"/>
      <c r="AH114" s="838"/>
      <c r="AI114" s="838"/>
      <c r="AJ114" s="839"/>
      <c r="AK114" s="840">
        <v>168081</v>
      </c>
      <c r="AL114" s="838"/>
      <c r="AM114" s="838"/>
      <c r="AN114" s="838"/>
      <c r="AO114" s="839"/>
      <c r="AP114" s="885">
        <v>3.3</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1412438</v>
      </c>
      <c r="BR114" s="875"/>
      <c r="BS114" s="875"/>
      <c r="BT114" s="875"/>
      <c r="BU114" s="875"/>
      <c r="BV114" s="875">
        <v>1406532</v>
      </c>
      <c r="BW114" s="875"/>
      <c r="BX114" s="875"/>
      <c r="BY114" s="875"/>
      <c r="BZ114" s="875"/>
      <c r="CA114" s="875">
        <v>1408595</v>
      </c>
      <c r="CB114" s="875"/>
      <c r="CC114" s="875"/>
      <c r="CD114" s="875"/>
      <c r="CE114" s="875"/>
      <c r="CF114" s="936">
        <v>27.3</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120</v>
      </c>
      <c r="AB115" s="984"/>
      <c r="AC115" s="984"/>
      <c r="AD115" s="984"/>
      <c r="AE115" s="985"/>
      <c r="AF115" s="986" t="s">
        <v>120</v>
      </c>
      <c r="AG115" s="984"/>
      <c r="AH115" s="984"/>
      <c r="AI115" s="984"/>
      <c r="AJ115" s="985"/>
      <c r="AK115" s="986" t="s">
        <v>120</v>
      </c>
      <c r="AL115" s="984"/>
      <c r="AM115" s="984"/>
      <c r="AN115" s="984"/>
      <c r="AO115" s="985"/>
      <c r="AP115" s="987" t="s">
        <v>120</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t="s">
        <v>120</v>
      </c>
      <c r="BR115" s="875"/>
      <c r="BS115" s="875"/>
      <c r="BT115" s="875"/>
      <c r="BU115" s="875"/>
      <c r="BV115" s="875" t="s">
        <v>120</v>
      </c>
      <c r="BW115" s="875"/>
      <c r="BX115" s="875"/>
      <c r="BY115" s="875"/>
      <c r="BZ115" s="875"/>
      <c r="CA115" s="875" t="s">
        <v>120</v>
      </c>
      <c r="CB115" s="875"/>
      <c r="CC115" s="875"/>
      <c r="CD115" s="875"/>
      <c r="CE115" s="875"/>
      <c r="CF115" s="936" t="s">
        <v>120</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120</v>
      </c>
      <c r="DR115" s="838"/>
      <c r="DS115" s="838"/>
      <c r="DT115" s="838"/>
      <c r="DU115" s="839"/>
      <c r="DV115" s="885" t="s">
        <v>120</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532</v>
      </c>
      <c r="AB116" s="838"/>
      <c r="AC116" s="838"/>
      <c r="AD116" s="838"/>
      <c r="AE116" s="839"/>
      <c r="AF116" s="840">
        <v>308</v>
      </c>
      <c r="AG116" s="838"/>
      <c r="AH116" s="838"/>
      <c r="AI116" s="838"/>
      <c r="AJ116" s="839"/>
      <c r="AK116" s="840">
        <v>77</v>
      </c>
      <c r="AL116" s="838"/>
      <c r="AM116" s="838"/>
      <c r="AN116" s="838"/>
      <c r="AO116" s="839"/>
      <c r="AP116" s="885">
        <v>0</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120</v>
      </c>
      <c r="BR116" s="875"/>
      <c r="BS116" s="875"/>
      <c r="BT116" s="875"/>
      <c r="BU116" s="875"/>
      <c r="BV116" s="875" t="s">
        <v>120</v>
      </c>
      <c r="BW116" s="875"/>
      <c r="BX116" s="875"/>
      <c r="BY116" s="875"/>
      <c r="BZ116" s="875"/>
      <c r="CA116" s="875" t="s">
        <v>120</v>
      </c>
      <c r="CB116" s="875"/>
      <c r="CC116" s="875"/>
      <c r="CD116" s="875"/>
      <c r="CE116" s="875"/>
      <c r="CF116" s="936" t="s">
        <v>120</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120</v>
      </c>
      <c r="DM116" s="838"/>
      <c r="DN116" s="838"/>
      <c r="DO116" s="838"/>
      <c r="DP116" s="839"/>
      <c r="DQ116" s="840" t="s">
        <v>120</v>
      </c>
      <c r="DR116" s="838"/>
      <c r="DS116" s="838"/>
      <c r="DT116" s="838"/>
      <c r="DU116" s="839"/>
      <c r="DV116" s="885" t="s">
        <v>120</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2555978</v>
      </c>
      <c r="AB117" s="970"/>
      <c r="AC117" s="970"/>
      <c r="AD117" s="970"/>
      <c r="AE117" s="971"/>
      <c r="AF117" s="972">
        <v>2572356</v>
      </c>
      <c r="AG117" s="970"/>
      <c r="AH117" s="970"/>
      <c r="AI117" s="970"/>
      <c r="AJ117" s="971"/>
      <c r="AK117" s="972">
        <v>2511947</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296</v>
      </c>
      <c r="AG118" s="963"/>
      <c r="AH118" s="963"/>
      <c r="AI118" s="963"/>
      <c r="AJ118" s="964"/>
      <c r="AK118" s="965" t="s">
        <v>295</v>
      </c>
      <c r="AL118" s="963"/>
      <c r="AM118" s="963"/>
      <c r="AN118" s="963"/>
      <c r="AO118" s="964"/>
      <c r="AP118" s="966" t="s">
        <v>418</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120</v>
      </c>
      <c r="BW118" s="906"/>
      <c r="BX118" s="906"/>
      <c r="BY118" s="906"/>
      <c r="BZ118" s="906"/>
      <c r="CA118" s="906" t="s">
        <v>120</v>
      </c>
      <c r="CB118" s="906"/>
      <c r="CC118" s="906"/>
      <c r="CD118" s="906"/>
      <c r="CE118" s="906"/>
      <c r="CF118" s="936" t="s">
        <v>120</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120</v>
      </c>
      <c r="DH118" s="838"/>
      <c r="DI118" s="838"/>
      <c r="DJ118" s="838"/>
      <c r="DK118" s="839"/>
      <c r="DL118" s="840" t="s">
        <v>120</v>
      </c>
      <c r="DM118" s="838"/>
      <c r="DN118" s="838"/>
      <c r="DO118" s="838"/>
      <c r="DP118" s="839"/>
      <c r="DQ118" s="840" t="s">
        <v>120</v>
      </c>
      <c r="DR118" s="838"/>
      <c r="DS118" s="838"/>
      <c r="DT118" s="838"/>
      <c r="DU118" s="839"/>
      <c r="DV118" s="885" t="s">
        <v>120</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120</v>
      </c>
      <c r="AG119" s="956"/>
      <c r="AH119" s="956"/>
      <c r="AI119" s="956"/>
      <c r="AJ119" s="957"/>
      <c r="AK119" s="958" t="s">
        <v>120</v>
      </c>
      <c r="AL119" s="956"/>
      <c r="AM119" s="956"/>
      <c r="AN119" s="956"/>
      <c r="AO119" s="957"/>
      <c r="AP119" s="959" t="s">
        <v>120</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449</v>
      </c>
      <c r="BP119" s="939"/>
      <c r="BQ119" s="943">
        <v>26210343</v>
      </c>
      <c r="BR119" s="906"/>
      <c r="BS119" s="906"/>
      <c r="BT119" s="906"/>
      <c r="BU119" s="906"/>
      <c r="BV119" s="906">
        <v>25717154</v>
      </c>
      <c r="BW119" s="906"/>
      <c r="BX119" s="906"/>
      <c r="BY119" s="906"/>
      <c r="BZ119" s="906"/>
      <c r="CA119" s="906">
        <v>24923242</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120</v>
      </c>
      <c r="DH119" s="821"/>
      <c r="DI119" s="821"/>
      <c r="DJ119" s="821"/>
      <c r="DK119" s="822"/>
      <c r="DL119" s="823" t="s">
        <v>120</v>
      </c>
      <c r="DM119" s="821"/>
      <c r="DN119" s="821"/>
      <c r="DO119" s="821"/>
      <c r="DP119" s="822"/>
      <c r="DQ119" s="823" t="s">
        <v>120</v>
      </c>
      <c r="DR119" s="821"/>
      <c r="DS119" s="821"/>
      <c r="DT119" s="821"/>
      <c r="DU119" s="822"/>
      <c r="DV119" s="909" t="s">
        <v>120</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120</v>
      </c>
      <c r="AG120" s="838"/>
      <c r="AH120" s="838"/>
      <c r="AI120" s="838"/>
      <c r="AJ120" s="839"/>
      <c r="AK120" s="840" t="s">
        <v>120</v>
      </c>
      <c r="AL120" s="838"/>
      <c r="AM120" s="838"/>
      <c r="AN120" s="838"/>
      <c r="AO120" s="839"/>
      <c r="AP120" s="885" t="s">
        <v>120</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5798919</v>
      </c>
      <c r="BR120" s="903"/>
      <c r="BS120" s="903"/>
      <c r="BT120" s="903"/>
      <c r="BU120" s="903"/>
      <c r="BV120" s="903">
        <v>6152289</v>
      </c>
      <c r="BW120" s="903"/>
      <c r="BX120" s="903"/>
      <c r="BY120" s="903"/>
      <c r="BZ120" s="903"/>
      <c r="CA120" s="903">
        <v>6110609</v>
      </c>
      <c r="CB120" s="903"/>
      <c r="CC120" s="903"/>
      <c r="CD120" s="903"/>
      <c r="CE120" s="903"/>
      <c r="CF120" s="927">
        <v>118.3</v>
      </c>
      <c r="CG120" s="928"/>
      <c r="CH120" s="928"/>
      <c r="CI120" s="928"/>
      <c r="CJ120" s="928"/>
      <c r="CK120" s="929" t="s">
        <v>453</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5555712</v>
      </c>
      <c r="DH120" s="903"/>
      <c r="DI120" s="903"/>
      <c r="DJ120" s="903"/>
      <c r="DK120" s="903"/>
      <c r="DL120" s="903">
        <v>6337985</v>
      </c>
      <c r="DM120" s="903"/>
      <c r="DN120" s="903"/>
      <c r="DO120" s="903"/>
      <c r="DP120" s="903"/>
      <c r="DQ120" s="903">
        <v>6284026</v>
      </c>
      <c r="DR120" s="903"/>
      <c r="DS120" s="903"/>
      <c r="DT120" s="903"/>
      <c r="DU120" s="903"/>
      <c r="DV120" s="904">
        <v>121.7</v>
      </c>
      <c r="DW120" s="904"/>
      <c r="DX120" s="904"/>
      <c r="DY120" s="904"/>
      <c r="DZ120" s="905"/>
    </row>
    <row r="121" spans="1:130" s="226" customFormat="1" ht="26.25" customHeight="1" x14ac:dyDescent="0.15">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1430963</v>
      </c>
      <c r="BR121" s="875"/>
      <c r="BS121" s="875"/>
      <c r="BT121" s="875"/>
      <c r="BU121" s="875"/>
      <c r="BV121" s="875">
        <v>1358504</v>
      </c>
      <c r="BW121" s="875"/>
      <c r="BX121" s="875"/>
      <c r="BY121" s="875"/>
      <c r="BZ121" s="875"/>
      <c r="CA121" s="875">
        <v>1303583</v>
      </c>
      <c r="CB121" s="875"/>
      <c r="CC121" s="875"/>
      <c r="CD121" s="875"/>
      <c r="CE121" s="875"/>
      <c r="CF121" s="936">
        <v>25.2</v>
      </c>
      <c r="CG121" s="937"/>
      <c r="CH121" s="937"/>
      <c r="CI121" s="937"/>
      <c r="CJ121" s="937"/>
      <c r="CK121" s="930"/>
      <c r="CL121" s="916"/>
      <c r="CM121" s="916"/>
      <c r="CN121" s="916"/>
      <c r="CO121" s="917"/>
      <c r="CP121" s="896" t="s">
        <v>456</v>
      </c>
      <c r="CQ121" s="897"/>
      <c r="CR121" s="897"/>
      <c r="CS121" s="897"/>
      <c r="CT121" s="897"/>
      <c r="CU121" s="897"/>
      <c r="CV121" s="897"/>
      <c r="CW121" s="897"/>
      <c r="CX121" s="897"/>
      <c r="CY121" s="897"/>
      <c r="CZ121" s="897"/>
      <c r="DA121" s="897"/>
      <c r="DB121" s="897"/>
      <c r="DC121" s="897"/>
      <c r="DD121" s="897"/>
      <c r="DE121" s="897"/>
      <c r="DF121" s="898"/>
      <c r="DG121" s="874">
        <v>2784706</v>
      </c>
      <c r="DH121" s="875"/>
      <c r="DI121" s="875"/>
      <c r="DJ121" s="875"/>
      <c r="DK121" s="875"/>
      <c r="DL121" s="875">
        <v>2555595</v>
      </c>
      <c r="DM121" s="875"/>
      <c r="DN121" s="875"/>
      <c r="DO121" s="875"/>
      <c r="DP121" s="875"/>
      <c r="DQ121" s="875">
        <v>2355439</v>
      </c>
      <c r="DR121" s="875"/>
      <c r="DS121" s="875"/>
      <c r="DT121" s="875"/>
      <c r="DU121" s="875"/>
      <c r="DV121" s="852">
        <v>45.6</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120</v>
      </c>
      <c r="AB122" s="838"/>
      <c r="AC122" s="838"/>
      <c r="AD122" s="838"/>
      <c r="AE122" s="839"/>
      <c r="AF122" s="840" t="s">
        <v>120</v>
      </c>
      <c r="AG122" s="838"/>
      <c r="AH122" s="838"/>
      <c r="AI122" s="838"/>
      <c r="AJ122" s="839"/>
      <c r="AK122" s="840" t="s">
        <v>120</v>
      </c>
      <c r="AL122" s="838"/>
      <c r="AM122" s="838"/>
      <c r="AN122" s="838"/>
      <c r="AO122" s="839"/>
      <c r="AP122" s="885" t="s">
        <v>120</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15571205</v>
      </c>
      <c r="BR122" s="906"/>
      <c r="BS122" s="906"/>
      <c r="BT122" s="906"/>
      <c r="BU122" s="906"/>
      <c r="BV122" s="906">
        <v>15537098</v>
      </c>
      <c r="BW122" s="906"/>
      <c r="BX122" s="906"/>
      <c r="BY122" s="906"/>
      <c r="BZ122" s="906"/>
      <c r="CA122" s="906">
        <v>14821735</v>
      </c>
      <c r="CB122" s="906"/>
      <c r="CC122" s="906"/>
      <c r="CD122" s="906"/>
      <c r="CE122" s="906"/>
      <c r="CF122" s="907">
        <v>287</v>
      </c>
      <c r="CG122" s="908"/>
      <c r="CH122" s="908"/>
      <c r="CI122" s="908"/>
      <c r="CJ122" s="908"/>
      <c r="CK122" s="930"/>
      <c r="CL122" s="916"/>
      <c r="CM122" s="916"/>
      <c r="CN122" s="916"/>
      <c r="CO122" s="917"/>
      <c r="CP122" s="896" t="s">
        <v>395</v>
      </c>
      <c r="CQ122" s="897"/>
      <c r="CR122" s="897"/>
      <c r="CS122" s="897"/>
      <c r="CT122" s="897"/>
      <c r="CU122" s="897"/>
      <c r="CV122" s="897"/>
      <c r="CW122" s="897"/>
      <c r="CX122" s="897"/>
      <c r="CY122" s="897"/>
      <c r="CZ122" s="897"/>
      <c r="DA122" s="897"/>
      <c r="DB122" s="897"/>
      <c r="DC122" s="897"/>
      <c r="DD122" s="897"/>
      <c r="DE122" s="897"/>
      <c r="DF122" s="898"/>
      <c r="DG122" s="874">
        <v>2060585</v>
      </c>
      <c r="DH122" s="875"/>
      <c r="DI122" s="875"/>
      <c r="DJ122" s="875"/>
      <c r="DK122" s="875"/>
      <c r="DL122" s="875">
        <v>2072705</v>
      </c>
      <c r="DM122" s="875"/>
      <c r="DN122" s="875"/>
      <c r="DO122" s="875"/>
      <c r="DP122" s="875"/>
      <c r="DQ122" s="875">
        <v>2029781</v>
      </c>
      <c r="DR122" s="875"/>
      <c r="DS122" s="875"/>
      <c r="DT122" s="875"/>
      <c r="DU122" s="875"/>
      <c r="DV122" s="852">
        <v>39.299999999999997</v>
      </c>
      <c r="DW122" s="852"/>
      <c r="DX122" s="852"/>
      <c r="DY122" s="852"/>
      <c r="DZ122" s="853"/>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120</v>
      </c>
      <c r="AG123" s="838"/>
      <c r="AH123" s="838"/>
      <c r="AI123" s="838"/>
      <c r="AJ123" s="839"/>
      <c r="AK123" s="840" t="s">
        <v>120</v>
      </c>
      <c r="AL123" s="838"/>
      <c r="AM123" s="838"/>
      <c r="AN123" s="838"/>
      <c r="AO123" s="839"/>
      <c r="AP123" s="885" t="s">
        <v>120</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458</v>
      </c>
      <c r="BP123" s="939"/>
      <c r="BQ123" s="893">
        <v>22801087</v>
      </c>
      <c r="BR123" s="894"/>
      <c r="BS123" s="894"/>
      <c r="BT123" s="894"/>
      <c r="BU123" s="894"/>
      <c r="BV123" s="894">
        <v>23047891</v>
      </c>
      <c r="BW123" s="894"/>
      <c r="BX123" s="894"/>
      <c r="BY123" s="894"/>
      <c r="BZ123" s="894"/>
      <c r="CA123" s="894">
        <v>22235927</v>
      </c>
      <c r="CB123" s="894"/>
      <c r="CC123" s="894"/>
      <c r="CD123" s="894"/>
      <c r="CE123" s="894"/>
      <c r="CF123" s="804"/>
      <c r="CG123" s="805"/>
      <c r="CH123" s="805"/>
      <c r="CI123" s="805"/>
      <c r="CJ123" s="895"/>
      <c r="CK123" s="930"/>
      <c r="CL123" s="916"/>
      <c r="CM123" s="916"/>
      <c r="CN123" s="916"/>
      <c r="CO123" s="917"/>
      <c r="CP123" s="896" t="s">
        <v>391</v>
      </c>
      <c r="CQ123" s="897"/>
      <c r="CR123" s="897"/>
      <c r="CS123" s="897"/>
      <c r="CT123" s="897"/>
      <c r="CU123" s="897"/>
      <c r="CV123" s="897"/>
      <c r="CW123" s="897"/>
      <c r="CX123" s="897"/>
      <c r="CY123" s="897"/>
      <c r="CZ123" s="897"/>
      <c r="DA123" s="897"/>
      <c r="DB123" s="897"/>
      <c r="DC123" s="897"/>
      <c r="DD123" s="897"/>
      <c r="DE123" s="897"/>
      <c r="DF123" s="898"/>
      <c r="DG123" s="837" t="s">
        <v>120</v>
      </c>
      <c r="DH123" s="838"/>
      <c r="DI123" s="838"/>
      <c r="DJ123" s="838"/>
      <c r="DK123" s="839"/>
      <c r="DL123" s="840" t="s">
        <v>120</v>
      </c>
      <c r="DM123" s="838"/>
      <c r="DN123" s="838"/>
      <c r="DO123" s="838"/>
      <c r="DP123" s="839"/>
      <c r="DQ123" s="840" t="s">
        <v>120</v>
      </c>
      <c r="DR123" s="838"/>
      <c r="DS123" s="838"/>
      <c r="DT123" s="838"/>
      <c r="DU123" s="839"/>
      <c r="DV123" s="885" t="s">
        <v>120</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120</v>
      </c>
      <c r="AB124" s="838"/>
      <c r="AC124" s="838"/>
      <c r="AD124" s="838"/>
      <c r="AE124" s="839"/>
      <c r="AF124" s="840" t="s">
        <v>120</v>
      </c>
      <c r="AG124" s="838"/>
      <c r="AH124" s="838"/>
      <c r="AI124" s="838"/>
      <c r="AJ124" s="839"/>
      <c r="AK124" s="840" t="s">
        <v>120</v>
      </c>
      <c r="AL124" s="838"/>
      <c r="AM124" s="838"/>
      <c r="AN124" s="838"/>
      <c r="AO124" s="839"/>
      <c r="AP124" s="885" t="s">
        <v>120</v>
      </c>
      <c r="AQ124" s="886"/>
      <c r="AR124" s="886"/>
      <c r="AS124" s="886"/>
      <c r="AT124" s="887"/>
      <c r="AU124" s="888" t="s">
        <v>459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63.7</v>
      </c>
      <c r="BR124" s="892"/>
      <c r="BS124" s="892"/>
      <c r="BT124" s="892"/>
      <c r="BU124" s="892"/>
      <c r="BV124" s="892">
        <v>50.8</v>
      </c>
      <c r="BW124" s="892"/>
      <c r="BX124" s="892"/>
      <c r="BY124" s="892"/>
      <c r="BZ124" s="892"/>
      <c r="CA124" s="892">
        <v>52</v>
      </c>
      <c r="CB124" s="892"/>
      <c r="CC124" s="892"/>
      <c r="CD124" s="892"/>
      <c r="CE124" s="892"/>
      <c r="CF124" s="782"/>
      <c r="CG124" s="783"/>
      <c r="CH124" s="783"/>
      <c r="CI124" s="783"/>
      <c r="CJ124" s="923"/>
      <c r="CK124" s="931"/>
      <c r="CL124" s="931"/>
      <c r="CM124" s="931"/>
      <c r="CN124" s="931"/>
      <c r="CO124" s="932"/>
      <c r="CP124" s="896" t="s">
        <v>460</v>
      </c>
      <c r="CQ124" s="897"/>
      <c r="CR124" s="897"/>
      <c r="CS124" s="897"/>
      <c r="CT124" s="897"/>
      <c r="CU124" s="897"/>
      <c r="CV124" s="897"/>
      <c r="CW124" s="897"/>
      <c r="CX124" s="897"/>
      <c r="CY124" s="897"/>
      <c r="CZ124" s="897"/>
      <c r="DA124" s="897"/>
      <c r="DB124" s="897"/>
      <c r="DC124" s="897"/>
      <c r="DD124" s="897"/>
      <c r="DE124" s="897"/>
      <c r="DF124" s="898"/>
      <c r="DG124" s="820">
        <v>827206</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461</v>
      </c>
      <c r="CL125" s="913"/>
      <c r="CM125" s="913"/>
      <c r="CN125" s="913"/>
      <c r="CO125" s="914"/>
      <c r="CP125" s="921" t="s">
        <v>462</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120</v>
      </c>
      <c r="AB126" s="838"/>
      <c r="AC126" s="838"/>
      <c r="AD126" s="838"/>
      <c r="AE126" s="839"/>
      <c r="AF126" s="840" t="s">
        <v>120</v>
      </c>
      <c r="AG126" s="838"/>
      <c r="AH126" s="838"/>
      <c r="AI126" s="838"/>
      <c r="AJ126" s="839"/>
      <c r="AK126" s="840" t="s">
        <v>120</v>
      </c>
      <c r="AL126" s="838"/>
      <c r="AM126" s="838"/>
      <c r="AN126" s="838"/>
      <c r="AO126" s="839"/>
      <c r="AP126" s="885" t="s">
        <v>120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463</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120</v>
      </c>
      <c r="DR126" s="875"/>
      <c r="DS126" s="875"/>
      <c r="DT126" s="875"/>
      <c r="DU126" s="875"/>
      <c r="DV126" s="852" t="s">
        <v>120</v>
      </c>
      <c r="DW126" s="852"/>
      <c r="DX126" s="852"/>
      <c r="DY126" s="852"/>
      <c r="DZ126" s="853"/>
    </row>
    <row r="127" spans="1:130" s="226" customFormat="1" ht="26.25" customHeight="1" x14ac:dyDescent="0.15">
      <c r="A127" s="880"/>
      <c r="B127" s="881"/>
      <c r="C127" s="899" t="s">
        <v>464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120</v>
      </c>
      <c r="AB127" s="838"/>
      <c r="AC127" s="838"/>
      <c r="AD127" s="838"/>
      <c r="AE127" s="839"/>
      <c r="AF127" s="840" t="s">
        <v>120</v>
      </c>
      <c r="AG127" s="838"/>
      <c r="AH127" s="838"/>
      <c r="AI127" s="838"/>
      <c r="AJ127" s="839"/>
      <c r="AK127" s="840" t="s">
        <v>120</v>
      </c>
      <c r="AL127" s="838"/>
      <c r="AM127" s="838"/>
      <c r="AN127" s="838"/>
      <c r="AO127" s="839"/>
      <c r="AP127" s="885" t="s">
        <v>120</v>
      </c>
      <c r="AQ127" s="886"/>
      <c r="AR127" s="886"/>
      <c r="AS127" s="886"/>
      <c r="AT127" s="887"/>
      <c r="AU127" s="262"/>
      <c r="AV127" s="262"/>
      <c r="AW127" s="262"/>
      <c r="AX127" s="902" t="s">
        <v>465</v>
      </c>
      <c r="AY127" s="870"/>
      <c r="AZ127" s="870"/>
      <c r="BA127" s="870"/>
      <c r="BB127" s="870"/>
      <c r="BC127" s="870"/>
      <c r="BD127" s="870"/>
      <c r="BE127" s="871"/>
      <c r="BF127" s="869" t="s">
        <v>466</v>
      </c>
      <c r="BG127" s="870"/>
      <c r="BH127" s="870"/>
      <c r="BI127" s="870"/>
      <c r="BJ127" s="870"/>
      <c r="BK127" s="870"/>
      <c r="BL127" s="871"/>
      <c r="BM127" s="869" t="s">
        <v>467</v>
      </c>
      <c r="BN127" s="870"/>
      <c r="BO127" s="870"/>
      <c r="BP127" s="870"/>
      <c r="BQ127" s="870"/>
      <c r="BR127" s="870"/>
      <c r="BS127" s="871"/>
      <c r="BT127" s="869" t="s">
        <v>468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469</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x14ac:dyDescent="0.2">
      <c r="A128" s="854" t="s">
        <v>470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471</v>
      </c>
      <c r="X128" s="856"/>
      <c r="Y128" s="856"/>
      <c r="Z128" s="857"/>
      <c r="AA128" s="858">
        <v>123803</v>
      </c>
      <c r="AB128" s="859"/>
      <c r="AC128" s="859"/>
      <c r="AD128" s="859"/>
      <c r="AE128" s="860"/>
      <c r="AF128" s="861">
        <v>233011</v>
      </c>
      <c r="AG128" s="859"/>
      <c r="AH128" s="859"/>
      <c r="AI128" s="859"/>
      <c r="AJ128" s="860"/>
      <c r="AK128" s="861">
        <v>115236</v>
      </c>
      <c r="AL128" s="859"/>
      <c r="AM128" s="859"/>
      <c r="AN128" s="859"/>
      <c r="AO128" s="860"/>
      <c r="AP128" s="862"/>
      <c r="AQ128" s="863"/>
      <c r="AR128" s="863"/>
      <c r="AS128" s="863"/>
      <c r="AT128" s="864"/>
      <c r="AU128" s="262"/>
      <c r="AV128" s="262"/>
      <c r="AW128" s="262"/>
      <c r="AX128" s="865" t="s">
        <v>472</v>
      </c>
      <c r="AY128" s="866"/>
      <c r="AZ128" s="866"/>
      <c r="BA128" s="866"/>
      <c r="BB128" s="866"/>
      <c r="BC128" s="866"/>
      <c r="BD128" s="866"/>
      <c r="BE128" s="867"/>
      <c r="BF128" s="844" t="s">
        <v>120</v>
      </c>
      <c r="BG128" s="845"/>
      <c r="BH128" s="845"/>
      <c r="BI128" s="845"/>
      <c r="BJ128" s="845"/>
      <c r="BK128" s="845"/>
      <c r="BL128" s="868"/>
      <c r="BM128" s="844">
        <v>14.12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473</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474</v>
      </c>
      <c r="X129" s="835"/>
      <c r="Y129" s="835"/>
      <c r="Z129" s="836"/>
      <c r="AA129" s="837">
        <v>7080455</v>
      </c>
      <c r="AB129" s="838"/>
      <c r="AC129" s="838"/>
      <c r="AD129" s="838"/>
      <c r="AE129" s="839"/>
      <c r="AF129" s="840">
        <v>6927044</v>
      </c>
      <c r="AG129" s="838"/>
      <c r="AH129" s="838"/>
      <c r="AI129" s="838"/>
      <c r="AJ129" s="839"/>
      <c r="AK129" s="840">
        <v>6803862</v>
      </c>
      <c r="AL129" s="838"/>
      <c r="AM129" s="838"/>
      <c r="AN129" s="838"/>
      <c r="AO129" s="839"/>
      <c r="AP129" s="841"/>
      <c r="AQ129" s="842"/>
      <c r="AR129" s="842"/>
      <c r="AS129" s="842"/>
      <c r="AT129" s="843"/>
      <c r="AU129" s="264"/>
      <c r="AV129" s="264"/>
      <c r="AW129" s="264"/>
      <c r="AX129" s="807" t="s">
        <v>475</v>
      </c>
      <c r="AY129" s="808"/>
      <c r="AZ129" s="808"/>
      <c r="BA129" s="808"/>
      <c r="BB129" s="808"/>
      <c r="BC129" s="808"/>
      <c r="BD129" s="808"/>
      <c r="BE129" s="809"/>
      <c r="BF129" s="827" t="s">
        <v>120</v>
      </c>
      <c r="BG129" s="828"/>
      <c r="BH129" s="828"/>
      <c r="BI129" s="828"/>
      <c r="BJ129" s="828"/>
      <c r="BK129" s="828"/>
      <c r="BL129" s="829"/>
      <c r="BM129" s="827">
        <v>19.12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477</v>
      </c>
      <c r="X130" s="835"/>
      <c r="Y130" s="835"/>
      <c r="Z130" s="836"/>
      <c r="AA130" s="837">
        <v>1731285</v>
      </c>
      <c r="AB130" s="838"/>
      <c r="AC130" s="838"/>
      <c r="AD130" s="838"/>
      <c r="AE130" s="839"/>
      <c r="AF130" s="840">
        <v>1676416</v>
      </c>
      <c r="AG130" s="838"/>
      <c r="AH130" s="838"/>
      <c r="AI130" s="838"/>
      <c r="AJ130" s="839"/>
      <c r="AK130" s="840">
        <v>1639845</v>
      </c>
      <c r="AL130" s="838"/>
      <c r="AM130" s="838"/>
      <c r="AN130" s="838"/>
      <c r="AO130" s="839"/>
      <c r="AP130" s="841"/>
      <c r="AQ130" s="842"/>
      <c r="AR130" s="842"/>
      <c r="AS130" s="842"/>
      <c r="AT130" s="843"/>
      <c r="AU130" s="264"/>
      <c r="AV130" s="264"/>
      <c r="AW130" s="264"/>
      <c r="AX130" s="807" t="s">
        <v>478</v>
      </c>
      <c r="AY130" s="808"/>
      <c r="AZ130" s="808"/>
      <c r="BA130" s="808"/>
      <c r="BB130" s="808"/>
      <c r="BC130" s="808"/>
      <c r="BD130" s="808"/>
      <c r="BE130" s="809"/>
      <c r="BF130" s="810">
        <v>13.4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479</v>
      </c>
      <c r="X131" s="818"/>
      <c r="Y131" s="818"/>
      <c r="Z131" s="819"/>
      <c r="AA131" s="820">
        <v>5349170</v>
      </c>
      <c r="AB131" s="821"/>
      <c r="AC131" s="821"/>
      <c r="AD131" s="821"/>
      <c r="AE131" s="822"/>
      <c r="AF131" s="823">
        <v>5250628</v>
      </c>
      <c r="AG131" s="821"/>
      <c r="AH131" s="821"/>
      <c r="AI131" s="821"/>
      <c r="AJ131" s="822"/>
      <c r="AK131" s="823">
        <v>5164017</v>
      </c>
      <c r="AL131" s="821"/>
      <c r="AM131" s="821"/>
      <c r="AN131" s="821"/>
      <c r="AO131" s="822"/>
      <c r="AP131" s="824"/>
      <c r="AQ131" s="825"/>
      <c r="AR131" s="825"/>
      <c r="AS131" s="825"/>
      <c r="AT131" s="826"/>
      <c r="AU131" s="264"/>
      <c r="AV131" s="264"/>
      <c r="AW131" s="264"/>
      <c r="AX131" s="785" t="s">
        <v>480</v>
      </c>
      <c r="AY131" s="786"/>
      <c r="AZ131" s="786"/>
      <c r="BA131" s="786"/>
      <c r="BB131" s="786"/>
      <c r="BC131" s="786"/>
      <c r="BD131" s="786"/>
      <c r="BE131" s="787"/>
      <c r="BF131" s="788">
        <v>52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482</v>
      </c>
      <c r="W132" s="798"/>
      <c r="X132" s="798"/>
      <c r="Y132" s="798"/>
      <c r="Z132" s="799"/>
      <c r="AA132" s="800">
        <v>13.102780429999999</v>
      </c>
      <c r="AB132" s="801"/>
      <c r="AC132" s="801"/>
      <c r="AD132" s="801"/>
      <c r="AE132" s="802"/>
      <c r="AF132" s="803">
        <v>12.625708769999999</v>
      </c>
      <c r="AG132" s="801"/>
      <c r="AH132" s="801"/>
      <c r="AI132" s="801"/>
      <c r="AJ132" s="802"/>
      <c r="AK132" s="803">
        <v>14.65653579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483</v>
      </c>
      <c r="W133" s="777"/>
      <c r="X133" s="777"/>
      <c r="Y133" s="777"/>
      <c r="Z133" s="778"/>
      <c r="AA133" s="779">
        <v>13.2</v>
      </c>
      <c r="AB133" s="780"/>
      <c r="AC133" s="780"/>
      <c r="AD133" s="780"/>
      <c r="AE133" s="781"/>
      <c r="AF133" s="779">
        <v>12.9</v>
      </c>
      <c r="AG133" s="780"/>
      <c r="AH133" s="780"/>
      <c r="AI133" s="780"/>
      <c r="AJ133" s="781"/>
      <c r="AK133" s="779">
        <v>13.4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edYMBZ2t7pTiUXuQaMdq6BjBwnJ/eV8yF4uRmipIaZHJL75uPWjf+fMNjXkEEKvujD3ysBzBUbMSYO77y9oEA==" saltValue="ByQ5WFiTznu2rBKBoiLL0g==" spinCount="100000" sheet="1" objects="1" scenarios="1" formatRows="0"/>
  <mergeCells count="2033">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9:CG9"/>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DB9:DF9"/>
    <mergeCell ref="DG9:DK9"/>
    <mergeCell ref="DL9:DP9"/>
    <mergeCell ref="DQ9:DU9"/>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3"/>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election sqref="A1:A104857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yRaAdwbiNOBWm6DWVZRnuYdBAYVPQPo6Q1T7Zp+Du9FOf+1WNQ69kRFhjXN4Xbo3DlY8Czgo58cS8HqVgF6Aw==" saltValue="1sgCLuepOZTnPrTzsM8dPA==" spinCount="100000" sheet="1" objects="1" scenarios="1"/>
  <dataConsolidate/>
  <phoneticPr fontId="3"/>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A104857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MXs2axC5YKxSHahALOXntiBNwMDLtiMa4GqIHHJUkY7OjOHo6QPN/UjprUFMTQZhYJyAP+Q3sUr+0gtj8vA6g==" saltValue="qke+mnfQ7066EajqOcHT0A==" spinCount="100000" sheet="1" objects="1" scenarios="1"/>
  <dataConsolidate/>
  <phoneticPr fontId="3"/>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A1048576"/>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492</v>
      </c>
      <c r="AL9" s="1207"/>
      <c r="AM9" s="1207"/>
      <c r="AN9" s="1208"/>
      <c r="AO9" s="292">
        <v>1490708</v>
      </c>
      <c r="AP9" s="292">
        <v>101051</v>
      </c>
      <c r="AQ9" s="293">
        <v>89546</v>
      </c>
      <c r="AR9" s="294">
        <v>12.8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493</v>
      </c>
      <c r="AL10" s="1207"/>
      <c r="AM10" s="1207"/>
      <c r="AN10" s="1208"/>
      <c r="AO10" s="295">
        <v>257574</v>
      </c>
      <c r="AP10" s="295">
        <v>17460</v>
      </c>
      <c r="AQ10" s="296">
        <v>7518</v>
      </c>
      <c r="AR10" s="297">
        <v>132.19999999999999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494</v>
      </c>
      <c r="AL11" s="1207"/>
      <c r="AM11" s="1207"/>
      <c r="AN11" s="1208"/>
      <c r="AO11" s="295">
        <v>349975</v>
      </c>
      <c r="AP11" s="295">
        <v>23724</v>
      </c>
      <c r="AQ11" s="296">
        <v>9181</v>
      </c>
      <c r="AR11" s="297">
        <v>158.4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495</v>
      </c>
      <c r="AL12" s="1207"/>
      <c r="AM12" s="1207"/>
      <c r="AN12" s="1208"/>
      <c r="AO12" s="295">
        <v>43811</v>
      </c>
      <c r="AP12" s="295">
        <v>2970</v>
      </c>
      <c r="AQ12" s="296">
        <v>1021</v>
      </c>
      <c r="AR12" s="297">
        <v>190.9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496</v>
      </c>
      <c r="AL13" s="1207"/>
      <c r="AM13" s="1207"/>
      <c r="AN13" s="1208"/>
      <c r="AO13" s="295" t="s">
        <v>497</v>
      </c>
      <c r="AP13" s="295" t="s">
        <v>497</v>
      </c>
      <c r="AQ13" s="296">
        <v>11</v>
      </c>
      <c r="AR13" s="297" t="s">
        <v>497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498</v>
      </c>
      <c r="AL14" s="1207"/>
      <c r="AM14" s="1207"/>
      <c r="AN14" s="1208"/>
      <c r="AO14" s="295">
        <v>54174</v>
      </c>
      <c r="AP14" s="295">
        <v>3672</v>
      </c>
      <c r="AQ14" s="296">
        <v>4082</v>
      </c>
      <c r="AR14" s="297">
        <v>-10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499</v>
      </c>
      <c r="AL15" s="1207"/>
      <c r="AM15" s="1207"/>
      <c r="AN15" s="1208"/>
      <c r="AO15" s="295" t="s">
        <v>497</v>
      </c>
      <c r="AP15" s="295" t="s">
        <v>497</v>
      </c>
      <c r="AQ15" s="296">
        <v>2228</v>
      </c>
      <c r="AR15" s="297" t="s">
        <v>497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500</v>
      </c>
      <c r="AL16" s="1210"/>
      <c r="AM16" s="1210"/>
      <c r="AN16" s="1211"/>
      <c r="AO16" s="295">
        <v>-79134</v>
      </c>
      <c r="AP16" s="295">
        <v>-5364</v>
      </c>
      <c r="AQ16" s="296">
        <v>-8980</v>
      </c>
      <c r="AR16" s="297">
        <v>-40.299999999999997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2117108</v>
      </c>
      <c r="AP17" s="295">
        <v>143513</v>
      </c>
      <c r="AQ17" s="296">
        <v>104606</v>
      </c>
      <c r="AR17" s="297">
        <v>37.200000000000003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505</v>
      </c>
      <c r="AL21" s="1204"/>
      <c r="AM21" s="1204"/>
      <c r="AN21" s="1205"/>
      <c r="AO21" s="307">
        <v>13.76</v>
      </c>
      <c r="AP21" s="308">
        <v>10.09</v>
      </c>
      <c r="AQ21" s="309">
        <v>3.67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506</v>
      </c>
      <c r="AL22" s="1204"/>
      <c r="AM22" s="1204"/>
      <c r="AN22" s="1205"/>
      <c r="AO22" s="312">
        <v>95.7</v>
      </c>
      <c r="AP22" s="313">
        <v>97.8</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511</v>
      </c>
      <c r="AL32" s="1195"/>
      <c r="AM32" s="1195"/>
      <c r="AN32" s="1196"/>
      <c r="AO32" s="322">
        <v>1439339</v>
      </c>
      <c r="AP32" s="322">
        <v>97569</v>
      </c>
      <c r="AQ32" s="323">
        <v>67805</v>
      </c>
      <c r="AR32" s="324">
        <v>43.9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512</v>
      </c>
      <c r="AL33" s="1195"/>
      <c r="AM33" s="1195"/>
      <c r="AN33" s="1196"/>
      <c r="AO33" s="322" t="s">
        <v>497</v>
      </c>
      <c r="AP33" s="322" t="s">
        <v>497</v>
      </c>
      <c r="AQ33" s="323" t="s">
        <v>497</v>
      </c>
      <c r="AR33" s="324" t="s">
        <v>497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513</v>
      </c>
      <c r="AL34" s="1195"/>
      <c r="AM34" s="1195"/>
      <c r="AN34" s="1196"/>
      <c r="AO34" s="322">
        <v>5167</v>
      </c>
      <c r="AP34" s="322">
        <v>350</v>
      </c>
      <c r="AQ34" s="323">
        <v>11</v>
      </c>
      <c r="AR34" s="324">
        <v>3081.8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514</v>
      </c>
      <c r="AL35" s="1195"/>
      <c r="AM35" s="1195"/>
      <c r="AN35" s="1196"/>
      <c r="AO35" s="322">
        <v>899283</v>
      </c>
      <c r="AP35" s="322">
        <v>60960</v>
      </c>
      <c r="AQ35" s="323">
        <v>18110</v>
      </c>
      <c r="AR35" s="324">
        <v>236.6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515</v>
      </c>
      <c r="AL36" s="1195"/>
      <c r="AM36" s="1195"/>
      <c r="AN36" s="1196"/>
      <c r="AO36" s="322">
        <v>168081</v>
      </c>
      <c r="AP36" s="322">
        <v>11394</v>
      </c>
      <c r="AQ36" s="323">
        <v>2781</v>
      </c>
      <c r="AR36" s="324">
        <v>309.7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516</v>
      </c>
      <c r="AL37" s="1195"/>
      <c r="AM37" s="1195"/>
      <c r="AN37" s="1196"/>
      <c r="AO37" s="322" t="s">
        <v>497</v>
      </c>
      <c r="AP37" s="322" t="s">
        <v>497</v>
      </c>
      <c r="AQ37" s="323">
        <v>1073</v>
      </c>
      <c r="AR37" s="324" t="s">
        <v>497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517</v>
      </c>
      <c r="AL38" s="1198"/>
      <c r="AM38" s="1198"/>
      <c r="AN38" s="1199"/>
      <c r="AO38" s="325">
        <v>77</v>
      </c>
      <c r="AP38" s="325">
        <v>5</v>
      </c>
      <c r="AQ38" s="326">
        <v>5</v>
      </c>
      <c r="AR38" s="314">
        <v>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518</v>
      </c>
      <c r="AL39" s="1198"/>
      <c r="AM39" s="1198"/>
      <c r="AN39" s="1199"/>
      <c r="AO39" s="322">
        <v>-115236</v>
      </c>
      <c r="AP39" s="322">
        <v>-7812</v>
      </c>
      <c r="AQ39" s="323">
        <v>-3858</v>
      </c>
      <c r="AR39" s="324">
        <v>102.5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519</v>
      </c>
      <c r="AL40" s="1195"/>
      <c r="AM40" s="1195"/>
      <c r="AN40" s="1196"/>
      <c r="AO40" s="322">
        <v>-1639845</v>
      </c>
      <c r="AP40" s="322">
        <v>-111161</v>
      </c>
      <c r="AQ40" s="323">
        <v>-59194</v>
      </c>
      <c r="AR40" s="324">
        <v>87.8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756866</v>
      </c>
      <c r="AP41" s="322">
        <v>51306</v>
      </c>
      <c r="AQ41" s="323">
        <v>26732</v>
      </c>
      <c r="AR41" s="324">
        <v>91.9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487</v>
      </c>
      <c r="AN49" s="1189" t="s">
        <v>523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2021078</v>
      </c>
      <c r="AN51" s="344">
        <v>124122</v>
      </c>
      <c r="AO51" s="345">
        <v>34.200000000000003</v>
      </c>
      <c r="AP51" s="346">
        <v>90961</v>
      </c>
      <c r="AQ51" s="347">
        <v>20.100000000000001</v>
      </c>
      <c r="AR51" s="348">
        <v>14.1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968436</v>
      </c>
      <c r="AN52" s="352">
        <v>59475</v>
      </c>
      <c r="AO52" s="353">
        <v>87.7</v>
      </c>
      <c r="AP52" s="354">
        <v>37720</v>
      </c>
      <c r="AQ52" s="355">
        <v>7.1</v>
      </c>
      <c r="AR52" s="356">
        <v>80.599999999999994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2335643</v>
      </c>
      <c r="AN53" s="344">
        <v>146426</v>
      </c>
      <c r="AO53" s="345">
        <v>18</v>
      </c>
      <c r="AP53" s="346">
        <v>106614</v>
      </c>
      <c r="AQ53" s="347">
        <v>17.2</v>
      </c>
      <c r="AR53" s="348">
        <v>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1357711</v>
      </c>
      <c r="AN54" s="352">
        <v>85118</v>
      </c>
      <c r="AO54" s="353">
        <v>43.1</v>
      </c>
      <c r="AP54" s="354">
        <v>45545</v>
      </c>
      <c r="AQ54" s="355">
        <v>20.7</v>
      </c>
      <c r="AR54" s="356">
        <v>22.4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3139796</v>
      </c>
      <c r="AN55" s="344">
        <v>202124</v>
      </c>
      <c r="AO55" s="345">
        <v>38</v>
      </c>
      <c r="AP55" s="346">
        <v>85459</v>
      </c>
      <c r="AQ55" s="347">
        <v>-19.8</v>
      </c>
      <c r="AR55" s="348">
        <v>57.8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1182537</v>
      </c>
      <c r="AN56" s="352">
        <v>76126</v>
      </c>
      <c r="AO56" s="353">
        <v>-10.6</v>
      </c>
      <c r="AP56" s="354">
        <v>44378</v>
      </c>
      <c r="AQ56" s="355">
        <v>-2.6</v>
      </c>
      <c r="AR56" s="356">
        <v>-8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1942796</v>
      </c>
      <c r="AN57" s="344">
        <v>127656</v>
      </c>
      <c r="AO57" s="345">
        <v>-36.799999999999997</v>
      </c>
      <c r="AP57" s="346">
        <v>83280</v>
      </c>
      <c r="AQ57" s="347">
        <v>-2.5</v>
      </c>
      <c r="AR57" s="348">
        <v>-34.299999999999997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1074349</v>
      </c>
      <c r="AN58" s="352">
        <v>70593</v>
      </c>
      <c r="AO58" s="353">
        <v>-7.3</v>
      </c>
      <c r="AP58" s="354">
        <v>43123</v>
      </c>
      <c r="AQ58" s="355">
        <v>-2.8</v>
      </c>
      <c r="AR58" s="356">
        <v>-4.5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1346344</v>
      </c>
      <c r="AN59" s="344">
        <v>91265</v>
      </c>
      <c r="AO59" s="345">
        <v>-28.5</v>
      </c>
      <c r="AP59" s="346">
        <v>88968</v>
      </c>
      <c r="AQ59" s="347">
        <v>6.8</v>
      </c>
      <c r="AR59" s="348">
        <v>-35.299999999999997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664452</v>
      </c>
      <c r="AN60" s="352">
        <v>45041</v>
      </c>
      <c r="AO60" s="353">
        <v>-36.200000000000003</v>
      </c>
      <c r="AP60" s="354">
        <v>45482</v>
      </c>
      <c r="AQ60" s="355">
        <v>5.5</v>
      </c>
      <c r="AR60" s="356">
        <v>-41.7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2157131</v>
      </c>
      <c r="AN61" s="359">
        <v>138319</v>
      </c>
      <c r="AO61" s="360">
        <v>5</v>
      </c>
      <c r="AP61" s="361">
        <v>91056</v>
      </c>
      <c r="AQ61" s="362">
        <v>4.4000000000000004</v>
      </c>
      <c r="AR61" s="348">
        <v>0.6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1049497</v>
      </c>
      <c r="AN62" s="352">
        <v>67271</v>
      </c>
      <c r="AO62" s="353">
        <v>15.3</v>
      </c>
      <c r="AP62" s="354">
        <v>43250</v>
      </c>
      <c r="AQ62" s="355">
        <v>5.6</v>
      </c>
      <c r="AR62" s="356">
        <v>9.6999999999999993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k/p/33ulDiTvuRpfvA5ZpuXon9sF3cgMWAgJnqmMlN5SkgGXuODcogqY2jGU/NE3XOKO90ETs4r0aWk3UYBlWg==" saltValue="ZzirDIwy+INhuLk/EYoH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sqref="A1:A104857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oLwAphQ9pxxF5FJ/JPG3JzcOnCUGzEeJtpbkLWQ9C1qGjWAaP7p/aGZKdaUGAv6EEtbhLTTqmwIa+7ZcMJlMg==" saltValue="amJieMp7jZ4ZPSzj0kRklA=="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sqref="A1:A1048576"/>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NGtL+VJFLBCEQ5o/jxE7XJX4mGpXzjo/TFB/rj9FbJbcOBzQ3LZDcrUCYc+/h9E0Mr9PGtuPrGsK5C4mD9akA==" saltValue="HHKmgTDqfZy+ubzxhhrK9g==" spinCount="100000"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30.08</v>
      </c>
      <c r="G47" s="12">
        <v>31.9</v>
      </c>
      <c r="H47" s="12">
        <v>32.630000000000003</v>
      </c>
      <c r="I47" s="12">
        <v>35.729999999999997</v>
      </c>
      <c r="J47" s="13">
        <v>37.340000000000003</v>
      </c>
    </row>
    <row r="48" spans="2:10" ht="57.75" customHeight="1" x14ac:dyDescent="0.15">
      <c r="B48" s="14"/>
      <c r="C48" s="1214" t="s">
        <v>4</v>
      </c>
      <c r="D48" s="1214"/>
      <c r="E48" s="1215"/>
      <c r="F48" s="15">
        <v>3.02</v>
      </c>
      <c r="G48" s="16">
        <v>2.66</v>
      </c>
      <c r="H48" s="16">
        <v>4.47</v>
      </c>
      <c r="I48" s="16">
        <v>1.71</v>
      </c>
      <c r="J48" s="17">
        <v>2.39</v>
      </c>
    </row>
    <row r="49" spans="2:10" ht="57.75" customHeight="1" thickBot="1" x14ac:dyDescent="0.2">
      <c r="B49" s="18"/>
      <c r="C49" s="1216" t="s">
        <v>5</v>
      </c>
      <c r="D49" s="1216"/>
      <c r="E49" s="1217"/>
      <c r="F49" s="19" t="s">
        <v>544</v>
      </c>
      <c r="G49" s="20" t="s">
        <v>545</v>
      </c>
      <c r="H49" s="20">
        <v>1.94</v>
      </c>
      <c r="I49" s="20" t="s">
        <v>546</v>
      </c>
      <c r="J49" s="21">
        <v>0.73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OmWhCs+DQkx4s2QwpmxTMLC6vTSeQvtUeJBpP8GpqfmGvM0/jXUpRNMMlpLp/Ga4fS4F2/uPUTsg9bZmHq0/Q==" saltValue="wu7VJjJtvrYVX/RoUamGBA==" spinCount="100000" sheet="1" objects="1" scenarios="1"/>
  <mergeCells count="3">
    <mergeCell ref="C47:E47"/>
    <mergeCell ref="C48:E48"/>
    <mergeCell ref="C49:E49"/>
  </mergeCells>
  <phoneticPr fontId="3"/>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干場　聖司</cp:lastModifiedBy>
  <cp:lastPrinted>2019-03-13T05:55:40Z</cp:lastPrinted>
  <dcterms:created xsi:type="dcterms:W3CDTF">2019-02-14T02:41:08Z</dcterms:created>
  <dcterms:modified xsi:type="dcterms:W3CDTF">2019-12-03T04:14:52Z</dcterms:modified>
  <cp:category/>
</cp:coreProperties>
</file>