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新しいフォルダー\"/>
    </mc:Choice>
  </mc:AlternateContent>
  <xr:revisionPtr revIDLastSave="0" documentId="13_ncr:1_{B43B638C-EDA7-4FB0-B99A-3DE7D385CB22}"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C37" i="10"/>
  <c r="BE36" i="10"/>
  <c r="C36" i="10"/>
  <c r="BE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s="1"/>
  <c r="AM35" i="10" s="1"/>
  <c r="AM36" i="10" s="1"/>
  <c r="BW34" i="10" s="1"/>
  <c r="BW35" i="10" s="1"/>
  <c r="BW36" i="10" s="1"/>
  <c r="BW37" i="10" s="1"/>
  <c r="BW38" i="10" s="1"/>
  <c r="BW39" i="10" s="1"/>
  <c r="BW40" i="10" s="1"/>
  <c r="BE34" i="10"/>
  <c r="CO34" i="10" l="1"/>
  <c r="CO35" i="10" s="1"/>
  <c r="CO36" i="10" s="1"/>
  <c r="CO37" i="10" s="1"/>
  <c r="CO38" i="10" s="1"/>
  <c r="CO39" i="10" s="1"/>
</calcChain>
</file>

<file path=xl/sharedStrings.xml><?xml version="1.0" encoding="utf-8"?>
<sst xmlns="http://schemas.openxmlformats.org/spreadsheetml/2006/main" count="1141" uniqueCount="610">
  <si>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</si>
  <si>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</si>
  <si>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</si>
  <si>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</si>
  <si>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</si>
  <si>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</si>
  <si>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</si>
  <si>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</si>
  <si>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</si>
  <si>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</si>
  <si>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</si>
  <si>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</si>
  <si>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</si>
  <si>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</si>
  <si>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</si>
  <si>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</si>
  <si>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</si>
  <si>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</si>
  <si>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</si>
  <si>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</si>
  <si>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</si>
  <si>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</si>
  <si>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</si>
  <si>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</si>
  <si>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</si>
  <si>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</si>
  <si>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</si>
  <si>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</si>
  <si>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</si>
  <si>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</si>
  <si>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</si>
  <si>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</si>
  <si>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</si>
  <si>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</si>
  <si>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</si>
  <si>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</si>
  <si>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</si>
  <si>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</si>
  <si>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</si>
  <si>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</si>
  <si>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</si>
  <si>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</si>
  <si>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</si>
  <si>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</si>
  <si>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</si>
  <si>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</si>
  <si>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</si>
  <si>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</si>
  <si>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</si>
  <si>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</si>
  <si>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</si>
  <si>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</si>
  <si>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</si>
  <si>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</si>
  <si>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</si>
  <si>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</si>
  <si>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</si>
  <si>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</si>
  <si>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</si>
  <si>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</si>
  <si>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</si>
  <si>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</si>
  <si>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</si>
  <si>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</si>
  <si>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</si>
  <si>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</si>
  <si>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</si>
  <si>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</si>
  <si>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</si>
  <si>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</si>
  <si>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</si>
  <si>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</si>
  <si>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</si>
  <si>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</si>
  <si>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</si>
  <si>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</si>
  <si>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</si>
  <si>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</si>
  <si>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</si>
  <si>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</si>
  <si>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</si>
  <si>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</si>
  <si>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</si>
  <si>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</si>
  <si>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</si>
  <si>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</si>
  <si>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</si>
  <si>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</si>
  <si>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</si>
  <si>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</si>
  <si>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</si>
  <si>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</si>
  <si>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</si>
  <si>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</si>
  <si>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</si>
  <si>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</si>
  <si>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</si>
  <si>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</si>
  <si>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</si>
  <si>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</si>
  <si>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輪島市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</si>
  <si>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</si>
  <si>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</si>
  <si>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</si>
  <si>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</si>
  <si>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</si>
  <si>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</si>
  <si>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</si>
  <si>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</si>
  <si>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</si>
  <si>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</si>
  <si>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</si>
  <si>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</si>
  <si>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</si>
  <si>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</si>
  <si>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</si>
  <si>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</si>
  <si>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</si>
  <si>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</si>
  <si>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</si>
  <si>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</si>
  <si>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</si>
  <si>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</si>
  <si>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</si>
  <si>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</si>
  <si>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</si>
  <si>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</si>
  <si>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</si>
  <si>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</si>
  <si>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</si>
  <si>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</si>
  <si>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</si>
  <si>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</si>
  <si>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</si>
  <si>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</si>
  <si>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</si>
  <si>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</si>
  <si>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</si>
  <si>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</si>
  <si>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</si>
  <si>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</si>
  <si>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</si>
  <si>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</si>
  <si>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</si>
  <si>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</si>
  <si>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</si>
  <si>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</si>
  <si>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</si>
  <si>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</si>
  <si>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</si>
  <si>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</si>
  <si>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</si>
  <si>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</si>
  <si>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</si>
  <si>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</si>
  <si>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</si>
  <si>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</si>
  <si>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</si>
  <si>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</si>
  <si>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</si>
  <si>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</si>
  <si>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</si>
  <si>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</si>
  <si>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</si>
  <si>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</si>
  <si>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</si>
  <si>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</si>
  <si>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</si>
  <si>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</si>
  <si>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</si>
  <si>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</si>
  <si>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</si>
  <si>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</si>
  <si>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</si>
  <si>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</si>
  <si>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</si>
  <si>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</si>
  <si>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</si>
  <si>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</si>
  <si>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</si>
  <si>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</si>
  <si>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</si>
  <si>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</si>
  <si>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</si>
  <si>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</si>
  <si>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</si>
  <si>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</si>
  <si>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</si>
  <si>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</si>
  <si>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</si>
  <si>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</si>
  <si>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</si>
  <si>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</si>
  <si>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</si>
  <si>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</si>
  <si>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</si>
  <si>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</si>
  <si>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</si>
  <si>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</si>
  <si>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</si>
  <si>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</si>
  <si>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</si>
  <si>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</si>
  <si>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</si>
  <si>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</si>
  <si>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</si>
  <si>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</si>
  <si>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</si>
  <si>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</si>
  <si>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</si>
  <si>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</si>
  <si>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</si>
  <si>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</si>
  <si>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石川県輪島市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</si>
  <si>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</si>
  <si>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</si>
  <si>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</si>
  <si>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</si>
  <si>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</si>
  <si>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</si>
  <si>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</si>
  <si>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</si>
  <si>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</si>
  <si>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</si>
  <si>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</si>
  <si>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</si>
  <si>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</si>
  <si>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</si>
  <si>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</si>
  <si>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</si>
  <si>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</si>
  <si>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</si>
  <si>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</si>
  <si>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</si>
  <si>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</si>
  <si>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</si>
  <si>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</si>
  <si>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</si>
  <si>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</si>
  <si>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</si>
  <si>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</si>
  <si>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</si>
  <si>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</si>
  <si>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</si>
  <si>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</si>
  <si>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</si>
  <si>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</si>
  <si>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</si>
  <si>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</si>
  <si>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</si>
  <si>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</si>
  <si>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</si>
  <si>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</si>
  <si>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</si>
  <si>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</si>
  <si>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</si>
  <si>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</si>
  <si>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</si>
  <si>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</si>
  <si>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</si>
  <si>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</si>
  <si>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</si>
  <si>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</si>
  <si>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</si>
  <si>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</si>
  <si>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</si>
  <si>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</si>
  <si>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</si>
  <si>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</si>
  <si>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</si>
  <si>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</si>
  <si>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</si>
  <si>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</si>
  <si>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</si>
  <si>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</si>
  <si>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</si>
  <si>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</si>
  <si>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</si>
  <si>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</si>
  <si>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</si>
  <si>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</si>
  <si>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</si>
  <si>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</si>
  <si>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</si>
  <si>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</si>
  <si>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</si>
  <si>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</si>
  <si>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</si>
  <si>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</si>
  <si>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</si>
  <si>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</si>
  <si>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</si>
  <si>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</si>
  <si>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</si>
  <si>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</si>
  <si>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</si>
  <si>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</si>
  <si>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</si>
  <si>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</si>
  <si>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</si>
  <si>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</si>
  <si>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</si>
  <si>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</si>
  <si>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</si>
  <si>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</si>
  <si>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</si>
  <si>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</si>
  <si>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</si>
  <si>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</si>
  <si>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</si>
  <si>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</si>
  <si>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</si>
  <si>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</si>
  <si>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</si>
  <si>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</si>
  <si>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</si>
  <si>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</si>
  <si>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</si>
  <si>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</si>
  <si>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</si>
  <si>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</si>
  <si>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</si>
  <si>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</si>
  <si>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</si>
  <si>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</si>
  <si>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</si>
  <si>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</si>
  <si>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</si>
  <si>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</si>
  <si>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</si>
  <si>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</si>
  <si>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</si>
  <si>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</si>
  <si>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</si>
  <si>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</si>
  <si>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</si>
  <si>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</si>
  <si>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</si>
  <si>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</si>
  <si>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</si>
  <si>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</si>
  <si>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</si>
  <si>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</si>
  <si>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</si>
  <si>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</si>
  <si>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</si>
  <si>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</si>
  <si>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</si>
  <si>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</si>
  <si>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</si>
  <si>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</si>
  <si>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</si>
  <si>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</si>
  <si>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</si>
  <si>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</si>
  <si>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</si>
  <si>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</si>
  <si>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</si>
  <si>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</si>
  <si>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</si>
  <si>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</si>
  <si>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</si>
  <si>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</si>
  <si>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</si>
  <si>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</si>
  <si>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</si>
  <si>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</si>
  <si>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石川県輪島市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</si>
  <si>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</si>
  <si>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</si>
  <si>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</si>
  <si>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</si>
  <si>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</si>
  <si>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</si>
  <si>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</si>
  <si>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</si>
  <si>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</si>
  <si>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</si>
  <si>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</si>
  <si>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</si>
  <si>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</si>
  <si>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</si>
  <si>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</si>
  <si>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</si>
  <si>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</si>
  <si>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</si>
  <si>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</si>
  <si>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</si>
  <si>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</si>
  <si>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</si>
  <si>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</si>
  <si>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</si>
  <si>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</si>
  <si>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</si>
  <si>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</si>
  <si>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</si>
  <si>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</si>
  <si>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</si>
  <si>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</si>
  <si>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</si>
  <si>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</si>
  <si>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</si>
  <si>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</si>
  <si>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</si>
  <si>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</si>
  <si>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</si>
  <si>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</si>
  <si>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</si>
  <si>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</si>
  <si>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</si>
  <si>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臨海土地造成事業特別会計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</si>
  <si>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</si>
  <si>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</si>
  <si>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</si>
  <si>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</si>
  <si>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</si>
  <si>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</si>
  <si>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</si>
  <si>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</si>
  <si>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</si>
  <si>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</si>
  <si>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</si>
  <si>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</si>
  <si>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</si>
  <si>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</si>
  <si>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</si>
  <si>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</si>
  <si>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</si>
  <si>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</si>
  <si>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</si>
  <si>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</si>
  <si>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</si>
  <si>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</si>
  <si>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</si>
  <si>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</si>
  <si>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</si>
  <si>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</si>
  <si>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</si>
  <si>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</si>
  <si>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</si>
  <si>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</si>
  <si>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</si>
  <si>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</si>
  <si>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</si>
  <si>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</si>
  <si>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</si>
  <si>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</si>
  <si>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</si>
  <si>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</si>
  <si>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</si>
  <si>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</si>
  <si>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</si>
  <si>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</si>
  <si>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</si>
  <si>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</si>
  <si>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</si>
  <si>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</si>
  <si>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</si>
  <si>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</si>
  <si>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</si>
  <si>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</si>
  <si>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</si>
  <si>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</si>
  <si>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</si>
  <si>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</si>
  <si>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</si>
  <si>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</si>
  <si>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</si>
  <si>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</si>
  <si>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</si>
  <si>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</si>
  <si>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</si>
  <si>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</si>
  <si>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</si>
  <si>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</si>
  <si>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</si>
  <si>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</si>
  <si>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</si>
  <si>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</si>
  <si>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</si>
  <si>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</si>
  <si>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</si>
  <si>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</si>
  <si>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</si>
  <si>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</si>
  <si>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</si>
  <si>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</si>
  <si>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</si>
  <si>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</si>
  <si>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</si>
  <si>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</si>
  <si>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</si>
  <si>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</si>
  <si>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</si>
  <si>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</si>
  <si>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</si>
  <si>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</si>
  <si>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</si>
  <si>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</si>
  <si>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</si>
  <si>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</si>
  <si>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</si>
  <si>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</si>
  <si>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</si>
  <si>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</si>
  <si>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</si>
  <si>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</si>
  <si>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</si>
  <si>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</si>
  <si>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</si>
  <si>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</si>
  <si>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</si>
  <si>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</si>
  <si>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</si>
  <si>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</si>
  <si>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</si>
  <si>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</si>
  <si>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</si>
  <si>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</si>
  <si>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</si>
  <si>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</si>
  <si>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</si>
  <si>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</si>
  <si>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</si>
  <si>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</si>
  <si>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</si>
  <si>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</si>
  <si>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</si>
  <si>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</si>
  <si>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</si>
  <si>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</si>
  <si>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</si>
  <si>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</si>
  <si>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</si>
  <si>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</si>
  <si>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</si>
  <si>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</si>
  <si>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</si>
  <si>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</si>
  <si>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</si>
  <si>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</si>
  <si>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</si>
  <si>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</si>
  <si>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</si>
  <si>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</si>
  <si>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</si>
  <si>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</si>
  <si>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</si>
  <si>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</si>
  <si>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</si>
  <si>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</si>
  <si>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</si>
  <si>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</si>
  <si>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</si>
  <si>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</si>
  <si>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</si>
  <si>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</si>
  <si>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</si>
  <si>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</si>
  <si>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</si>
  <si>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</si>
  <si>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</si>
  <si>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</si>
  <si>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</si>
  <si>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</si>
  <si>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</si>
  <si>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</si>
  <si>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</si>
  <si>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</si>
  <si>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1.96</t>
  </si>
  <si>
    <t>▲ 3.54</t>
  </si>
  <si>
    <t>▲ 1.82</t>
  </si>
  <si>
    <t>病院事業会計</t>
  </si>
  <si>
    <t>水道事業会計</t>
  </si>
  <si>
    <t>一般会計</t>
  </si>
  <si>
    <t>介護保険特別会計</t>
  </si>
  <si>
    <t>臨海土地造成事業特別会計</t>
  </si>
  <si>
    <t>下水道事業会計</t>
  </si>
  <si>
    <t>▲ 0.09</t>
  </si>
  <si>
    <t>国民健康保険特別会計(直営診療施設勘定)</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</si>
  <si>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</si>
  <si>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</si>
  <si>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</si>
  <si>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</si>
  <si>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</si>
  <si>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</si>
  <si>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</si>
  <si>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</si>
  <si>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</si>
  <si>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まちづくり事業基金</t>
    <rPh sb="5" eb="9">
      <t>ジギョウキキン</t>
    </rPh>
    <phoneticPr fontId="5"/>
  </si>
  <si>
    <t>公共施設等総合整備基金</t>
    <rPh sb="0" eb="4">
      <t>コウキョウシセツ</t>
    </rPh>
    <rPh sb="4" eb="5">
      <t>トウ</t>
    </rPh>
    <rPh sb="5" eb="9">
      <t>ソウゴウセイビ</t>
    </rPh>
    <rPh sb="9" eb="11">
      <t>キキン</t>
    </rPh>
    <phoneticPr fontId="5"/>
  </si>
  <si>
    <t>地域福祉推進基金</t>
    <rPh sb="0" eb="4">
      <t>チイキフクシ</t>
    </rPh>
    <rPh sb="4" eb="8">
      <t>スイシンキキン</t>
    </rPh>
    <phoneticPr fontId="5"/>
  </si>
  <si>
    <t>過疎地域持続的発展特別事業基金</t>
    <phoneticPr fontId="2"/>
  </si>
  <si>
    <t>ふるさと応援基金</t>
    <phoneticPr fontId="2"/>
  </si>
  <si>
    <t>公益財団法人輪島市漆芸美術館</t>
    <rPh sb="0" eb="2">
      <t>コウエキ</t>
    </rPh>
    <rPh sb="2" eb="4">
      <t>ザイダン</t>
    </rPh>
    <rPh sb="4" eb="6">
      <t>ホウジン</t>
    </rPh>
    <rPh sb="6" eb="8">
      <t>ワジマ</t>
    </rPh>
    <rPh sb="8" eb="9">
      <t>シ</t>
    </rPh>
    <rPh sb="9" eb="11">
      <t>シツゲイ</t>
    </rPh>
    <rPh sb="11" eb="14">
      <t>ビジュツカン</t>
    </rPh>
    <phoneticPr fontId="2"/>
  </si>
  <si>
    <t>公益財団法人白米千枚田景勝保存協議会</t>
    <rPh sb="0" eb="2">
      <t>コウエキ</t>
    </rPh>
    <rPh sb="2" eb="6">
      <t>ザイダンホウジン</t>
    </rPh>
    <rPh sb="6" eb="7">
      <t>シロ</t>
    </rPh>
    <rPh sb="7" eb="8">
      <t>コメ</t>
    </rPh>
    <rPh sb="8" eb="11">
      <t>センマイダ</t>
    </rPh>
    <rPh sb="11" eb="13">
      <t>ケイショウ</t>
    </rPh>
    <rPh sb="13" eb="18">
      <t>ホゾンキョウギカイ</t>
    </rPh>
    <phoneticPr fontId="2"/>
  </si>
  <si>
    <t>輪島温泉観光開発株式会社</t>
    <rPh sb="0" eb="2">
      <t>ワジマ</t>
    </rPh>
    <rPh sb="2" eb="4">
      <t>オンセン</t>
    </rPh>
    <rPh sb="4" eb="6">
      <t>カンコウ</t>
    </rPh>
    <rPh sb="6" eb="8">
      <t>カイハツ</t>
    </rPh>
    <rPh sb="8" eb="10">
      <t>カブシキ</t>
    </rPh>
    <rPh sb="10" eb="12">
      <t>カイシャ</t>
    </rPh>
    <phoneticPr fontId="2"/>
  </si>
  <si>
    <t>株式会社まちづくり輪島</t>
    <rPh sb="0" eb="2">
      <t>カブシキ</t>
    </rPh>
    <rPh sb="2" eb="4">
      <t>カイシャ</t>
    </rPh>
    <rPh sb="9" eb="11">
      <t>ワジマ</t>
    </rPh>
    <phoneticPr fontId="2"/>
  </si>
  <si>
    <t>財団法人日本海むら開発公社</t>
    <rPh sb="0" eb="4">
      <t>ザイダンホウジン</t>
    </rPh>
    <rPh sb="4" eb="7">
      <t>ニホンカイ</t>
    </rPh>
    <rPh sb="9" eb="11">
      <t>カイハツ</t>
    </rPh>
    <rPh sb="11" eb="13">
      <t>コウシャ</t>
    </rPh>
    <phoneticPr fontId="2"/>
  </si>
  <si>
    <t>有限会社門前生活環境</t>
    <rPh sb="0" eb="2">
      <t>ユウゲン</t>
    </rPh>
    <rPh sb="2" eb="4">
      <t>カイシャ</t>
    </rPh>
    <rPh sb="4" eb="6">
      <t>モンゼン</t>
    </rPh>
    <rPh sb="6" eb="8">
      <t>セイカツ</t>
    </rPh>
    <rPh sb="8" eb="10">
      <t>カンキョウ</t>
    </rPh>
    <phoneticPr fontId="2"/>
  </si>
  <si>
    <t>.-</t>
    <phoneticPr fontId="2"/>
  </si>
  <si>
    <t>-</t>
    <phoneticPr fontId="2"/>
  </si>
  <si>
    <t>-</t>
    <phoneticPr fontId="2"/>
  </si>
  <si>
    <t>奥能登広域圏事務組合</t>
    <rPh sb="0" eb="3">
      <t>オクノト</t>
    </rPh>
    <rPh sb="3" eb="6">
      <t>コウイキケン</t>
    </rPh>
    <rPh sb="6" eb="10">
      <t>ジムクミアイ</t>
    </rPh>
    <phoneticPr fontId="2"/>
  </si>
  <si>
    <t>輪島市穴水町環境衛生施設組合</t>
    <rPh sb="0" eb="3">
      <t>ワジマシ</t>
    </rPh>
    <rPh sb="3" eb="6">
      <t>アナミズマチ</t>
    </rPh>
    <rPh sb="6" eb="10">
      <t>カンキョウエイセイ</t>
    </rPh>
    <rPh sb="10" eb="12">
      <t>シセツ</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</si>
  <si>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5">
      <t>コウムサイガイ</t>
    </rPh>
    <rPh sb="15" eb="17">
      <t>ホショウ</t>
    </rPh>
    <rPh sb="17" eb="18">
      <t>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</si>
  <si>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</si>
  <si>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のと鉄道運営助成基金事務組合</t>
    <rPh sb="2" eb="4">
      <t>テツドウ</t>
    </rPh>
    <rPh sb="4" eb="8">
      <t>ウンエイジョセイ</t>
    </rPh>
    <rPh sb="8" eb="10">
      <t>キキン</t>
    </rPh>
    <rPh sb="10" eb="14">
      <t>ジムクミアイ</t>
    </rPh>
    <phoneticPr fontId="2"/>
  </si>
  <si>
    <t>石川県後期高齢者医療広域連合（一般会計）</t>
    <rPh sb="0" eb="3">
      <t>イシカワケン</t>
    </rPh>
    <rPh sb="3" eb="8">
      <t>コウキコウレイシャ</t>
    </rPh>
    <rPh sb="8" eb="10">
      <t>イリョウ</t>
    </rPh>
    <rPh sb="10" eb="14">
      <t>コウイキレンゴウ</t>
    </rPh>
    <rPh sb="15" eb="19">
      <t>イッパンカイケイ</t>
    </rPh>
    <phoneticPr fontId="2"/>
  </si>
  <si>
    <t>石川県後期高齢者医療広域連合（後期高齢者医療特別会計）</t>
    <rPh sb="0" eb="7">
      <t>イシカワケンコウキコウレイ</t>
    </rPh>
    <rPh sb="7" eb="8">
      <t>モノ</t>
    </rPh>
    <rPh sb="8" eb="10">
      <t>イリョウ</t>
    </rPh>
    <rPh sb="10" eb="14">
      <t>コウイキレンゴウ</t>
    </rPh>
    <rPh sb="15" eb="20">
      <t>コウキコウレイシャ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</si>
</sst>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E41B-4F0D-833B-9E889E4DDD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118208</c:v>
                </c:pt>
                <c:pt idx="1">
                  <c:v>130336</c:v>
                </c:pt>
                <c:pt idx="2">
                  <c:v>236510</c:v>
                </c:pt>
                <c:pt idx="3">
                  <c:v>153220</c:v>
                </c:pt>
                <c:pt idx="4">
                  <c:v>77594</c:v>
                </c:pt>
              </c:numCache>
            </c:numRef>
          </c:val>
          <c:smooth val="0"/>
          <c:extLst>
            <c:ext xmlns:c16="http://schemas.microsoft.com/office/drawing/2014/chart" uri="{C3380CC4-5D6E-409C-BE32-E72D297353CC}">
              <c16:uniqueId val="{00000001-E41B-4F0D-833B-9E889E4DDD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0.79</c:v>
                </c:pt>
                <c:pt idx="1">
                  <c:v>0.7</c:v>
                </c:pt>
                <c:pt idx="2">
                  <c:v>5.74</c:v>
                </c:pt>
                <c:pt idx="3">
                  <c:v>8.68</c:v>
                </c:pt>
                <c:pt idx="4">
                  <c:v>4.76</c:v>
                </c:pt>
              </c:numCache>
            </c:numRef>
          </c:val>
          <c:extLst>
            <c:ext xmlns:c16="http://schemas.microsoft.com/office/drawing/2014/chart" uri="{C3380CC4-5D6E-409C-BE32-E72D297353CC}">
              <c16:uniqueId val="{00000000-1797-4F7F-B4FB-78628FCB3D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25.4</c:v>
                </c:pt>
                <c:pt idx="1">
                  <c:v>22.94</c:v>
                </c:pt>
                <c:pt idx="2">
                  <c:v>22.92</c:v>
                </c:pt>
                <c:pt idx="3">
                  <c:v>25.22</c:v>
                </c:pt>
                <c:pt idx="4">
                  <c:v>31.23</c:v>
                </c:pt>
              </c:numCache>
            </c:numRef>
          </c:val>
          <c:extLst>
            <c:ext xmlns:c16="http://schemas.microsoft.com/office/drawing/2014/chart" uri="{C3380CC4-5D6E-409C-BE32-E72D297353CC}">
              <c16:uniqueId val="{00000001-1797-4F7F-B4FB-78628FCB3D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-1.96</c:v>
                </c:pt>
                <c:pt idx="1">
                  <c:v>-3.54</c:v>
                </c:pt>
                <c:pt idx="2">
                  <c:v>5.07</c:v>
                </c:pt>
                <c:pt idx="3">
                  <c:v>3.11</c:v>
                </c:pt>
                <c:pt idx="4">
                  <c:v>-1.82</c:v>
                </c:pt>
              </c:numCache>
            </c:numRef>
          </c:val>
          <c:smooth val="0"/>
          <c:extLst>
            <c:ext xmlns:c16="http://schemas.microsoft.com/office/drawing/2014/chart" uri="{C3380CC4-5D6E-409C-BE32-E72D297353CC}">
              <c16:uniqueId val="{00000002-1797-4F7F-B4FB-78628FCB3D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0.02</c:v>
                </c:pt>
                <c:pt idx="4">
                  <c:v>#N/A</c:v>
                </c:pt>
                <c:pt idx="5">
                  <c:v>0.15</c:v>
                </c:pt>
                <c:pt idx="6">
                  <c:v>#N/A</c:v>
                </c:pt>
                <c:pt idx="7">
                  <c:v>0.45</c:v>
                </c:pt>
                <c:pt idx="8">
                  <c:v>#N/A</c:v>
                </c:pt>
                <c:pt idx="9">
                  <c:v>0.1</c:v>
                </c:pt>
              </c:numCache>
            </c:numRef>
          </c:val>
          <c:extLst>
            <c:ext xmlns:c16="http://schemas.microsoft.com/office/drawing/2014/chart" uri="{C3380CC4-5D6E-409C-BE32-E72D297353CC}">
              <c16:uniqueId val="{00000000-0C35-4EF6-8A83-4F63B591AE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35-4EF6-8A83-4F63B591AE3C}"/>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0.09</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2-0C35-4EF6-8A83-4F63B591AE3C}"/>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0.31</c:v>
                </c:pt>
                <c:pt idx="2">
                  <c:v>#N/A</c:v>
                </c:pt>
                <c:pt idx="3">
                  <c:v>0.28999999999999998</c:v>
                </c:pt>
                <c:pt idx="4">
                  <c:v>#N/A</c:v>
                </c:pt>
                <c:pt idx="5">
                  <c:v>0.28000000000000003</c:v>
                </c:pt>
                <c:pt idx="6">
                  <c:v>#N/A</c:v>
                </c:pt>
                <c:pt idx="7">
                  <c:v>0.28000000000000003</c:v>
                </c:pt>
                <c:pt idx="8">
                  <c:v>#N/A</c:v>
                </c:pt>
                <c:pt idx="9">
                  <c:v>0.25</c:v>
                </c:pt>
              </c:numCache>
            </c:numRef>
          </c:val>
          <c:extLst>
            <c:ext xmlns:c16="http://schemas.microsoft.com/office/drawing/2014/chart" uri="{C3380CC4-5D6E-409C-BE32-E72D297353CC}">
              <c16:uniqueId val="{00000003-0C35-4EF6-8A83-4F63B591AE3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0.09</c:v>
                </c:pt>
                <c:pt idx="3">
                  <c:v>#N/A</c:v>
                </c:pt>
                <c:pt idx="4">
                  <c:v>#N/A</c:v>
                </c:pt>
                <c:pt idx="5">
                  <c:v>7.0000000000000007E-2</c:v>
                </c:pt>
                <c:pt idx="6">
                  <c:v>#N/A</c:v>
                </c:pt>
                <c:pt idx="7">
                  <c:v>0.13</c:v>
                </c:pt>
                <c:pt idx="8">
                  <c:v>#N/A</c:v>
                </c:pt>
                <c:pt idx="9">
                  <c:v>0.31</c:v>
                </c:pt>
              </c:numCache>
            </c:numRef>
          </c:val>
          <c:extLst>
            <c:ext xmlns:c16="http://schemas.microsoft.com/office/drawing/2014/chart" uri="{C3380CC4-5D6E-409C-BE32-E72D297353CC}">
              <c16:uniqueId val="{00000004-0C35-4EF6-8A83-4F63B591AE3C}"/>
            </c:ext>
          </c:extLst>
        </c:ser>
        <c:ser>
          <c:idx val="5"/>
          <c:order val="5"/>
          <c:tx>
            <c:strRef>
              <c:f>データシート!$A$32</c:f>
              <c:strCache>
                <c:ptCount val="1"/>
                <c:pt idx="0">
                  <c:v>臨海土地造成事業特別会計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1.1100000000000001</c:v>
                </c:pt>
                <c:pt idx="2">
                  <c:v>#N/A</c:v>
                </c:pt>
                <c:pt idx="3">
                  <c:v>1.05</c:v>
                </c:pt>
                <c:pt idx="4">
                  <c:v>#N/A</c:v>
                </c:pt>
                <c:pt idx="5">
                  <c:v>0.9</c:v>
                </c:pt>
                <c:pt idx="6">
                  <c:v>#N/A</c:v>
                </c:pt>
                <c:pt idx="7">
                  <c:v>0.79</c:v>
                </c:pt>
                <c:pt idx="8">
                  <c:v>#N/A</c:v>
                </c:pt>
                <c:pt idx="9">
                  <c:v>0.6</c:v>
                </c:pt>
              </c:numCache>
            </c:numRef>
          </c:val>
          <c:extLst>
            <c:ext xmlns:c16="http://schemas.microsoft.com/office/drawing/2014/chart" uri="{C3380CC4-5D6E-409C-BE32-E72D297353CC}">
              <c16:uniqueId val="{00000005-0C35-4EF6-8A83-4F63B591AE3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0.85</c:v>
                </c:pt>
                <c:pt idx="2">
                  <c:v>#N/A</c:v>
                </c:pt>
                <c:pt idx="3">
                  <c:v>0.36</c:v>
                </c:pt>
                <c:pt idx="4">
                  <c:v>#N/A</c:v>
                </c:pt>
                <c:pt idx="5">
                  <c:v>0.34</c:v>
                </c:pt>
                <c:pt idx="6">
                  <c:v>#N/A</c:v>
                </c:pt>
                <c:pt idx="7">
                  <c:v>0.79</c:v>
                </c:pt>
                <c:pt idx="8">
                  <c:v>#N/A</c:v>
                </c:pt>
                <c:pt idx="9">
                  <c:v>1.62</c:v>
                </c:pt>
              </c:numCache>
            </c:numRef>
          </c:val>
          <c:extLst>
            <c:ext xmlns:c16="http://schemas.microsoft.com/office/drawing/2014/chart" uri="{C3380CC4-5D6E-409C-BE32-E72D297353CC}">
              <c16:uniqueId val="{00000006-0C35-4EF6-8A83-4F63B591AE3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0.74</c:v>
                </c:pt>
                <c:pt idx="2">
                  <c:v>#N/A</c:v>
                </c:pt>
                <c:pt idx="3">
                  <c:v>0.55000000000000004</c:v>
                </c:pt>
                <c:pt idx="4">
                  <c:v>#N/A</c:v>
                </c:pt>
                <c:pt idx="5">
                  <c:v>5.65</c:v>
                </c:pt>
                <c:pt idx="6">
                  <c:v>#N/A</c:v>
                </c:pt>
                <c:pt idx="7">
                  <c:v>8.6</c:v>
                </c:pt>
                <c:pt idx="8">
                  <c:v>#N/A</c:v>
                </c:pt>
                <c:pt idx="9">
                  <c:v>4.68</c:v>
                </c:pt>
              </c:numCache>
            </c:numRef>
          </c:val>
          <c:extLst>
            <c:ext xmlns:c16="http://schemas.microsoft.com/office/drawing/2014/chart" uri="{C3380CC4-5D6E-409C-BE32-E72D297353CC}">
              <c16:uniqueId val="{00000007-0C35-4EF6-8A83-4F63B591AE3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20.05</c:v>
                </c:pt>
                <c:pt idx="2">
                  <c:v>#N/A</c:v>
                </c:pt>
                <c:pt idx="3">
                  <c:v>20.5</c:v>
                </c:pt>
                <c:pt idx="4">
                  <c:v>#N/A</c:v>
                </c:pt>
                <c:pt idx="5">
                  <c:v>19.95</c:v>
                </c:pt>
                <c:pt idx="6">
                  <c:v>#N/A</c:v>
                </c:pt>
                <c:pt idx="7">
                  <c:v>18.54</c:v>
                </c:pt>
                <c:pt idx="8">
                  <c:v>#N/A</c:v>
                </c:pt>
                <c:pt idx="9">
                  <c:v>18.12</c:v>
                </c:pt>
              </c:numCache>
            </c:numRef>
          </c:val>
          <c:extLst>
            <c:ext xmlns:c16="http://schemas.microsoft.com/office/drawing/2014/chart" uri="{C3380CC4-5D6E-409C-BE32-E72D297353CC}">
              <c16:uniqueId val="{00000008-0C35-4EF6-8A83-4F63B591AE3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7.28</c:v>
                </c:pt>
                <c:pt idx="2">
                  <c:v>#N/A</c:v>
                </c:pt>
                <c:pt idx="3">
                  <c:v>7.89</c:v>
                </c:pt>
                <c:pt idx="4">
                  <c:v>#N/A</c:v>
                </c:pt>
                <c:pt idx="5">
                  <c:v>13.4</c:v>
                </c:pt>
                <c:pt idx="6">
                  <c:v>#N/A</c:v>
                </c:pt>
                <c:pt idx="7">
                  <c:v>20.48</c:v>
                </c:pt>
                <c:pt idx="8">
                  <c:v>#N/A</c:v>
                </c:pt>
                <c:pt idx="9">
                  <c:v>28.28</c:v>
                </c:pt>
              </c:numCache>
            </c:numRef>
          </c:val>
          <c:extLst>
            <c:ext xmlns:c16="http://schemas.microsoft.com/office/drawing/2014/chart" uri="{C3380CC4-5D6E-409C-BE32-E72D297353CC}">
              <c16:uniqueId val="{00000009-0C35-4EF6-8A83-4F63B591AE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3766</c:v>
                </c:pt>
                <c:pt idx="5">
                  <c:v>3586</c:v>
                </c:pt>
                <c:pt idx="8">
                  <c:v>3486</c:v>
                </c:pt>
                <c:pt idx="11">
                  <c:v>3555</c:v>
                </c:pt>
                <c:pt idx="14">
                  <c:v>3180</c:v>
                </c:pt>
              </c:numCache>
            </c:numRef>
          </c:val>
          <c:extLst>
            <c:ext xmlns:c16="http://schemas.microsoft.com/office/drawing/2014/chart" uri="{C3380CC4-5D6E-409C-BE32-E72D297353CC}">
              <c16:uniqueId val="{00000000-7CA0-4703-95F0-84443BC5D0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A0-4703-95F0-84443BC5D0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CA0-4703-95F0-84443BC5D0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70</c:v>
                </c:pt>
                <c:pt idx="3">
                  <c:v>70</c:v>
                </c:pt>
                <c:pt idx="6">
                  <c:v>65</c:v>
                </c:pt>
                <c:pt idx="9">
                  <c:v>65</c:v>
                </c:pt>
                <c:pt idx="12">
                  <c:v>65</c:v>
                </c:pt>
              </c:numCache>
            </c:numRef>
          </c:val>
          <c:extLst>
            <c:ext xmlns:c16="http://schemas.microsoft.com/office/drawing/2014/chart" uri="{C3380CC4-5D6E-409C-BE32-E72D297353CC}">
              <c16:uniqueId val="{00000003-7CA0-4703-95F0-84443BC5D0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997</c:v>
                </c:pt>
                <c:pt idx="3">
                  <c:v>1047</c:v>
                </c:pt>
                <c:pt idx="6">
                  <c:v>985</c:v>
                </c:pt>
                <c:pt idx="9">
                  <c:v>1006</c:v>
                </c:pt>
                <c:pt idx="12">
                  <c:v>975</c:v>
                </c:pt>
              </c:numCache>
            </c:numRef>
          </c:val>
          <c:extLst>
            <c:ext xmlns:c16="http://schemas.microsoft.com/office/drawing/2014/chart" uri="{C3380CC4-5D6E-409C-BE32-E72D297353CC}">
              <c16:uniqueId val="{00000004-7CA0-4703-95F0-84443BC5D0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A0-4703-95F0-84443BC5D0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A0-4703-95F0-84443BC5D0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3491</c:v>
                </c:pt>
                <c:pt idx="3">
                  <c:v>3420</c:v>
                </c:pt>
                <c:pt idx="6">
                  <c:v>3420</c:v>
                </c:pt>
                <c:pt idx="9">
                  <c:v>3690</c:v>
                </c:pt>
                <c:pt idx="12">
                  <c:v>3519</c:v>
                </c:pt>
              </c:numCache>
            </c:numRef>
          </c:val>
          <c:extLst>
            <c:ext xmlns:c16="http://schemas.microsoft.com/office/drawing/2014/chart" uri="{C3380CC4-5D6E-409C-BE32-E72D297353CC}">
              <c16:uniqueId val="{00000007-7CA0-4703-95F0-84443BC5D0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792</c:v>
                </c:pt>
                <c:pt idx="2">
                  <c:v>#N/A</c:v>
                </c:pt>
                <c:pt idx="3">
                  <c:v>#N/A</c:v>
                </c:pt>
                <c:pt idx="4">
                  <c:v>951</c:v>
                </c:pt>
                <c:pt idx="5">
                  <c:v>#N/A</c:v>
                </c:pt>
                <c:pt idx="6">
                  <c:v>#N/A</c:v>
                </c:pt>
                <c:pt idx="7">
                  <c:v>984</c:v>
                </c:pt>
                <c:pt idx="8">
                  <c:v>#N/A</c:v>
                </c:pt>
                <c:pt idx="9">
                  <c:v>#N/A</c:v>
                </c:pt>
                <c:pt idx="10">
                  <c:v>1206</c:v>
                </c:pt>
                <c:pt idx="11">
                  <c:v>#N/A</c:v>
                </c:pt>
                <c:pt idx="12">
                  <c:v>#N/A</c:v>
                </c:pt>
                <c:pt idx="13">
                  <c:v>1379</c:v>
                </c:pt>
                <c:pt idx="14">
                  <c:v>#N/A</c:v>
                </c:pt>
              </c:numCache>
            </c:numRef>
          </c:val>
          <c:smooth val="0"/>
          <c:extLst>
            <c:ext xmlns:c16="http://schemas.microsoft.com/office/drawing/2014/chart" uri="{C3380CC4-5D6E-409C-BE32-E72D297353CC}">
              <c16:uniqueId val="{00000008-7CA0-4703-95F0-84443BC5D0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29693</c:v>
                </c:pt>
                <c:pt idx="5">
                  <c:v>28587</c:v>
                </c:pt>
                <c:pt idx="8">
                  <c:v>29282</c:v>
                </c:pt>
                <c:pt idx="11">
                  <c:v>28738</c:v>
                </c:pt>
                <c:pt idx="14">
                  <c:v>26566</c:v>
                </c:pt>
              </c:numCache>
            </c:numRef>
          </c:val>
          <c:extLst>
            <c:ext xmlns:c16="http://schemas.microsoft.com/office/drawing/2014/chart" uri="{C3380CC4-5D6E-409C-BE32-E72D297353CC}">
              <c16:uniqueId val="{00000000-8ED2-4239-9199-B963B9F61D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2083</c:v>
                </c:pt>
                <c:pt idx="5">
                  <c:v>1955</c:v>
                </c:pt>
                <c:pt idx="8">
                  <c:v>1854</c:v>
                </c:pt>
                <c:pt idx="11">
                  <c:v>1823</c:v>
                </c:pt>
                <c:pt idx="14">
                  <c:v>1700</c:v>
                </c:pt>
              </c:numCache>
            </c:numRef>
          </c:val>
          <c:extLst>
            <c:ext xmlns:c16="http://schemas.microsoft.com/office/drawing/2014/chart" uri="{C3380CC4-5D6E-409C-BE32-E72D297353CC}">
              <c16:uniqueId val="{00000001-8ED2-4239-9199-B963B9F61D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4661</c:v>
                </c:pt>
                <c:pt idx="5">
                  <c:v>4296</c:v>
                </c:pt>
                <c:pt idx="8">
                  <c:v>4324</c:v>
                </c:pt>
                <c:pt idx="11">
                  <c:v>4830</c:v>
                </c:pt>
                <c:pt idx="14">
                  <c:v>5505</c:v>
                </c:pt>
              </c:numCache>
            </c:numRef>
          </c:val>
          <c:extLst>
            <c:ext xmlns:c16="http://schemas.microsoft.com/office/drawing/2014/chart" uri="{C3380CC4-5D6E-409C-BE32-E72D297353CC}">
              <c16:uniqueId val="{00000002-8ED2-4239-9199-B963B9F61D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D2-4239-9199-B963B9F61D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D2-4239-9199-B963B9F61D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D2-4239-9199-B963B9F61D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1976</c:v>
                </c:pt>
                <c:pt idx="3">
                  <c:v>1899</c:v>
                </c:pt>
                <c:pt idx="6">
                  <c:v>2037</c:v>
                </c:pt>
                <c:pt idx="9">
                  <c:v>2024</c:v>
                </c:pt>
                <c:pt idx="12">
                  <c:v>2099</c:v>
                </c:pt>
              </c:numCache>
            </c:numRef>
          </c:val>
          <c:extLst>
            <c:ext xmlns:c16="http://schemas.microsoft.com/office/drawing/2014/chart" uri="{C3380CC4-5D6E-409C-BE32-E72D297353CC}">
              <c16:uniqueId val="{00000006-8ED2-4239-9199-B963B9F61D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396</c:v>
                </c:pt>
                <c:pt idx="3">
                  <c:v>332</c:v>
                </c:pt>
                <c:pt idx="6">
                  <c:v>268</c:v>
                </c:pt>
                <c:pt idx="9">
                  <c:v>204</c:v>
                </c:pt>
                <c:pt idx="12">
                  <c:v>140</c:v>
                </c:pt>
              </c:numCache>
            </c:numRef>
          </c:val>
          <c:extLst>
            <c:ext xmlns:c16="http://schemas.microsoft.com/office/drawing/2014/chart" uri="{C3380CC4-5D6E-409C-BE32-E72D297353CC}">
              <c16:uniqueId val="{00000007-8ED2-4239-9199-B963B9F61D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12899</c:v>
                </c:pt>
                <c:pt idx="3">
                  <c:v>11661</c:v>
                </c:pt>
                <c:pt idx="6">
                  <c:v>10435</c:v>
                </c:pt>
                <c:pt idx="9">
                  <c:v>10063</c:v>
                </c:pt>
                <c:pt idx="12">
                  <c:v>9622</c:v>
                </c:pt>
              </c:numCache>
            </c:numRef>
          </c:val>
          <c:extLst>
            <c:ext xmlns:c16="http://schemas.microsoft.com/office/drawing/2014/chart" uri="{C3380CC4-5D6E-409C-BE32-E72D297353CC}">
              <c16:uniqueId val="{00000008-8ED2-4239-9199-B963B9F61D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D2-4239-9199-B963B9F61D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28422</c:v>
                </c:pt>
                <c:pt idx="3">
                  <c:v>28222</c:v>
                </c:pt>
                <c:pt idx="6">
                  <c:v>29969</c:v>
                </c:pt>
                <c:pt idx="9">
                  <c:v>29837</c:v>
                </c:pt>
                <c:pt idx="12">
                  <c:v>28606</c:v>
                </c:pt>
              </c:numCache>
            </c:numRef>
          </c:val>
          <c:extLst>
            <c:ext xmlns:c16="http://schemas.microsoft.com/office/drawing/2014/chart" uri="{C3380CC4-5D6E-409C-BE32-E72D297353CC}">
              <c16:uniqueId val="{0000000A-8ED2-4239-9199-B963B9F61D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7257</c:v>
                </c:pt>
                <c:pt idx="2">
                  <c:v>#N/A</c:v>
                </c:pt>
                <c:pt idx="3">
                  <c:v>#N/A</c:v>
                </c:pt>
                <c:pt idx="4">
                  <c:v>7277</c:v>
                </c:pt>
                <c:pt idx="5">
                  <c:v>#N/A</c:v>
                </c:pt>
                <c:pt idx="6">
                  <c:v>#N/A</c:v>
                </c:pt>
                <c:pt idx="7">
                  <c:v>7249</c:v>
                </c:pt>
                <c:pt idx="8">
                  <c:v>#N/A</c:v>
                </c:pt>
                <c:pt idx="9">
                  <c:v>#N/A</c:v>
                </c:pt>
                <c:pt idx="10">
                  <c:v>6737</c:v>
                </c:pt>
                <c:pt idx="11">
                  <c:v>#N/A</c:v>
                </c:pt>
                <c:pt idx="12">
                  <c:v>#N/A</c:v>
                </c:pt>
                <c:pt idx="13">
                  <c:v>6696</c:v>
                </c:pt>
                <c:pt idx="14">
                  <c:v>#N/A</c:v>
                </c:pt>
              </c:numCache>
            </c:numRef>
          </c:val>
          <c:smooth val="0"/>
          <c:extLst>
            <c:ext xmlns:c16="http://schemas.microsoft.com/office/drawing/2014/chart" uri="{C3380CC4-5D6E-409C-BE32-E72D297353CC}">
              <c16:uniqueId val="{0000000B-8ED2-4239-9199-B963B9F61D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2703</c:v>
                </c:pt>
                <c:pt idx="1">
                  <c:v>3054</c:v>
                </c:pt>
                <c:pt idx="2">
                  <c:v>3656</c:v>
                </c:pt>
              </c:numCache>
            </c:numRef>
          </c:val>
          <c:extLst>
            <c:ext xmlns:c16="http://schemas.microsoft.com/office/drawing/2014/chart" uri="{C3380CC4-5D6E-409C-BE32-E72D297353CC}">
              <c16:uniqueId val="{00000000-2A01-4CFF-A9CD-3BCA23AA4C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263</c:v>
                </c:pt>
                <c:pt idx="1">
                  <c:v>263</c:v>
                </c:pt>
                <c:pt idx="2">
                  <c:v>263</c:v>
                </c:pt>
              </c:numCache>
            </c:numRef>
          </c:val>
          <c:extLst>
            <c:ext xmlns:c16="http://schemas.microsoft.com/office/drawing/2014/chart" uri="{C3380CC4-5D6E-409C-BE32-E72D297353CC}">
              <c16:uniqueId val="{00000001-2A01-4CFF-A9CD-3BCA23AA4C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2152</c:v>
                </c:pt>
                <c:pt idx="1">
                  <c:v>2028</c:v>
                </c:pt>
                <c:pt idx="2">
                  <c:v>2078</c:v>
                </c:pt>
              </c:numCache>
            </c:numRef>
          </c:val>
          <c:extLst>
            <c:ext xmlns:c16="http://schemas.microsoft.com/office/drawing/2014/chart" uri="{C3380CC4-5D6E-409C-BE32-E72D297353CC}">
              <c16:uniqueId val="{00000002-2A01-4CFF-A9CD-3BCA23AA4C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定期償還額については、平成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年度をピークに減少していく見込みであったが、近年実施している大型建設事業に係る元利償還が始まるため、再び増加していくことが想定される。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縁故債の繰上償還を実施し公債費の低減に努めているが、引き続き財政状況を考慮しながら繰上償還の実施を検討していくとともに、新たに地方債を発行する場合は交付税算入率がより有利なものを検討するなど後年度の実質公債費比率の逓減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減債基金については、近年の取り崩しはない。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能登半島地震による復旧・復興に多額の地方債を発行したことや、過年度における過疎対策事業債の発行により、県内自治体と比較しても高い水準で推移している。</a:t>
          </a:r>
        </a:p>
        <a:p>
          <a:r>
            <a:rPr kumimoji="1" lang="ja-JP" altLang="en-US" sz="1400">
              <a:latin typeface="ＭＳ ゴシック" pitchFamily="49" charset="-128"/>
              <a:ea typeface="ＭＳ ゴシック" pitchFamily="49" charset="-128"/>
            </a:rPr>
            <a:t>　将来負担比率は依然として類似団体平均を大きく上回る数値となっている。</a:t>
          </a:r>
        </a:p>
        <a:p>
          <a:r>
            <a:rPr kumimoji="1" lang="ja-JP" altLang="en-US" sz="1400">
              <a:latin typeface="ＭＳ ゴシック" pitchFamily="49" charset="-128"/>
              <a:ea typeface="ＭＳ ゴシック" pitchFamily="49" charset="-128"/>
            </a:rPr>
            <a:t>　今後も財政状況を考慮しながら繰上償還の実施を検討するとともに、新たに地方債を発行する場合は、交付税算入率がより有利なものを選択するなど将来負担比率の低減に努める。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石川県輪島市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特定目的基金において、公共施設等総合整備基金や美術品購入基金の取り崩しにより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百万円の減となったものの、財政調整基金においては取り崩しを行わず、決算剰余金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一般財源総額の減少が見込まれるため、今まで以上に事務事業の見直しを強化するとともに、公共施設等の統廃合を積極的に進め、経常的な経費削減に取り組むことで、必要な事業に対する基金取崩しが行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多い基金については、輪島市総合計画の推進のための「まちづくり事業基金」、老朽化している施設等の統廃合実施のための「公共施設等総合整備基金」、地域福祉の推進を図るための「地域福祉推進基金」など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市民等からの寄付を受けて地域福祉基金に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体育施設の工事のため公共施設等総合整備基金の取崩をはじめ、まんだら村施設整備基金や美術品購入基金など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今後については、市内の老朽化している遊休施設等の解体の実施や、駅周辺施設や文化施設の耐震化や建替えなど多額の基金取崩しが見込まれるため、必要な事業を精査しながら基金の取崩しを検討する。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百万円と基金運用利子の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百万円で、今年度は取り崩すことなく決算を組むことが出来た。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今後も一般財源総額が減少することによりさらなる取崩しも想定されるため、事務事業等の見直しを行い、歳出削減に努め、一定の基金残高を確保する。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基金運用利子のみの積立てとなっている。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起債の償還等において、財政状況を考慮し取崩しも検討する。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56D10B7-33F4-45A2-A092-9CB31308313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B12E08E-E451-403A-AEBE-225CE148DA3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FDD7076-33C8-4149-A489-C5FAD6BEF05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90A41D9-ED37-4712-B271-6A4F2336F74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5C44796-61B6-4B8F-BB9D-622A2BC2493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907ABFB-2281-42C6-87C6-AAE8467A50B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DD03064-8D72-4591-917F-2501EF54997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C13DFA9-6E56-4F84-A061-0430762C11E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F8B2254-E2E9-4D88-9542-C4A8E07E5EB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64C09E7-702A-4EAF-837E-40C6C1CA6B5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24,021
23,828
426.35
22,237,492
21,524,921
557,328
11,707,657
28,606,330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0CDA84D-FA46-42B1-86E8-C54754774C3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338692C-B021-4A95-973A-B42A82406F2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A1AFAEC-836C-4A13-A717-AC8801946D1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6F555EF-5D1A-4F1A-B39C-7301E1C6AD8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397588E-CC2A-423A-8DC9-DCD52A6735F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CB3537B-66B3-4970-AB9C-197B6CBADFD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9E63DB8-9A83-4432-B76C-DA240765A79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FBA1C28-AEE1-460B-B9F6-F0E6E41333B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6B11270-5A6F-455A-9B65-4E5FD1E9702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38AC490-9401-45D0-AD0A-6E340E26272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35F114C-9A26-448D-80F4-6BDF70783ED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3DD910E-5F89-4A4D-9288-09C97044940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2B93F24-CD29-4ED1-9700-5DA9B0922B6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DE7600E-1FC1-44BE-AD0A-4F2D26A32F7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9159A01-0FEF-45CD-9195-29238830939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265DB8F-C4B6-457E-B323-2055CDF45B1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3A7BA2E-2A6B-40BE-8E48-639CB210010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13DE0D2-9F32-4FB5-96D8-ADA3E3A15B8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142CF3B-31D5-4D62-9754-4D4890DA2C2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A6D5512-1B49-420D-93BA-20E9C606402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631521C-BC9D-4497-AC77-07C28D70689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621FA70-0627-4C79-81D6-1DDFB64F52F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3EBB7F-3190-40E2-845B-DFA12D81A3D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A28585B-941C-4330-988D-CAB87D65082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21F1715-EA89-4951-9883-90072C42DBA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3098075-EC55-409D-A6EF-29E6CE6BA23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E144144-4037-418E-A886-3F480488DC1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ADEFDBE-B3B8-46A1-BB8D-C2C98521B6B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F5B7A49-79AE-419A-B74A-19A5ACEA382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FB23B15-7ED3-4231-8EAA-97105BB92E7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F9C2D0F-42A7-4C9C-8EAF-0485EA53520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AE6F6DD-43F9-42F3-9037-83DE3F2A075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40357AA-997E-4638-9DB0-8C2094EBFBE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AD21D1A-6AAE-45DC-BEEE-980E1890A00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80527B9-89DC-45FC-9CB4-685F708A075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02D91C8-CCEF-4FF0-9A40-E21F91FB39E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1D6B90F-6FB5-4F21-9566-289E8C95F51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単年度の指標としては、基準財政需要額の減等により、</a:t>
          </a:r>
          <a:r>
            <a:rPr kumimoji="1" lang="en-US" altLang="ja-JP" sz="1300">
              <a:latin typeface="ＭＳ Ｐゴシック" panose="020B0600070205080204" pitchFamily="50" charset="-128"/>
              <a:ea typeface="ＭＳ Ｐゴシック" panose="020B0600070205080204" pitchFamily="50" charset="-128"/>
            </a:rPr>
            <a:t>0.009</a:t>
          </a:r>
          <a:r>
            <a:rPr kumimoji="1" lang="ja-JP" altLang="en-US" sz="1300">
              <a:latin typeface="ＭＳ Ｐゴシック" panose="020B0600070205080204" pitchFamily="50" charset="-128"/>
              <a:ea typeface="ＭＳ Ｐゴシック" panose="020B0600070205080204" pitchFamily="50" charset="-128"/>
            </a:rPr>
            <a:t>ポイント増加した。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ヵ年平均では、近年ほぼ横ばいで推移しており、人口減少や全国平均を上回る高齢化率（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R5.1</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％）により、依然として類似団体の平均を下回っている状況にある。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今後も引き続き「第二次輪島市総合計画」に基づき、主要事業の重点化による投資的経費の抑制や、市債権の適正な管理、市税の収納率向上に取り組み、財政の健全化を図る。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69B3535-77E9-4D69-AFDE-7D339D270C7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9BEA967-2534-4B46-ADFD-5F94BFD4C0B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15324FC9-F7BE-4A45-BB1D-B5ABDA50DC4A}"/>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92DEC203-FA7D-40B1-9E38-C5ACB567DDEA}"/>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30CE381C-C564-4E9C-BB9A-98BFFAF4991D}"/>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26AB78D0-6282-4920-97F2-A38BE25A6837}"/>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78970ED6-2B14-4DED-A652-68CCC773700A}"/>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B3D126B8-EEEF-41C9-8672-4E18F5E78BB6}"/>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513E2056-879A-42A1-81EE-EA513123E438}"/>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C535464A-4171-49DD-8487-B06F1E992E49}"/>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514C90AD-661F-432E-8402-A927854CBFA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414B9DB-F83F-4236-AC50-B0DA1DB674A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50D7E351-C600-489C-900B-9112851CEAD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78554CCD-90FA-46D1-8CD6-8A5F8BAD77C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44826D9B-41D9-4B86-B091-AB2F8D3F0792}"/>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7A30C57E-EDF9-4304-A225-54A9A9CE4933}"/>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1A469058-2A3A-4AC1-B585-9510C5B1F864}"/>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73AA8978-A878-4C58-B094-67C9CFD31095}"/>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92710</xdr:rowOff>
    </xdr:to>
    <xdr:cxnSp macro="">
      <xdr:nvCxnSpPr>
        <xdr:cNvPr id="67" name="直線コネクタ 66">
          <a:extLst>
            <a:ext uri="{FF2B5EF4-FFF2-40B4-BE49-F238E27FC236}">
              <a16:creationId xmlns:a16="http://schemas.microsoft.com/office/drawing/2014/main" id="{CE7164C6-23BB-435F-B29C-D2CF45356D6F}"/>
            </a:ext>
          </a:extLst>
        </xdr:cNvPr>
        <xdr:cNvCxnSpPr/>
      </xdr:nvCxnSpPr>
      <xdr:spPr>
        <a:xfrm flipV="1">
          <a:off x="4114800" y="76123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811B6B9D-53BC-4615-89A7-C926FEE6C492}"/>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9991AB9-2025-4DCD-87A3-123F99273624}"/>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0" name="直線コネクタ 69">
          <a:extLst>
            <a:ext uri="{FF2B5EF4-FFF2-40B4-BE49-F238E27FC236}">
              <a16:creationId xmlns:a16="http://schemas.microsoft.com/office/drawing/2014/main" id="{AD2089F3-E442-4D2A-92F6-A704538C4DC3}"/>
            </a:ext>
          </a:extLst>
        </xdr:cNvPr>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C7FC9F79-3436-48F3-8B54-AE9C1E734681}"/>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8E6989AB-2E7F-4A81-8BC2-A808DC6FE6D5}"/>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3" name="直線コネクタ 72">
          <a:extLst>
            <a:ext uri="{FF2B5EF4-FFF2-40B4-BE49-F238E27FC236}">
              <a16:creationId xmlns:a16="http://schemas.microsoft.com/office/drawing/2014/main" id="{42DB091F-80DA-4721-BC2D-B29779F4C77D}"/>
            </a:ext>
          </a:extLst>
        </xdr:cNvPr>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79C0CD2E-DA04-45F1-B1E7-EC2D158A2EC8}"/>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C0D3DB88-07C8-425D-AA06-1D71CED5A0B6}"/>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6" name="直線コネクタ 75">
          <a:extLst>
            <a:ext uri="{FF2B5EF4-FFF2-40B4-BE49-F238E27FC236}">
              <a16:creationId xmlns:a16="http://schemas.microsoft.com/office/drawing/2014/main" id="{99B8FDF4-4AAC-4893-B83D-5D27092229C5}"/>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2CF78304-F789-45ED-B683-E7C2F98AA58B}"/>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7C918385-E507-4394-9C05-00A02BEC7798}"/>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7FE4CE66-709C-4904-AC53-CEBD7A224E62}"/>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47063282-94D2-4D38-9C59-01114CD9AE19}"/>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FBDB7AE2-AD8A-4EAD-BC91-23BFCB32DFC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B5B484DB-69E5-4FB6-984B-7AFD8BEF0AA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DBF83551-A4F1-409C-91D9-6B0AD83706A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A94B0F6-1050-4085-9356-5579BBEFB88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237D516-AB22-4647-A585-D2E9DB23992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A080E0DF-1A82-40D7-B294-EEC8822810D9}"/>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260B6B0B-3B57-4F11-8DD7-FCDA5562EC4A}"/>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8" name="楕円 87">
          <a:extLst>
            <a:ext uri="{FF2B5EF4-FFF2-40B4-BE49-F238E27FC236}">
              <a16:creationId xmlns:a16="http://schemas.microsoft.com/office/drawing/2014/main" id="{CE40FA1A-1114-4550-88E8-C9BD69AE7FED}"/>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89" name="テキスト ボックス 88">
          <a:extLst>
            <a:ext uri="{FF2B5EF4-FFF2-40B4-BE49-F238E27FC236}">
              <a16:creationId xmlns:a16="http://schemas.microsoft.com/office/drawing/2014/main" id="{19688738-A2D4-449F-82B8-72B120D2A845}"/>
            </a:ext>
          </a:extLst>
        </xdr:cNvPr>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0" name="楕円 89">
          <a:extLst>
            <a:ext uri="{FF2B5EF4-FFF2-40B4-BE49-F238E27FC236}">
              <a16:creationId xmlns:a16="http://schemas.microsoft.com/office/drawing/2014/main" id="{03A7FF5B-6C1E-402B-A256-3E6CE9647E81}"/>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1" name="テキスト ボックス 90">
          <a:extLst>
            <a:ext uri="{FF2B5EF4-FFF2-40B4-BE49-F238E27FC236}">
              <a16:creationId xmlns:a16="http://schemas.microsoft.com/office/drawing/2014/main" id="{C3BB87E4-8811-4097-80C6-26B33BAD4D0B}"/>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2" name="楕円 91">
          <a:extLst>
            <a:ext uri="{FF2B5EF4-FFF2-40B4-BE49-F238E27FC236}">
              <a16:creationId xmlns:a16="http://schemas.microsoft.com/office/drawing/2014/main" id="{7993EA56-B4C7-4A58-BEE6-03200A5FE2D4}"/>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3" name="テキスト ボックス 92">
          <a:extLst>
            <a:ext uri="{FF2B5EF4-FFF2-40B4-BE49-F238E27FC236}">
              <a16:creationId xmlns:a16="http://schemas.microsoft.com/office/drawing/2014/main" id="{BF00DFAB-9F20-4B92-88CA-3617429B0E91}"/>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4" name="楕円 93">
          <a:extLst>
            <a:ext uri="{FF2B5EF4-FFF2-40B4-BE49-F238E27FC236}">
              <a16:creationId xmlns:a16="http://schemas.microsoft.com/office/drawing/2014/main" id="{602093E4-1A10-41E3-8437-458DE303C7DD}"/>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5" name="テキスト ボックス 94">
          <a:extLst>
            <a:ext uri="{FF2B5EF4-FFF2-40B4-BE49-F238E27FC236}">
              <a16:creationId xmlns:a16="http://schemas.microsoft.com/office/drawing/2014/main" id="{9E1E0347-6148-47DC-9E19-D43F74E29C3A}"/>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9C857709-64DF-4B59-8379-C6FCDF2B4A5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CC6A1DC-D589-4265-BEAA-FE18321BCE4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1BA0D9BA-476B-4E44-A194-7F9316DE5CD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20034ABA-08C8-4FA2-869C-AE49BC46A86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D646B001-50DA-4CFF-AB74-10B408269BD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697D1F62-06A3-4885-8AC7-F3F46B6A0D5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2E8BCCBD-8532-43BB-93C5-FD04ECFF8CC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F68304CD-69DD-4C62-964F-A88D20970AB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2DBDBC43-CF2F-4C63-96E8-903CA67AE3F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B271C302-38B0-4142-A844-FCB518574A8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508DE225-C137-4A5B-9849-7EF3FFD781F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C4C4F28-D98C-44A9-9EB1-FAE4D9092B0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CE585CDF-9F94-446B-BE9C-094D4A8CFD9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地方税や地方譲与税がわずかに増額したものの地方交付税や繰越金の減少により経常一般財源等の総額が大きく減少したことに加え、人件費の増加による経常経費充当額の増加により、経常収支比率が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ポイント増と悪化した。</a:t>
          </a:r>
        </a:p>
        <a:p>
          <a:r>
            <a:rPr kumimoji="1" lang="ja-JP" altLang="en-US" sz="1300">
              <a:latin typeface="ＭＳ Ｐゴシック" panose="020B0600070205080204" pitchFamily="50" charset="-128"/>
              <a:ea typeface="ＭＳ Ｐゴシック" panose="020B0600070205080204" pitchFamily="50" charset="-128"/>
            </a:rPr>
            <a:t>　自立した財政運営を行えるよう、今まで以上に事務事業の見直しを強化するとともに、公共施設等の統廃合を積極的に進め、経常経費の削減に努める。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234BED79-2CD4-473E-AB45-69A4F6FE165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EDB34D1E-C778-4B5D-A6FD-075230F14CA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CE5F16B8-6423-4C17-A648-9E980AE235D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91115EFC-E5E3-4ED6-BFDB-F131F6F4FDC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9D658D2C-6453-46E8-A38B-2E32E1E7B67B}"/>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4770B339-F184-4372-B728-41D7CA74C1C9}"/>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DF049DA6-B521-47F0-B042-A9DE77F5BC7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C131C860-F378-4513-B7A0-9CD30219126C}"/>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89F75A48-BCB9-4958-AE21-E5019F6BCBCD}"/>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2BFB6578-1534-494D-8BC3-1C3E29265B4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2FBE6BA1-D4FD-46B7-90E4-126A8278D9A9}"/>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742B37D-9212-493A-8354-2E3A1C8663FC}"/>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B928CD9B-2A3C-4A1A-AF9A-88C665139F18}"/>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38AAF6AF-7590-4A43-AE94-EE4E70A549FC}"/>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BACDAD24-9EC5-4125-9C94-2AEBA9816A68}"/>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46AEB8BF-81F9-4083-B4E1-A8CD843FFCC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B2A7864-2955-451E-BEA3-CE77D3D5F3F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8847B9F1-60F2-4703-9BC9-9FD3B632288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211C7340-C778-48DC-8351-6CD243D29225}"/>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6202B3FE-8DA9-4725-BA79-3CE5D5AF93E3}"/>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592ECD06-AD5F-413D-8EFE-D22F3AC7488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E111731C-E19D-4834-8857-D77677B6043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E5FDB026-312C-48BB-92F5-1469D273135E}"/>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128815</xdr:rowOff>
    </xdr:from>
    <xdr:to>
      <xdr:col>23</xdr:col>
      <xdr:colOff>133350</xdr:colOff>
      <xdr:row>61</xdr:row>
      <xdr:rowOff>46990</xdr:rowOff>
    </xdr:to>
    <xdr:cxnSp macro="">
      <xdr:nvCxnSpPr>
        <xdr:cNvPr id="132" name="直線コネクタ 131">
          <a:extLst>
            <a:ext uri="{FF2B5EF4-FFF2-40B4-BE49-F238E27FC236}">
              <a16:creationId xmlns:a16="http://schemas.microsoft.com/office/drawing/2014/main" id="{0D5695E5-F630-4F92-8D10-D41EC710AD9A}"/>
            </a:ext>
          </a:extLst>
        </xdr:cNvPr>
        <xdr:cNvCxnSpPr/>
      </xdr:nvCxnSpPr>
      <xdr:spPr>
        <a:xfrm>
          <a:off x="4114800" y="10415815"/>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F57AE959-FA99-42FD-9E24-6DB74F9CE05A}"/>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A309FC60-473C-44EC-B868-329444FE2D16}"/>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128815</xdr:rowOff>
    </xdr:from>
    <xdr:to>
      <xdr:col>19</xdr:col>
      <xdr:colOff>133350</xdr:colOff>
      <xdr:row>60</xdr:row>
      <xdr:rowOff>156391</xdr:rowOff>
    </xdr:to>
    <xdr:cxnSp macro="">
      <xdr:nvCxnSpPr>
        <xdr:cNvPr id="135" name="直線コネクタ 134">
          <a:extLst>
            <a:ext uri="{FF2B5EF4-FFF2-40B4-BE49-F238E27FC236}">
              <a16:creationId xmlns:a16="http://schemas.microsoft.com/office/drawing/2014/main" id="{171818D6-6ABC-4264-ABBA-B59CB08C4F2D}"/>
            </a:ext>
          </a:extLst>
        </xdr:cNvPr>
        <xdr:cNvCxnSpPr/>
      </xdr:nvCxnSpPr>
      <xdr:spPr>
        <a:xfrm flipV="1">
          <a:off x="3225800" y="104158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5ECC1397-1493-4181-A00F-A5FF9DA1BAC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DF05946C-A32A-4A1C-8725-DA1644F67609}"/>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156391</xdr:rowOff>
    </xdr:from>
    <xdr:to>
      <xdr:col>15</xdr:col>
      <xdr:colOff>82550</xdr:colOff>
      <xdr:row>61</xdr:row>
      <xdr:rowOff>33201</xdr:rowOff>
    </xdr:to>
    <xdr:cxnSp macro="">
      <xdr:nvCxnSpPr>
        <xdr:cNvPr id="138" name="直線コネクタ 137">
          <a:extLst>
            <a:ext uri="{FF2B5EF4-FFF2-40B4-BE49-F238E27FC236}">
              <a16:creationId xmlns:a16="http://schemas.microsoft.com/office/drawing/2014/main" id="{FAACDF4D-B99F-4E96-9719-FF161632D544}"/>
            </a:ext>
          </a:extLst>
        </xdr:cNvPr>
        <xdr:cNvCxnSpPr/>
      </xdr:nvCxnSpPr>
      <xdr:spPr>
        <a:xfrm flipV="1">
          <a:off x="2336800" y="104433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4B894327-4B14-4C28-987B-F2ACA87B7E6B}"/>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9F8B6D23-6A64-4701-A041-7631C6020775}"/>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33201</xdr:rowOff>
    </xdr:from>
    <xdr:to>
      <xdr:col>11</xdr:col>
      <xdr:colOff>31750</xdr:colOff>
      <xdr:row>61</xdr:row>
      <xdr:rowOff>53884</xdr:rowOff>
    </xdr:to>
    <xdr:cxnSp macro="">
      <xdr:nvCxnSpPr>
        <xdr:cNvPr id="141" name="直線コネクタ 140">
          <a:extLst>
            <a:ext uri="{FF2B5EF4-FFF2-40B4-BE49-F238E27FC236}">
              <a16:creationId xmlns:a16="http://schemas.microsoft.com/office/drawing/2014/main" id="{1C0AAA89-5FD7-4DD8-88B5-EAD406BA61E4}"/>
            </a:ext>
          </a:extLst>
        </xdr:cNvPr>
        <xdr:cNvCxnSpPr/>
      </xdr:nvCxnSpPr>
      <xdr:spPr>
        <a:xfrm flipV="1">
          <a:off x="1447800" y="104916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5FEC61B8-20F3-4878-BC08-9604D8684052}"/>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96DB4FC1-A5C6-4C19-A979-8247675EF583}"/>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DF3A0276-F130-4D94-9A3A-660AA110E071}"/>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732AF30A-5FFB-4F93-9A00-1CD150955679}"/>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0784613-2F4D-4FE0-94C2-B83322833F3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0A1EA05-1A1C-4B0F-987D-D27B56D8FBA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008D426-A496-4539-BB3B-959A7294D21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C8083D-8642-4EED-A93C-6DCB9972901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C733ED3-0D5A-40B9-A85B-2177DE750E7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1" name="楕円 150">
          <a:extLst>
            <a:ext uri="{FF2B5EF4-FFF2-40B4-BE49-F238E27FC236}">
              <a16:creationId xmlns:a16="http://schemas.microsoft.com/office/drawing/2014/main" id="{90E32A45-F598-40ED-8F14-67FC0D2E1428}"/>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139717</xdr:rowOff>
    </xdr:from>
    <xdr:ext cx="762000" cy="259045"/>
    <xdr:sp macro="" textlink="">
      <xdr:nvSpPr>
        <xdr:cNvPr id="152" name="財政構造の弾力性該当値テキスト">
          <a:extLst>
            <a:ext uri="{FF2B5EF4-FFF2-40B4-BE49-F238E27FC236}">
              <a16:creationId xmlns:a16="http://schemas.microsoft.com/office/drawing/2014/main" id="{477412F7-7440-4C66-8152-BC448CAD5414}"/>
            </a:ext>
          </a:extLst>
        </xdr:cNvPr>
        <xdr:cNvSpPr txBox="1"/>
      </xdr:nvSpPr>
      <xdr:spPr>
        <a:xfrm>
          <a:off x="5041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78015</xdr:rowOff>
    </xdr:from>
    <xdr:to>
      <xdr:col>19</xdr:col>
      <xdr:colOff>184150</xdr:colOff>
      <xdr:row>61</xdr:row>
      <xdr:rowOff>8165</xdr:rowOff>
    </xdr:to>
    <xdr:sp macro="" textlink="">
      <xdr:nvSpPr>
        <xdr:cNvPr id="153" name="楕円 152">
          <a:extLst>
            <a:ext uri="{FF2B5EF4-FFF2-40B4-BE49-F238E27FC236}">
              <a16:creationId xmlns:a16="http://schemas.microsoft.com/office/drawing/2014/main" id="{57418F2A-B955-41F0-A468-D51E0C385EDD}"/>
            </a:ext>
          </a:extLst>
        </xdr:cNvPr>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164392</xdr:rowOff>
    </xdr:from>
    <xdr:ext cx="736600" cy="259045"/>
    <xdr:sp macro="" textlink="">
      <xdr:nvSpPr>
        <xdr:cNvPr id="154" name="テキスト ボックス 153">
          <a:extLst>
            <a:ext uri="{FF2B5EF4-FFF2-40B4-BE49-F238E27FC236}">
              <a16:creationId xmlns:a16="http://schemas.microsoft.com/office/drawing/2014/main" id="{9BC6290E-D55D-4EFD-A92A-03D2BD1D3F55}"/>
            </a:ext>
          </a:extLst>
        </xdr:cNvPr>
        <xdr:cNvSpPr txBox="1"/>
      </xdr:nvSpPr>
      <xdr:spPr>
        <a:xfrm>
          <a:off x="3733800" y="1045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5" name="楕円 154">
          <a:extLst>
            <a:ext uri="{FF2B5EF4-FFF2-40B4-BE49-F238E27FC236}">
              <a16:creationId xmlns:a16="http://schemas.microsoft.com/office/drawing/2014/main" id="{A7E722C8-F25C-417D-AD8B-132960C7D717}"/>
            </a:ext>
          </a:extLst>
        </xdr:cNvPr>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20518</xdr:rowOff>
    </xdr:from>
    <xdr:ext cx="762000" cy="259045"/>
    <xdr:sp macro="" textlink="">
      <xdr:nvSpPr>
        <xdr:cNvPr id="156" name="テキスト ボックス 155">
          <a:extLst>
            <a:ext uri="{FF2B5EF4-FFF2-40B4-BE49-F238E27FC236}">
              <a16:creationId xmlns:a16="http://schemas.microsoft.com/office/drawing/2014/main" id="{2155E3A1-BA6E-4CDA-98FE-4B1B236F68F6}"/>
            </a:ext>
          </a:extLst>
        </xdr:cNvPr>
        <xdr:cNvSpPr txBox="1"/>
      </xdr:nvSpPr>
      <xdr:spPr>
        <a:xfrm>
          <a:off x="2844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153851</xdr:rowOff>
    </xdr:from>
    <xdr:to>
      <xdr:col>11</xdr:col>
      <xdr:colOff>82550</xdr:colOff>
      <xdr:row>61</xdr:row>
      <xdr:rowOff>84001</xdr:rowOff>
    </xdr:to>
    <xdr:sp macro="" textlink="">
      <xdr:nvSpPr>
        <xdr:cNvPr id="157" name="楕円 156">
          <a:extLst>
            <a:ext uri="{FF2B5EF4-FFF2-40B4-BE49-F238E27FC236}">
              <a16:creationId xmlns:a16="http://schemas.microsoft.com/office/drawing/2014/main" id="{F322F73F-40C7-4614-B413-00566A9ABAD7}"/>
            </a:ext>
          </a:extLst>
        </xdr:cNvPr>
        <xdr:cNvSpPr/>
      </xdr:nvSpPr>
      <xdr:spPr>
        <a:xfrm>
          <a:off x="2286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68778</xdr:rowOff>
    </xdr:from>
    <xdr:ext cx="762000" cy="259045"/>
    <xdr:sp macro="" textlink="">
      <xdr:nvSpPr>
        <xdr:cNvPr id="158" name="テキスト ボックス 157">
          <a:extLst>
            <a:ext uri="{FF2B5EF4-FFF2-40B4-BE49-F238E27FC236}">
              <a16:creationId xmlns:a16="http://schemas.microsoft.com/office/drawing/2014/main" id="{749CECBB-8547-4653-8FED-055A1EE20EF8}"/>
            </a:ext>
          </a:extLst>
        </xdr:cNvPr>
        <xdr:cNvSpPr txBox="1"/>
      </xdr:nvSpPr>
      <xdr:spPr>
        <a:xfrm>
          <a:off x="1955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3084</xdr:rowOff>
    </xdr:from>
    <xdr:to>
      <xdr:col>7</xdr:col>
      <xdr:colOff>31750</xdr:colOff>
      <xdr:row>61</xdr:row>
      <xdr:rowOff>104684</xdr:rowOff>
    </xdr:to>
    <xdr:sp macro="" textlink="">
      <xdr:nvSpPr>
        <xdr:cNvPr id="159" name="楕円 158">
          <a:extLst>
            <a:ext uri="{FF2B5EF4-FFF2-40B4-BE49-F238E27FC236}">
              <a16:creationId xmlns:a16="http://schemas.microsoft.com/office/drawing/2014/main" id="{6C90E0E2-A1D3-4934-9905-B1CEE1DE129F}"/>
            </a:ext>
          </a:extLst>
        </xdr:cNvPr>
        <xdr:cNvSpPr/>
      </xdr:nvSpPr>
      <xdr:spPr>
        <a:xfrm>
          <a:off x="1397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89461</xdr:rowOff>
    </xdr:from>
    <xdr:ext cx="762000" cy="259045"/>
    <xdr:sp macro="" textlink="">
      <xdr:nvSpPr>
        <xdr:cNvPr id="160" name="テキスト ボックス 159">
          <a:extLst>
            <a:ext uri="{FF2B5EF4-FFF2-40B4-BE49-F238E27FC236}">
              <a16:creationId xmlns:a16="http://schemas.microsoft.com/office/drawing/2014/main" id="{F72E4AB3-0044-41A1-9E36-7E34F33A0586}"/>
            </a:ext>
          </a:extLst>
        </xdr:cNvPr>
        <xdr:cNvSpPr txBox="1"/>
      </xdr:nvSpPr>
      <xdr:spPr>
        <a:xfrm>
          <a:off x="1066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6A05DF80-B4FC-42D3-9D48-AB630314548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87DBE94-DEDC-46A4-81F3-78F77BD75BB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3DCC580-4E77-461A-8784-D2BCE9DD1A0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DB85AFE-3475-40E2-8B0E-4EAFFD45F76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A8D1B5DE-7215-4ADF-9CF2-6CBB3DF981B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F56F4AC8-C709-4F5D-B894-05D9A839C3A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5BFB8B1F-5967-4524-90D4-F7073F4DD2C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D8CBF55B-38BF-408F-9913-9FB45C161D7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BC9F7F70-38CC-436A-AE26-76831D5F741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50AC866-E82B-4047-8D75-68EB4790A6A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400DFC12-4932-45A8-B2D4-837965E7070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E9F3B7D-5C57-477A-A292-6EC5D4970A7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3D0793F2-EBB1-498D-A521-D5B1B4F14DA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人件費は、普通建設事業（単独分）の事業費支弁振替額の減少により前年度と比べ増加し、物件費についても中学校給食費無償化による賄材料費の増加等により前年度と比べ増加した。</a:t>
          </a: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今後も引き続き事務事業の見直しを図るとともに、市内にある類似施設や遊休施設の在り方を検討し、経常経費の削減に努める。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B126273C-F630-4351-B32A-D0F4661D925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456B960F-DE7F-4322-B59E-6C5561EDB78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FEAA058-989D-4228-B6D1-90323DCBDCE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4A658681-C149-4DEC-9AC1-9CB76AA68B0F}"/>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FC0B133C-17AD-4276-8CA3-CF8C8F2C7C3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D9CC1D4F-28E8-46EC-A423-B6EC6AC6A257}"/>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FD22B349-F8E9-45B5-B435-E9B98E66302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BFAE74AD-8301-441C-9ADE-779C30443C29}"/>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867D852B-3659-4045-8CD8-46BD2CE394B4}"/>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70AFB84E-3175-4E0B-8ED1-11F49DBD2AC4}"/>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68E0A87E-AF89-4E82-AE9B-545EE3DDF211}"/>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C5EB0EC9-0B69-4FDF-A495-BA3B5EFB44FB}"/>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4ED3E1FA-7377-484C-8E1D-D0937E13F2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54D2E565-0F22-42EE-AFD4-E88FB01114F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7AC7B45E-63AD-4E26-8D97-370D28620286}"/>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ADF1DB53-B212-4B3D-BC8B-FFBCD43BDD0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C31A11FF-FAA1-440B-AE6D-AD35732706F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AACCE03A-9B73-4490-8D8F-4213A29C33E4}"/>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4C83D58B-0064-4712-B759-8DB83FC6E691}"/>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F6229DB3-AA01-4639-941E-E1DD7CAFF769}"/>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25D18B5E-D3BC-4CD9-96C4-96EF6D13547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A1040C69-B18C-45B2-BF25-3C988D09F6D2}"/>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100000</xdr:rowOff>
    </xdr:from>
    <xdr:to>
      <xdr:col>23</xdr:col>
      <xdr:colOff>133350</xdr:colOff>
      <xdr:row>82</xdr:row>
      <xdr:rowOff>101398</xdr:rowOff>
    </xdr:to>
    <xdr:cxnSp macro="">
      <xdr:nvCxnSpPr>
        <xdr:cNvPr id="196" name="直線コネクタ 195">
          <a:extLst>
            <a:ext uri="{FF2B5EF4-FFF2-40B4-BE49-F238E27FC236}">
              <a16:creationId xmlns:a16="http://schemas.microsoft.com/office/drawing/2014/main" id="{6E6831FD-51CB-4A39-951C-BE6861BDF3C8}"/>
            </a:ext>
          </a:extLst>
        </xdr:cNvPr>
        <xdr:cNvCxnSpPr/>
      </xdr:nvCxnSpPr>
      <xdr:spPr>
        <a:xfrm>
          <a:off x="4114800" y="14158900"/>
          <a:ext cx="8382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7394C1F9-A6A0-4182-BEC0-A62544DB6441}"/>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35647C10-4EAF-49EA-B5B5-B75B990245D5}"/>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72851</xdr:rowOff>
    </xdr:from>
    <xdr:to>
      <xdr:col>19</xdr:col>
      <xdr:colOff>133350</xdr:colOff>
      <xdr:row>82</xdr:row>
      <xdr:rowOff>100000</xdr:rowOff>
    </xdr:to>
    <xdr:cxnSp macro="">
      <xdr:nvCxnSpPr>
        <xdr:cNvPr id="199" name="直線コネクタ 198">
          <a:extLst>
            <a:ext uri="{FF2B5EF4-FFF2-40B4-BE49-F238E27FC236}">
              <a16:creationId xmlns:a16="http://schemas.microsoft.com/office/drawing/2014/main" id="{61D04DB2-F60A-4E44-AF0D-D75FE0E6F225}"/>
            </a:ext>
          </a:extLst>
        </xdr:cNvPr>
        <xdr:cNvCxnSpPr/>
      </xdr:nvCxnSpPr>
      <xdr:spPr>
        <a:xfrm>
          <a:off x="3225800" y="14131751"/>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AED58441-4FD6-41C9-9EA6-9952D1114504}"/>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9BE17CA9-6AC8-4636-BA58-C00763703674}"/>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25812</xdr:rowOff>
    </xdr:from>
    <xdr:to>
      <xdr:col>15</xdr:col>
      <xdr:colOff>82550</xdr:colOff>
      <xdr:row>82</xdr:row>
      <xdr:rowOff>72851</xdr:rowOff>
    </xdr:to>
    <xdr:cxnSp macro="">
      <xdr:nvCxnSpPr>
        <xdr:cNvPr id="202" name="直線コネクタ 201">
          <a:extLst>
            <a:ext uri="{FF2B5EF4-FFF2-40B4-BE49-F238E27FC236}">
              <a16:creationId xmlns:a16="http://schemas.microsoft.com/office/drawing/2014/main" id="{24671645-931E-4B42-8E5C-3A4C0FAFC446}"/>
            </a:ext>
          </a:extLst>
        </xdr:cNvPr>
        <xdr:cNvCxnSpPr/>
      </xdr:nvCxnSpPr>
      <xdr:spPr>
        <a:xfrm>
          <a:off x="2336800" y="14084712"/>
          <a:ext cx="889000" cy="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EC3DD6F-5181-4CA5-A762-78170D36367E}"/>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8B2329F5-4887-4923-947C-988892D59793}"/>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24057</xdr:rowOff>
    </xdr:from>
    <xdr:to>
      <xdr:col>11</xdr:col>
      <xdr:colOff>31750</xdr:colOff>
      <xdr:row>82</xdr:row>
      <xdr:rowOff>25812</xdr:rowOff>
    </xdr:to>
    <xdr:cxnSp macro="">
      <xdr:nvCxnSpPr>
        <xdr:cNvPr id="205" name="直線コネクタ 204">
          <a:extLst>
            <a:ext uri="{FF2B5EF4-FFF2-40B4-BE49-F238E27FC236}">
              <a16:creationId xmlns:a16="http://schemas.microsoft.com/office/drawing/2014/main" id="{FB5392C4-4C73-40E4-90E2-9FAC188F065F}"/>
            </a:ext>
          </a:extLst>
        </xdr:cNvPr>
        <xdr:cNvCxnSpPr/>
      </xdr:nvCxnSpPr>
      <xdr:spPr>
        <a:xfrm>
          <a:off x="1447800" y="14082957"/>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DD4335D7-B830-48EB-BDEC-5B3F2722BC97}"/>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4EF21D08-22EC-4A78-A800-4D41DC486B55}"/>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17379415-F5E2-4D0F-B482-CEFECC8BB7C1}"/>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957FBD7B-7D79-41F9-A24C-AC37594D0F81}"/>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7088E84-3FB7-46B7-BFCE-446BE75C8C5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E69DA3A-491A-44B4-9F82-686A942C743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70D85B02-B806-48A1-A368-3E5724F11BF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8B35C20-FD13-412E-8548-CE83D775B60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2942F42B-A9D2-4ADA-804D-8A86D114D25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50598</xdr:rowOff>
    </xdr:from>
    <xdr:to>
      <xdr:col>23</xdr:col>
      <xdr:colOff>184150</xdr:colOff>
      <xdr:row>82</xdr:row>
      <xdr:rowOff>152198</xdr:rowOff>
    </xdr:to>
    <xdr:sp macro="" textlink="">
      <xdr:nvSpPr>
        <xdr:cNvPr id="215" name="楕円 214">
          <a:extLst>
            <a:ext uri="{FF2B5EF4-FFF2-40B4-BE49-F238E27FC236}">
              <a16:creationId xmlns:a16="http://schemas.microsoft.com/office/drawing/2014/main" id="{353CCCB0-9E37-473E-97DB-4E1CC174F79C}"/>
            </a:ext>
          </a:extLst>
        </xdr:cNvPr>
        <xdr:cNvSpPr/>
      </xdr:nvSpPr>
      <xdr:spPr>
        <a:xfrm>
          <a:off x="4902200" y="141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22675</xdr:rowOff>
    </xdr:from>
    <xdr:ext cx="762000" cy="259045"/>
    <xdr:sp macro="" textlink="">
      <xdr:nvSpPr>
        <xdr:cNvPr id="216" name="人件費・物件費等の状況該当値テキスト">
          <a:extLst>
            <a:ext uri="{FF2B5EF4-FFF2-40B4-BE49-F238E27FC236}">
              <a16:creationId xmlns:a16="http://schemas.microsoft.com/office/drawing/2014/main" id="{8F3D291F-B10C-4A94-874B-D29B8C3F9CB0}"/>
            </a:ext>
          </a:extLst>
        </xdr:cNvPr>
        <xdr:cNvSpPr txBox="1"/>
      </xdr:nvSpPr>
      <xdr:spPr>
        <a:xfrm>
          <a:off x="5041900" y="1408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49200</xdr:rowOff>
    </xdr:from>
    <xdr:to>
      <xdr:col>19</xdr:col>
      <xdr:colOff>184150</xdr:colOff>
      <xdr:row>82</xdr:row>
      <xdr:rowOff>150800</xdr:rowOff>
    </xdr:to>
    <xdr:sp macro="" textlink="">
      <xdr:nvSpPr>
        <xdr:cNvPr id="217" name="楕円 216">
          <a:extLst>
            <a:ext uri="{FF2B5EF4-FFF2-40B4-BE49-F238E27FC236}">
              <a16:creationId xmlns:a16="http://schemas.microsoft.com/office/drawing/2014/main" id="{8AFB3EF0-6104-44B5-B1BD-EC0EE61BAB45}"/>
            </a:ext>
          </a:extLst>
        </xdr:cNvPr>
        <xdr:cNvSpPr/>
      </xdr:nvSpPr>
      <xdr:spPr>
        <a:xfrm>
          <a:off x="4064000" y="141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135577</xdr:rowOff>
    </xdr:from>
    <xdr:ext cx="736600" cy="259045"/>
    <xdr:sp macro="" textlink="">
      <xdr:nvSpPr>
        <xdr:cNvPr id="218" name="テキスト ボックス 217">
          <a:extLst>
            <a:ext uri="{FF2B5EF4-FFF2-40B4-BE49-F238E27FC236}">
              <a16:creationId xmlns:a16="http://schemas.microsoft.com/office/drawing/2014/main" id="{D914C2D8-A113-4C87-AD5E-F309FFAA2B4E}"/>
            </a:ext>
          </a:extLst>
        </xdr:cNvPr>
        <xdr:cNvSpPr txBox="1"/>
      </xdr:nvSpPr>
      <xdr:spPr>
        <a:xfrm>
          <a:off x="3733800" y="1419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22051</xdr:rowOff>
    </xdr:from>
    <xdr:to>
      <xdr:col>15</xdr:col>
      <xdr:colOff>133350</xdr:colOff>
      <xdr:row>82</xdr:row>
      <xdr:rowOff>123651</xdr:rowOff>
    </xdr:to>
    <xdr:sp macro="" textlink="">
      <xdr:nvSpPr>
        <xdr:cNvPr id="219" name="楕円 218">
          <a:extLst>
            <a:ext uri="{FF2B5EF4-FFF2-40B4-BE49-F238E27FC236}">
              <a16:creationId xmlns:a16="http://schemas.microsoft.com/office/drawing/2014/main" id="{628922BF-C7A1-41D6-8319-A3B09F088112}"/>
            </a:ext>
          </a:extLst>
        </xdr:cNvPr>
        <xdr:cNvSpPr/>
      </xdr:nvSpPr>
      <xdr:spPr>
        <a:xfrm>
          <a:off x="3175000" y="140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108428</xdr:rowOff>
    </xdr:from>
    <xdr:ext cx="762000" cy="259045"/>
    <xdr:sp macro="" textlink="">
      <xdr:nvSpPr>
        <xdr:cNvPr id="220" name="テキスト ボックス 219">
          <a:extLst>
            <a:ext uri="{FF2B5EF4-FFF2-40B4-BE49-F238E27FC236}">
              <a16:creationId xmlns:a16="http://schemas.microsoft.com/office/drawing/2014/main" id="{3EFBF24B-54DF-4434-870E-C305B8197979}"/>
            </a:ext>
          </a:extLst>
        </xdr:cNvPr>
        <xdr:cNvSpPr txBox="1"/>
      </xdr:nvSpPr>
      <xdr:spPr>
        <a:xfrm>
          <a:off x="2844800" y="141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146462</xdr:rowOff>
    </xdr:from>
    <xdr:to>
      <xdr:col>11</xdr:col>
      <xdr:colOff>82550</xdr:colOff>
      <xdr:row>82</xdr:row>
      <xdr:rowOff>76612</xdr:rowOff>
    </xdr:to>
    <xdr:sp macro="" textlink="">
      <xdr:nvSpPr>
        <xdr:cNvPr id="221" name="楕円 220">
          <a:extLst>
            <a:ext uri="{FF2B5EF4-FFF2-40B4-BE49-F238E27FC236}">
              <a16:creationId xmlns:a16="http://schemas.microsoft.com/office/drawing/2014/main" id="{A4549309-A97D-4527-8124-BAFB2E0F97CB}"/>
            </a:ext>
          </a:extLst>
        </xdr:cNvPr>
        <xdr:cNvSpPr/>
      </xdr:nvSpPr>
      <xdr:spPr>
        <a:xfrm>
          <a:off x="2286000" y="140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61389</xdr:rowOff>
    </xdr:from>
    <xdr:ext cx="762000" cy="259045"/>
    <xdr:sp macro="" textlink="">
      <xdr:nvSpPr>
        <xdr:cNvPr id="222" name="テキスト ボックス 221">
          <a:extLst>
            <a:ext uri="{FF2B5EF4-FFF2-40B4-BE49-F238E27FC236}">
              <a16:creationId xmlns:a16="http://schemas.microsoft.com/office/drawing/2014/main" id="{40F6A2B3-E80A-4C4B-8AA5-A1ACC3165DD6}"/>
            </a:ext>
          </a:extLst>
        </xdr:cNvPr>
        <xdr:cNvSpPr txBox="1"/>
      </xdr:nvSpPr>
      <xdr:spPr>
        <a:xfrm>
          <a:off x="1955800" y="1412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144707</xdr:rowOff>
    </xdr:from>
    <xdr:to>
      <xdr:col>7</xdr:col>
      <xdr:colOff>31750</xdr:colOff>
      <xdr:row>82</xdr:row>
      <xdr:rowOff>74857</xdr:rowOff>
    </xdr:to>
    <xdr:sp macro="" textlink="">
      <xdr:nvSpPr>
        <xdr:cNvPr id="223" name="楕円 222">
          <a:extLst>
            <a:ext uri="{FF2B5EF4-FFF2-40B4-BE49-F238E27FC236}">
              <a16:creationId xmlns:a16="http://schemas.microsoft.com/office/drawing/2014/main" id="{99FEA801-CCF0-4497-9760-314F803DECD9}"/>
            </a:ext>
          </a:extLst>
        </xdr:cNvPr>
        <xdr:cNvSpPr/>
      </xdr:nvSpPr>
      <xdr:spPr>
        <a:xfrm>
          <a:off x="1397000" y="140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59634</xdr:rowOff>
    </xdr:from>
    <xdr:ext cx="762000" cy="259045"/>
    <xdr:sp macro="" textlink="">
      <xdr:nvSpPr>
        <xdr:cNvPr id="224" name="テキスト ボックス 223">
          <a:extLst>
            <a:ext uri="{FF2B5EF4-FFF2-40B4-BE49-F238E27FC236}">
              <a16:creationId xmlns:a16="http://schemas.microsoft.com/office/drawing/2014/main" id="{577DEEA9-B369-4501-9FDD-1E8F7D35022C}"/>
            </a:ext>
          </a:extLst>
        </xdr:cNvPr>
        <xdr:cNvSpPr txBox="1"/>
      </xdr:nvSpPr>
      <xdr:spPr>
        <a:xfrm>
          <a:off x="1066800" y="141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62D84EA4-0A6F-418A-9E4C-9D322AE87EB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DCD97F9F-1EBE-445D-8924-3DF0BED26D7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5C056526-8D77-4666-A720-2DD8EC46275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22A8AB49-9E9D-49AA-80C5-8C7BA3A4056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61E0FDCF-0725-46C0-A109-0F131C9A782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A0BABBA1-FE76-43A9-BC55-57E480D14DA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5D6AA35-474F-4AC9-8954-6D4BEBEF3E4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E3420592-0026-44EA-9B37-908B963C0DD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F5F5988F-0EF4-42D3-92BA-BD7F6D308E0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4AD9CB65-3B97-4FB3-AAE2-71E85763A7C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2495ACE2-7960-4869-9A44-58835C7B972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7473F517-E5D4-490E-8A56-A63C2C1D589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2B5AFC18-DE4D-4D7B-95D3-5A2DB6BF513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類似団体平均とほぼ同程度の水準にある。</a:t>
          </a:r>
        </a:p>
        <a:p>
          <a:r>
            <a:rPr kumimoji="1" lang="ja-JP" altLang="en-US" sz="1300">
              <a:latin typeface="ＭＳ Ｐゴシック" panose="020B0600070205080204" pitchFamily="50" charset="-128"/>
              <a:ea typeface="ＭＳ Ｐゴシック" panose="020B0600070205080204" pitchFamily="50" charset="-128"/>
            </a:rPr>
            <a:t>　今後も国や地域経済の実情に応じて給与の適正化を図る。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96CD0F41-8A78-41E3-8487-2A60D3935F2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48E2510D-798F-4077-AA00-B9208C84B59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7CF8327C-7C8C-47E8-B3E0-354E87BDC054}"/>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4217BBB1-AFC5-4CAA-89AC-7E2DA33E95A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421A0EDC-0D21-4306-BFA6-D848DA68B787}"/>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CC954923-63F5-4988-A6C3-A7A7B96DBC7D}"/>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3A62D8E6-FEEA-4D4C-935D-B31C715243D2}"/>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8D6671F2-3163-42A7-8337-D6F43DD8A5E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9C64844E-BDCA-44B6-8EBE-49845179C90E}"/>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6BAAB6C3-388E-48FC-B030-E60AD2A6B412}"/>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3351BBFA-91CB-47D9-B570-B7D478EAA3B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61CA409D-D1AC-4EF4-9A6E-84379F7D86B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F802F799-B3AE-4854-B7EB-78142C8ADF2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2EB214A-E9C9-4B05-A790-2533B8BAC51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F1C11D30-0C50-4AED-8D06-F79211A8D9B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5137CF7A-7EBE-4DF1-B0D4-CABC980CB488}"/>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925BABF1-1D58-40C1-83E7-37B77059D60F}"/>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785F18DC-618E-4A2B-BCFC-91D8F634863E}"/>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E875547D-D8E7-4D75-95B6-39617FEBE87B}"/>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6F2CFB9B-3F00-4E2B-B72C-65B1119801F3}"/>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74789</xdr:rowOff>
    </xdr:to>
    <xdr:cxnSp macro="">
      <xdr:nvCxnSpPr>
        <xdr:cNvPr id="258" name="直線コネクタ 257">
          <a:extLst>
            <a:ext uri="{FF2B5EF4-FFF2-40B4-BE49-F238E27FC236}">
              <a16:creationId xmlns:a16="http://schemas.microsoft.com/office/drawing/2014/main" id="{831CD350-CD80-4A58-9C8A-34D13FF06C51}"/>
            </a:ext>
          </a:extLst>
        </xdr:cNvPr>
        <xdr:cNvCxnSpPr/>
      </xdr:nvCxnSpPr>
      <xdr:spPr>
        <a:xfrm>
          <a:off x="16179800" y="1481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DB3F9825-4CEC-43D1-AE66-0ED8B57ABB76}"/>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472549DF-270A-40A1-B01F-47384EE1710E}"/>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88195</xdr:rowOff>
    </xdr:to>
    <xdr:cxnSp macro="">
      <xdr:nvCxnSpPr>
        <xdr:cNvPr id="261" name="直線コネクタ 260">
          <a:extLst>
            <a:ext uri="{FF2B5EF4-FFF2-40B4-BE49-F238E27FC236}">
              <a16:creationId xmlns:a16="http://schemas.microsoft.com/office/drawing/2014/main" id="{BF23C8D1-77C6-4258-A111-9EA58D209508}"/>
            </a:ext>
          </a:extLst>
        </xdr:cNvPr>
        <xdr:cNvCxnSpPr/>
      </xdr:nvCxnSpPr>
      <xdr:spPr>
        <a:xfrm flipV="1">
          <a:off x="15290800" y="1481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5D943179-8E85-4E59-8B95-3C5BFCC13DBC}"/>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2A6B85F8-E7DC-4CF1-9737-3771FE4C584D}"/>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88195</xdr:rowOff>
    </xdr:to>
    <xdr:cxnSp macro="">
      <xdr:nvCxnSpPr>
        <xdr:cNvPr id="264" name="直線コネクタ 263">
          <a:extLst>
            <a:ext uri="{FF2B5EF4-FFF2-40B4-BE49-F238E27FC236}">
              <a16:creationId xmlns:a16="http://schemas.microsoft.com/office/drawing/2014/main" id="{679EA373-3771-4B95-B7DA-26F54768F3ED}"/>
            </a:ext>
          </a:extLst>
        </xdr:cNvPr>
        <xdr:cNvCxnSpPr/>
      </xdr:nvCxnSpPr>
      <xdr:spPr>
        <a:xfrm>
          <a:off x="14401800" y="1481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A90EADEE-E21D-4A19-9749-24357BB08121}"/>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95AE60B1-3FAD-4551-9CB3-609D2C7F8A13}"/>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101600</xdr:rowOff>
    </xdr:to>
    <xdr:cxnSp macro="">
      <xdr:nvCxnSpPr>
        <xdr:cNvPr id="267" name="直線コネクタ 266">
          <a:extLst>
            <a:ext uri="{FF2B5EF4-FFF2-40B4-BE49-F238E27FC236}">
              <a16:creationId xmlns:a16="http://schemas.microsoft.com/office/drawing/2014/main" id="{53E1A71D-9FA0-4B75-A3E1-44720203B75F}"/>
            </a:ext>
          </a:extLst>
        </xdr:cNvPr>
        <xdr:cNvCxnSpPr/>
      </xdr:nvCxnSpPr>
      <xdr:spPr>
        <a:xfrm flipV="1">
          <a:off x="13512800" y="1481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21B84914-A1B7-4EEC-8DB2-A166A4F03706}"/>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4C2EC474-65C4-4DDC-A0DB-021ED936B09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A3E1F867-CBD2-46BB-BF23-668E4277D6C6}"/>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5B79E1C-C677-4C1F-A51F-DDA90B86908F}"/>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3589EBE-D80F-40F9-8A6C-F840E800989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3D8FC00-E555-4DD2-B723-DB63CA41F74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AC63196-6F34-4F7E-A617-E81A29C9F50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A1D2D7D-38E4-4C26-AFE8-645E0C79FFC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9944ABA-3053-496C-A9DF-087B5DDB945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7" name="楕円 276">
          <a:extLst>
            <a:ext uri="{FF2B5EF4-FFF2-40B4-BE49-F238E27FC236}">
              <a16:creationId xmlns:a16="http://schemas.microsoft.com/office/drawing/2014/main" id="{AF2F4A4A-3C51-4FBC-B93D-211BC467890E}"/>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8" name="給与水準   （国との比較）該当値テキスト">
          <a:extLst>
            <a:ext uri="{FF2B5EF4-FFF2-40B4-BE49-F238E27FC236}">
              <a16:creationId xmlns:a16="http://schemas.microsoft.com/office/drawing/2014/main" id="{7A8F80C1-87ED-4BE0-880C-28D0CAE59BAF}"/>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9" name="楕円 278">
          <a:extLst>
            <a:ext uri="{FF2B5EF4-FFF2-40B4-BE49-F238E27FC236}">
              <a16:creationId xmlns:a16="http://schemas.microsoft.com/office/drawing/2014/main" id="{0EC1FA00-096B-4084-BA3D-E1692ECB7296}"/>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0" name="テキスト ボックス 279">
          <a:extLst>
            <a:ext uri="{FF2B5EF4-FFF2-40B4-BE49-F238E27FC236}">
              <a16:creationId xmlns:a16="http://schemas.microsoft.com/office/drawing/2014/main" id="{AEAA34BA-1FE6-4A07-9457-1C962951A054}"/>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81" name="楕円 280">
          <a:extLst>
            <a:ext uri="{FF2B5EF4-FFF2-40B4-BE49-F238E27FC236}">
              <a16:creationId xmlns:a16="http://schemas.microsoft.com/office/drawing/2014/main" id="{1A929ADC-4421-4AEC-8D00-79216FA177C3}"/>
            </a:ext>
          </a:extLst>
        </xdr:cNvPr>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82" name="テキスト ボックス 281">
          <a:extLst>
            <a:ext uri="{FF2B5EF4-FFF2-40B4-BE49-F238E27FC236}">
              <a16:creationId xmlns:a16="http://schemas.microsoft.com/office/drawing/2014/main" id="{26E041EF-AA3C-4BFC-82F6-92E1BB42DAAA}"/>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3" name="楕円 282">
          <a:extLst>
            <a:ext uri="{FF2B5EF4-FFF2-40B4-BE49-F238E27FC236}">
              <a16:creationId xmlns:a16="http://schemas.microsoft.com/office/drawing/2014/main" id="{CB91A266-58DC-4305-8E05-CC8D1E20EA9C}"/>
            </a:ext>
          </a:extLst>
        </xdr:cNvPr>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7E81A804-542C-4FE5-AC9C-C2F449E0ABC6}"/>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a:extLst>
            <a:ext uri="{FF2B5EF4-FFF2-40B4-BE49-F238E27FC236}">
              <a16:creationId xmlns:a16="http://schemas.microsoft.com/office/drawing/2014/main" id="{386E7A05-A8A9-4848-85BD-36AF26B98E16}"/>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A70EBA3C-9BE0-472F-9683-D8B2A0AD0C37}"/>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B725EDC4-B398-4CCB-94A8-CADB9BF3774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2FE7C949-83D0-421D-BB07-8CFE0449B07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28F761FF-F376-4E2F-9F86-026126604F5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25651F99-BB15-4F4C-8114-7450C70CD9E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3F69E90-12C5-4AD0-AC8A-A6DAE596B71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C981DD16-03EA-47E1-A596-3786EBA5664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DEE787D-8CAE-4D30-A4A7-A0AFEC95139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5BC4428-A1EA-46FD-BA82-A1A977D622C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D13F1741-C02F-4A2C-9819-BA838B51925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29C9E475-C584-47D5-A440-FA6677B0953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5C4CC3A1-E721-4DE8-83F2-A1278422BE5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BD7129FA-D108-42B4-B8CF-7A34DCD43F7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9046B2C2-B34B-4297-A59D-80FCD899ECE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度比から微減したが、分母となる住基人口が減少しており、依然として類似団体平均を上回っているため、適切な人員配置に努めるとともに、可能な業務については積極的に民間活力を導入するなど組織の見直し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7D7AD1CD-6848-4369-9B6C-21589FD7808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4DDBD058-4413-4DE3-B8CF-9C1C5525C2B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F3906944-B24B-4057-AE4F-CF79D52F7A4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68EBFD81-403F-4698-9CF7-A63571FF535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88FCD98-76EB-4C40-8E01-07DAD568E6F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81BA5E44-7597-4ABF-9662-B319A32ABAA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71CA416E-F02E-4730-B957-59F927B2CC8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8494D90B-D7A4-45E8-B725-A69693EA459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D10232B9-8BCF-4F2D-AA58-E61882B7E68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75C929AB-B8C9-42D9-8B12-25C8AF860DF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C8251237-FEB7-4588-B980-E682AC6DDE8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4266B74C-93F3-4760-B18E-304EFD5F3BFC}"/>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AE76CA43-47EA-4B92-8770-C722EFEE21C4}"/>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8B8D022B-A52F-4552-AABC-6F43EBCC545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BF1B944-E26F-45D3-8F11-02E2C516BF9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DEE8DD51-C980-4284-B878-1ABA767E93D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DFE134A2-D84E-49D2-8BAB-831264B0A2F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56505FA8-B695-4B3A-A0D6-56638F3C5BC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A7D4B42B-32AD-4830-9DCC-D5281DF32578}"/>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EA1C3671-4FFE-4D62-BB62-24CA80867B35}"/>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90BDD8EB-EF17-4413-832F-651CDE97DE52}"/>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6AC582D7-F5F6-48E8-B3A8-5A0A93E0AA22}"/>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BD937ED7-E785-4500-A27B-FF77C3522667}"/>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21469</xdr:rowOff>
    </xdr:from>
    <xdr:to>
      <xdr:col>81</xdr:col>
      <xdr:colOff>44450</xdr:colOff>
      <xdr:row>62</xdr:row>
      <xdr:rowOff>58238</xdr:rowOff>
    </xdr:to>
    <xdr:cxnSp macro="">
      <xdr:nvCxnSpPr>
        <xdr:cNvPr id="323" name="直線コネクタ 322">
          <a:extLst>
            <a:ext uri="{FF2B5EF4-FFF2-40B4-BE49-F238E27FC236}">
              <a16:creationId xmlns:a16="http://schemas.microsoft.com/office/drawing/2014/main" id="{52985B1F-BAAB-42E1-832F-44534DEAD906}"/>
            </a:ext>
          </a:extLst>
        </xdr:cNvPr>
        <xdr:cNvCxnSpPr/>
      </xdr:nvCxnSpPr>
      <xdr:spPr>
        <a:xfrm>
          <a:off x="16179800" y="10651369"/>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1C927960-6EF0-4851-99A9-6FDB6E8C4CD9}"/>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A4A29C16-4BA2-4FF6-83B3-C0F94947D462}"/>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152702</xdr:rowOff>
    </xdr:from>
    <xdr:to>
      <xdr:col>77</xdr:col>
      <xdr:colOff>44450</xdr:colOff>
      <xdr:row>62</xdr:row>
      <xdr:rowOff>21469</xdr:rowOff>
    </xdr:to>
    <xdr:cxnSp macro="">
      <xdr:nvCxnSpPr>
        <xdr:cNvPr id="326" name="直線コネクタ 325">
          <a:extLst>
            <a:ext uri="{FF2B5EF4-FFF2-40B4-BE49-F238E27FC236}">
              <a16:creationId xmlns:a16="http://schemas.microsoft.com/office/drawing/2014/main" id="{5F9A821B-DECC-4F78-98B9-8DECEF5A3098}"/>
            </a:ext>
          </a:extLst>
        </xdr:cNvPr>
        <xdr:cNvCxnSpPr/>
      </xdr:nvCxnSpPr>
      <xdr:spPr>
        <a:xfrm>
          <a:off x="15290800" y="1061115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977DF3AE-4EB9-457A-86C3-792DD8D08D37}"/>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473E5008-F8FB-4899-9906-3EC81A4E0A8C}"/>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129722</xdr:rowOff>
    </xdr:from>
    <xdr:to>
      <xdr:col>72</xdr:col>
      <xdr:colOff>203200</xdr:colOff>
      <xdr:row>61</xdr:row>
      <xdr:rowOff>152702</xdr:rowOff>
    </xdr:to>
    <xdr:cxnSp macro="">
      <xdr:nvCxnSpPr>
        <xdr:cNvPr id="329" name="直線コネクタ 328">
          <a:extLst>
            <a:ext uri="{FF2B5EF4-FFF2-40B4-BE49-F238E27FC236}">
              <a16:creationId xmlns:a16="http://schemas.microsoft.com/office/drawing/2014/main" id="{C7A856C2-AF27-4C83-B0A6-E64DB86DAF46}"/>
            </a:ext>
          </a:extLst>
        </xdr:cNvPr>
        <xdr:cNvCxnSpPr/>
      </xdr:nvCxnSpPr>
      <xdr:spPr>
        <a:xfrm>
          <a:off x="14401800" y="105881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83DB0033-A8A7-459D-8D57-87F31B5F41F5}"/>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DFCBA9F9-1BA8-4FB4-832C-02E9E72D9527}"/>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129722</xdr:rowOff>
    </xdr:to>
    <xdr:cxnSp macro="">
      <xdr:nvCxnSpPr>
        <xdr:cNvPr id="332" name="直線コネクタ 331">
          <a:extLst>
            <a:ext uri="{FF2B5EF4-FFF2-40B4-BE49-F238E27FC236}">
              <a16:creationId xmlns:a16="http://schemas.microsoft.com/office/drawing/2014/main" id="{0DE9D3BA-6FF0-4E79-BAF2-B68ADA9D924D}"/>
            </a:ext>
          </a:extLst>
        </xdr:cNvPr>
        <xdr:cNvCxnSpPr/>
      </xdr:nvCxnSpPr>
      <xdr:spPr>
        <a:xfrm>
          <a:off x="13512800" y="105778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4AB80626-E6AD-4AB6-AC8D-6F5E920131AD}"/>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EF748A01-B884-4D04-90EA-3CF742224205}"/>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9AFFCB05-F3A5-4252-8270-CD44151AC875}"/>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4B4CD0D1-AD1D-4607-87C9-45AA0BBA31C5}"/>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05EF40E-1F9C-43C6-870B-27DE9BD2E42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1F7C21E-2780-48AB-89F9-BA7EEA8B165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103C1B06-B305-4662-8F0F-FD66F5A3B97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F3569A2-17A1-4411-877D-EE38F6D774C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C63569D8-36D8-4AAF-8AB5-AF4EC5FE790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42" name="楕円 341">
          <a:extLst>
            <a:ext uri="{FF2B5EF4-FFF2-40B4-BE49-F238E27FC236}">
              <a16:creationId xmlns:a16="http://schemas.microsoft.com/office/drawing/2014/main" id="{3AFFDA52-B80E-4CF5-99BD-D15211F9EEED}"/>
            </a:ext>
          </a:extLst>
        </xdr:cNvPr>
        <xdr:cNvSpPr/>
      </xdr:nvSpPr>
      <xdr:spPr>
        <a:xfrm>
          <a:off x="16967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150965</xdr:rowOff>
    </xdr:from>
    <xdr:ext cx="762000" cy="259045"/>
    <xdr:sp macro="" textlink="">
      <xdr:nvSpPr>
        <xdr:cNvPr id="343" name="定員管理の状況該当値テキスト">
          <a:extLst>
            <a:ext uri="{FF2B5EF4-FFF2-40B4-BE49-F238E27FC236}">
              <a16:creationId xmlns:a16="http://schemas.microsoft.com/office/drawing/2014/main" id="{826387CF-05A5-4384-ADC0-74CE39C170E6}"/>
            </a:ext>
          </a:extLst>
        </xdr:cNvPr>
        <xdr:cNvSpPr txBox="1"/>
      </xdr:nvSpPr>
      <xdr:spPr>
        <a:xfrm>
          <a:off x="17106900" y="106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142119</xdr:rowOff>
    </xdr:from>
    <xdr:to>
      <xdr:col>77</xdr:col>
      <xdr:colOff>95250</xdr:colOff>
      <xdr:row>62</xdr:row>
      <xdr:rowOff>72269</xdr:rowOff>
    </xdr:to>
    <xdr:sp macro="" textlink="">
      <xdr:nvSpPr>
        <xdr:cNvPr id="344" name="楕円 343">
          <a:extLst>
            <a:ext uri="{FF2B5EF4-FFF2-40B4-BE49-F238E27FC236}">
              <a16:creationId xmlns:a16="http://schemas.microsoft.com/office/drawing/2014/main" id="{FC68771A-D834-4A12-BB39-DD849873D978}"/>
            </a:ext>
          </a:extLst>
        </xdr:cNvPr>
        <xdr:cNvSpPr/>
      </xdr:nvSpPr>
      <xdr:spPr>
        <a:xfrm>
          <a:off x="16129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57046</xdr:rowOff>
    </xdr:from>
    <xdr:ext cx="736600" cy="259045"/>
    <xdr:sp macro="" textlink="">
      <xdr:nvSpPr>
        <xdr:cNvPr id="345" name="テキスト ボックス 344">
          <a:extLst>
            <a:ext uri="{FF2B5EF4-FFF2-40B4-BE49-F238E27FC236}">
              <a16:creationId xmlns:a16="http://schemas.microsoft.com/office/drawing/2014/main" id="{F3968462-57EF-4C7B-BA65-027BF90C565C}"/>
            </a:ext>
          </a:extLst>
        </xdr:cNvPr>
        <xdr:cNvSpPr txBox="1"/>
      </xdr:nvSpPr>
      <xdr:spPr>
        <a:xfrm>
          <a:off x="15798800" y="1068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101902</xdr:rowOff>
    </xdr:from>
    <xdr:to>
      <xdr:col>73</xdr:col>
      <xdr:colOff>44450</xdr:colOff>
      <xdr:row>62</xdr:row>
      <xdr:rowOff>32052</xdr:rowOff>
    </xdr:to>
    <xdr:sp macro="" textlink="">
      <xdr:nvSpPr>
        <xdr:cNvPr id="346" name="楕円 345">
          <a:extLst>
            <a:ext uri="{FF2B5EF4-FFF2-40B4-BE49-F238E27FC236}">
              <a16:creationId xmlns:a16="http://schemas.microsoft.com/office/drawing/2014/main" id="{4B73B95E-C653-48DF-85D4-4765C0B25D06}"/>
            </a:ext>
          </a:extLst>
        </xdr:cNvPr>
        <xdr:cNvSpPr/>
      </xdr:nvSpPr>
      <xdr:spPr>
        <a:xfrm>
          <a:off x="15240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47" name="テキスト ボックス 346">
          <a:extLst>
            <a:ext uri="{FF2B5EF4-FFF2-40B4-BE49-F238E27FC236}">
              <a16:creationId xmlns:a16="http://schemas.microsoft.com/office/drawing/2014/main" id="{0E4622BE-2B85-4F98-A3C3-6493F8CE42E8}"/>
            </a:ext>
          </a:extLst>
        </xdr:cNvPr>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78922</xdr:rowOff>
    </xdr:from>
    <xdr:to>
      <xdr:col>68</xdr:col>
      <xdr:colOff>203200</xdr:colOff>
      <xdr:row>62</xdr:row>
      <xdr:rowOff>9072</xdr:rowOff>
    </xdr:to>
    <xdr:sp macro="" textlink="">
      <xdr:nvSpPr>
        <xdr:cNvPr id="348" name="楕円 347">
          <a:extLst>
            <a:ext uri="{FF2B5EF4-FFF2-40B4-BE49-F238E27FC236}">
              <a16:creationId xmlns:a16="http://schemas.microsoft.com/office/drawing/2014/main" id="{34C3B88E-7034-4CD7-8278-674FC3ADAD9F}"/>
            </a:ext>
          </a:extLst>
        </xdr:cNvPr>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165299</xdr:rowOff>
    </xdr:from>
    <xdr:ext cx="762000" cy="259045"/>
    <xdr:sp macro="" textlink="">
      <xdr:nvSpPr>
        <xdr:cNvPr id="349" name="テキスト ボックス 348">
          <a:extLst>
            <a:ext uri="{FF2B5EF4-FFF2-40B4-BE49-F238E27FC236}">
              <a16:creationId xmlns:a16="http://schemas.microsoft.com/office/drawing/2014/main" id="{517149CA-BF93-4893-99EC-FEB4D588E048}"/>
            </a:ext>
          </a:extLst>
        </xdr:cNvPr>
        <xdr:cNvSpPr txBox="1"/>
      </xdr:nvSpPr>
      <xdr:spPr>
        <a:xfrm>
          <a:off x="14020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50" name="楕円 349">
          <a:extLst>
            <a:ext uri="{FF2B5EF4-FFF2-40B4-BE49-F238E27FC236}">
              <a16:creationId xmlns:a16="http://schemas.microsoft.com/office/drawing/2014/main" id="{34148390-4F1D-4866-9A1F-233D2E944193}"/>
            </a:ext>
          </a:extLst>
        </xdr:cNvPr>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51" name="テキスト ボックス 350">
          <a:extLst>
            <a:ext uri="{FF2B5EF4-FFF2-40B4-BE49-F238E27FC236}">
              <a16:creationId xmlns:a16="http://schemas.microsoft.com/office/drawing/2014/main" id="{EBD43131-2559-4712-950D-5413552B7E6C}"/>
            </a:ext>
          </a:extLst>
        </xdr:cNvPr>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5B159307-C502-46BE-ABC4-C43DCB52411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B1C18206-EA5E-4977-8CB8-988E3A62B59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DD8DB26F-1B1C-4367-B272-8926306546F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AA83D242-2C07-4EB6-9584-D2D87183AF6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5EE12F5B-0C6F-4277-894A-D08EE13BD3C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E86BD548-67C8-4ACF-AD9B-D01991DCC18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C869A205-C622-4197-ACD1-C71A0953EB8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E997ADB-A92C-45F1-B37E-5CA287C29BE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AF363F29-9FA5-4A9D-B2A9-8E258AA1C53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9B7B939D-AAC8-4129-9D8A-D559733A6B9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A911343E-372F-4E6C-BC7B-445326EF580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E0D5B5D2-23D6-45DD-A9E9-9A8F5F967B8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95EC3DD-0199-4CEB-92E6-8F399D26BCF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年度過疎債の償還終了による交付税措置額や標準財政規模の減少により、前年度比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標準団体と比較しても地方債残高が多く、公債費比率も高く推移している。また、公営企業への準元利償還金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も増加するなど、財政の硬直化が懸念される。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2EA86872-1A8C-44CA-A3B1-D2A5670A03B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A445583-0E61-4D3F-B028-F52A9ABBCB3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B2951530-0DF3-4712-8B22-84FA808A929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71B9256-E44E-4FB6-A8AF-45056473309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2694F450-2BF6-45F7-8758-CD8A011A2B7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31DBA44-CA50-48F9-821D-F0AF7EF2FE3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9C6423F4-BF5F-43A7-BCEA-20CD2018B461}"/>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C41B4342-2F57-451E-9F46-5C3B064A7F2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F560999A-2CF6-4F84-ACDE-99765B22CA0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B08FFB5B-68CE-4C6F-A81C-71296B49223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5BB724A7-E96E-40AB-9A1B-A6B1812C204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D8459747-0948-45E9-9895-C4BD6C2B02B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8B81034D-0C47-445C-8C69-F500566C753B}"/>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16B095E-E0F1-4D27-8709-A7C542B274E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BBF940E-7AC6-41EE-A466-4D8B2BB01ED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D3346ACC-6997-4BE0-8E6D-24ED7193561E}"/>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3D3C3951-5838-4B7C-A323-28185A8E2253}"/>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25F25EE0-F6B2-47AD-A212-D0DB217DE07E}"/>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850AFDB1-74D0-4727-9266-4A5A4E56752F}"/>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F7DB6439-886D-483C-84B7-D4642C79A4EE}"/>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108479</xdr:rowOff>
    </xdr:to>
    <xdr:cxnSp macro="">
      <xdr:nvCxnSpPr>
        <xdr:cNvPr id="385" name="直線コネクタ 384">
          <a:extLst>
            <a:ext uri="{FF2B5EF4-FFF2-40B4-BE49-F238E27FC236}">
              <a16:creationId xmlns:a16="http://schemas.microsoft.com/office/drawing/2014/main" id="{1805535B-9C56-4F39-8FDF-FB80E4477802}"/>
            </a:ext>
          </a:extLst>
        </xdr:cNvPr>
        <xdr:cNvCxnSpPr/>
      </xdr:nvCxnSpPr>
      <xdr:spPr>
        <a:xfrm>
          <a:off x="16179800" y="6421967"/>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BE898E70-347F-4437-9DDF-32E5B22F6DD7}"/>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AFC61CFF-F1C3-41BC-9900-6FD9302F9328}"/>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78317</xdr:rowOff>
    </xdr:to>
    <xdr:cxnSp macro="">
      <xdr:nvCxnSpPr>
        <xdr:cNvPr id="388" name="直線コネクタ 387">
          <a:extLst>
            <a:ext uri="{FF2B5EF4-FFF2-40B4-BE49-F238E27FC236}">
              <a16:creationId xmlns:a16="http://schemas.microsoft.com/office/drawing/2014/main" id="{6714CE54-6D87-4438-88F2-7F332713A9C9}"/>
            </a:ext>
          </a:extLst>
        </xdr:cNvPr>
        <xdr:cNvCxnSpPr/>
      </xdr:nvCxnSpPr>
      <xdr:spPr>
        <a:xfrm>
          <a:off x="15290800" y="63978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4FF221BC-C95B-461D-9BA4-5AF476FD685A}"/>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E0A21A7C-51E4-4172-AAC7-0D615C0D095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54187</xdr:rowOff>
    </xdr:to>
    <xdr:cxnSp macro="">
      <xdr:nvCxnSpPr>
        <xdr:cNvPr id="391" name="直線コネクタ 390">
          <a:extLst>
            <a:ext uri="{FF2B5EF4-FFF2-40B4-BE49-F238E27FC236}">
              <a16:creationId xmlns:a16="http://schemas.microsoft.com/office/drawing/2014/main" id="{6A80E10B-F773-4C50-B7E2-267BD6A712D0}"/>
            </a:ext>
          </a:extLst>
        </xdr:cNvPr>
        <xdr:cNvCxnSpPr/>
      </xdr:nvCxnSpPr>
      <xdr:spPr>
        <a:xfrm>
          <a:off x="14401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C1DDCF9-48AF-4664-8851-634A4CCB8961}"/>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CD367EC5-A7DF-4CF3-8D31-EA88B57C5AEE}"/>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40111</xdr:rowOff>
    </xdr:from>
    <xdr:to>
      <xdr:col>68</xdr:col>
      <xdr:colOff>152400</xdr:colOff>
      <xdr:row>37</xdr:row>
      <xdr:rowOff>46143</xdr:rowOff>
    </xdr:to>
    <xdr:cxnSp macro="">
      <xdr:nvCxnSpPr>
        <xdr:cNvPr id="394" name="直線コネクタ 393">
          <a:extLst>
            <a:ext uri="{FF2B5EF4-FFF2-40B4-BE49-F238E27FC236}">
              <a16:creationId xmlns:a16="http://schemas.microsoft.com/office/drawing/2014/main" id="{97732499-6B6E-4A07-B4B5-521891E22CC6}"/>
            </a:ext>
          </a:extLst>
        </xdr:cNvPr>
        <xdr:cNvCxnSpPr/>
      </xdr:nvCxnSpPr>
      <xdr:spPr>
        <a:xfrm>
          <a:off x="13512800" y="638376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9A301CD0-EEAC-488A-8130-A1A157880DA1}"/>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4CC35221-75AE-4050-9DC1-C289F1192DA9}"/>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18FAB2B-0291-4AFB-84E6-33B0D8A731BB}"/>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B1CDE8E2-E96F-418A-90FC-8337F380D473}"/>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606CD96-B55D-4B2A-8502-889CCEDD16C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54EEA90-61E3-43DF-907C-AF2F4223DC4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E5D8F22-3FB3-46E8-B038-26B9E2C1912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9AF6B721-D391-4565-80C8-592B05B8480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9B95FBB-B4F0-4351-95FC-986F8079DF8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57679</xdr:rowOff>
    </xdr:from>
    <xdr:to>
      <xdr:col>81</xdr:col>
      <xdr:colOff>95250</xdr:colOff>
      <xdr:row>37</xdr:row>
      <xdr:rowOff>159279</xdr:rowOff>
    </xdr:to>
    <xdr:sp macro="" textlink="">
      <xdr:nvSpPr>
        <xdr:cNvPr id="404" name="楕円 403">
          <a:extLst>
            <a:ext uri="{FF2B5EF4-FFF2-40B4-BE49-F238E27FC236}">
              <a16:creationId xmlns:a16="http://schemas.microsoft.com/office/drawing/2014/main" id="{F17B3210-C2B1-4B58-9102-E42AA3DD393A}"/>
            </a:ext>
          </a:extLst>
        </xdr:cNvPr>
        <xdr:cNvSpPr/>
      </xdr:nvSpPr>
      <xdr:spPr>
        <a:xfrm>
          <a:off x="169672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29756</xdr:rowOff>
    </xdr:from>
    <xdr:ext cx="762000" cy="259045"/>
    <xdr:sp macro="" textlink="">
      <xdr:nvSpPr>
        <xdr:cNvPr id="405" name="公債費負担の状況該当値テキスト">
          <a:extLst>
            <a:ext uri="{FF2B5EF4-FFF2-40B4-BE49-F238E27FC236}">
              <a16:creationId xmlns:a16="http://schemas.microsoft.com/office/drawing/2014/main" id="{8EE78D57-D781-41C2-8F10-DA723F45D1CB}"/>
            </a:ext>
          </a:extLst>
        </xdr:cNvPr>
        <xdr:cNvSpPr txBox="1"/>
      </xdr:nvSpPr>
      <xdr:spPr>
        <a:xfrm>
          <a:off x="17106900" y="637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6" name="楕円 405">
          <a:extLst>
            <a:ext uri="{FF2B5EF4-FFF2-40B4-BE49-F238E27FC236}">
              <a16:creationId xmlns:a16="http://schemas.microsoft.com/office/drawing/2014/main" id="{B2646797-8BD3-41AD-9FB4-8E80EF9E2311}"/>
            </a:ext>
          </a:extLst>
        </xdr:cNvPr>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113894</xdr:rowOff>
    </xdr:from>
    <xdr:ext cx="736600" cy="259045"/>
    <xdr:sp macro="" textlink="">
      <xdr:nvSpPr>
        <xdr:cNvPr id="407" name="テキスト ボックス 406">
          <a:extLst>
            <a:ext uri="{FF2B5EF4-FFF2-40B4-BE49-F238E27FC236}">
              <a16:creationId xmlns:a16="http://schemas.microsoft.com/office/drawing/2014/main" id="{0BED6490-4042-40FB-9346-F8585CAC7C9B}"/>
            </a:ext>
          </a:extLst>
        </xdr:cNvPr>
        <xdr:cNvSpPr txBox="1"/>
      </xdr:nvSpPr>
      <xdr:spPr>
        <a:xfrm>
          <a:off x="15798800" y="645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8" name="楕円 407">
          <a:extLst>
            <a:ext uri="{FF2B5EF4-FFF2-40B4-BE49-F238E27FC236}">
              <a16:creationId xmlns:a16="http://schemas.microsoft.com/office/drawing/2014/main" id="{601B645D-4902-4D7B-BDC3-93152F481730}"/>
            </a:ext>
          </a:extLst>
        </xdr:cNvPr>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89764</xdr:rowOff>
    </xdr:from>
    <xdr:ext cx="762000" cy="259045"/>
    <xdr:sp macro="" textlink="">
      <xdr:nvSpPr>
        <xdr:cNvPr id="409" name="テキスト ボックス 408">
          <a:extLst>
            <a:ext uri="{FF2B5EF4-FFF2-40B4-BE49-F238E27FC236}">
              <a16:creationId xmlns:a16="http://schemas.microsoft.com/office/drawing/2014/main" id="{14ABAEA7-9695-4748-A8DB-7CB600C9579C}"/>
            </a:ext>
          </a:extLst>
        </xdr:cNvPr>
        <xdr:cNvSpPr txBox="1"/>
      </xdr:nvSpPr>
      <xdr:spPr>
        <a:xfrm>
          <a:off x="14909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10" name="楕円 409">
          <a:extLst>
            <a:ext uri="{FF2B5EF4-FFF2-40B4-BE49-F238E27FC236}">
              <a16:creationId xmlns:a16="http://schemas.microsoft.com/office/drawing/2014/main" id="{6F9644C6-38D2-4051-8A32-0EFADE2E710F}"/>
            </a:ext>
          </a:extLst>
        </xdr:cNvPr>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81720</xdr:rowOff>
    </xdr:from>
    <xdr:ext cx="762000" cy="259045"/>
    <xdr:sp macro="" textlink="">
      <xdr:nvSpPr>
        <xdr:cNvPr id="411" name="テキスト ボックス 410">
          <a:extLst>
            <a:ext uri="{FF2B5EF4-FFF2-40B4-BE49-F238E27FC236}">
              <a16:creationId xmlns:a16="http://schemas.microsoft.com/office/drawing/2014/main" id="{ECB1D69C-5411-42DD-9DB3-D21A586383AA}"/>
            </a:ext>
          </a:extLst>
        </xdr:cNvPr>
        <xdr:cNvSpPr txBox="1"/>
      </xdr:nvSpPr>
      <xdr:spPr>
        <a:xfrm>
          <a:off x="14020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160761</xdr:rowOff>
    </xdr:from>
    <xdr:to>
      <xdr:col>64</xdr:col>
      <xdr:colOff>152400</xdr:colOff>
      <xdr:row>37</xdr:row>
      <xdr:rowOff>90911</xdr:rowOff>
    </xdr:to>
    <xdr:sp macro="" textlink="">
      <xdr:nvSpPr>
        <xdr:cNvPr id="412" name="楕円 411">
          <a:extLst>
            <a:ext uri="{FF2B5EF4-FFF2-40B4-BE49-F238E27FC236}">
              <a16:creationId xmlns:a16="http://schemas.microsoft.com/office/drawing/2014/main" id="{4494FAC6-5ECD-4B3A-80C2-714ED6AA9C1B}"/>
            </a:ext>
          </a:extLst>
        </xdr:cNvPr>
        <xdr:cNvSpPr/>
      </xdr:nvSpPr>
      <xdr:spPr>
        <a:xfrm>
          <a:off x="13462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75688</xdr:rowOff>
    </xdr:from>
    <xdr:ext cx="762000" cy="259045"/>
    <xdr:sp macro="" textlink="">
      <xdr:nvSpPr>
        <xdr:cNvPr id="413" name="テキスト ボックス 412">
          <a:extLst>
            <a:ext uri="{FF2B5EF4-FFF2-40B4-BE49-F238E27FC236}">
              <a16:creationId xmlns:a16="http://schemas.microsoft.com/office/drawing/2014/main" id="{F1481706-E560-47C5-BCD6-B2448A77B77C}"/>
            </a:ext>
          </a:extLst>
        </xdr:cNvPr>
        <xdr:cNvSpPr txBox="1"/>
      </xdr:nvSpPr>
      <xdr:spPr>
        <a:xfrm>
          <a:off x="13131800" y="64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8840FD97-6B69-4050-9830-CB3369E798B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5852D1E6-22B6-4925-9F01-2702642018A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19A25590-0F25-44FD-9863-A8C6300F665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2A644E01-119D-4737-9237-641A5F49365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F2D9428A-D013-4BD6-8B5C-903AB10C7EA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6205095-5014-4422-B709-71B94B1E582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EF0824BD-033A-4F5A-A868-B7725B1A066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A8F3F568-070A-4F8A-8826-C619D80D34D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51610003-D218-4923-AA21-02B07A17718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42246DA6-3680-4068-B1D0-456B38BC947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5C793B52-6377-4D11-B9A2-E9DED54452C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5C1DDD5F-CECF-4FF0-96E0-108E32DF3CA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D24B1BBA-9FAC-46BC-B4CC-938C1EBE003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将来負担比率については、前年度に比べ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その要因としては、地方債残高や水道・病院事業会計の企業債等繰入見込額の減少に比べ、標準財政規模の減少幅が大きいことによる。</a:t>
          </a:r>
        </a:p>
        <a:p>
          <a:r>
            <a:rPr kumimoji="1" lang="ja-JP" altLang="en-US" sz="1300">
              <a:latin typeface="ＭＳ Ｐゴシック" panose="020B0600070205080204" pitchFamily="50" charset="-128"/>
              <a:ea typeface="ＭＳ Ｐゴシック" panose="020B0600070205080204" pitchFamily="50" charset="-128"/>
            </a:rPr>
            <a:t>　今後も、財政状況を考慮しながら繰上償還の実施を検討するとともに、新たに地方債を発行する場合は、交付税算入上より有利なものを選択するなど一層の比率逓減を図り、財政の健全化に努める。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D5406C85-3762-4062-A045-55F29AEC6C3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DB37F118-053F-4AC8-812A-CA7FBD5588D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B9D9441C-2367-45E8-80F1-A16A3821720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9CB369AA-2D26-4589-B09A-CCD510A6EA73}"/>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9CE50DE9-77BC-4D6B-B92A-437C6848AF5C}"/>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8F629C18-D579-45FB-9140-BFCD379D2D2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10CE46C7-D0B4-41F9-AC58-E75A03DE989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6B2A07B0-CF2F-474F-9187-059D3D43B50B}"/>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1F85FD2E-5A7A-4EED-816A-E8C9A18C2C36}"/>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42FC577E-0067-42DD-A274-AF0EDC3332C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B675E9D0-DA4B-4119-BAB5-3C5F6D16A38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6AFC39CF-4CD7-46C0-8ACE-72F3440A6E51}"/>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86C04BBD-136C-4FE2-94AF-F902C739F23A}"/>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11664C43-6271-4EE8-A646-153F816FB784}"/>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B93B0A74-CFAE-4BE9-AE58-E929A9E0176C}"/>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CDB48859-5BC5-4ECE-B4DC-A47A622B87AC}"/>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105315</xdr:rowOff>
    </xdr:from>
    <xdr:to>
      <xdr:col>81</xdr:col>
      <xdr:colOff>44450</xdr:colOff>
      <xdr:row>17</xdr:row>
      <xdr:rowOff>119189</xdr:rowOff>
    </xdr:to>
    <xdr:cxnSp macro="">
      <xdr:nvCxnSpPr>
        <xdr:cNvPr id="443" name="直線コネクタ 442">
          <a:extLst>
            <a:ext uri="{FF2B5EF4-FFF2-40B4-BE49-F238E27FC236}">
              <a16:creationId xmlns:a16="http://schemas.microsoft.com/office/drawing/2014/main" id="{FEC129F9-7A4E-4523-AABA-FB907146E8CD}"/>
            </a:ext>
          </a:extLst>
        </xdr:cNvPr>
        <xdr:cNvCxnSpPr/>
      </xdr:nvCxnSpPr>
      <xdr:spPr>
        <a:xfrm>
          <a:off x="16179800" y="3019965"/>
          <a:ext cx="8382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DA3A8943-A5FB-45B5-A7C8-1440CDF9AAEA}"/>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8FBB9968-F397-4A1F-AAFD-21C0439460C6}"/>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105315</xdr:rowOff>
    </xdr:from>
    <xdr:to>
      <xdr:col>77</xdr:col>
      <xdr:colOff>44450</xdr:colOff>
      <xdr:row>17</xdr:row>
      <xdr:rowOff>168053</xdr:rowOff>
    </xdr:to>
    <xdr:cxnSp macro="">
      <xdr:nvCxnSpPr>
        <xdr:cNvPr id="446" name="直線コネクタ 445">
          <a:extLst>
            <a:ext uri="{FF2B5EF4-FFF2-40B4-BE49-F238E27FC236}">
              <a16:creationId xmlns:a16="http://schemas.microsoft.com/office/drawing/2014/main" id="{267092A0-5211-47F0-A554-FA9D7421601B}"/>
            </a:ext>
          </a:extLst>
        </xdr:cNvPr>
        <xdr:cNvCxnSpPr/>
      </xdr:nvCxnSpPr>
      <xdr:spPr>
        <a:xfrm flipV="1">
          <a:off x="15290800" y="301996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21479272-BECB-4E2E-A7CE-A3541905FE35}"/>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96CD2ACA-2FD4-4088-892B-94CF4E01A4B6}"/>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168053</xdr:rowOff>
    </xdr:from>
    <xdr:to>
      <xdr:col>72</xdr:col>
      <xdr:colOff>203200</xdr:colOff>
      <xdr:row>18</xdr:row>
      <xdr:rowOff>15907</xdr:rowOff>
    </xdr:to>
    <xdr:cxnSp macro="">
      <xdr:nvCxnSpPr>
        <xdr:cNvPr id="449" name="直線コネクタ 448">
          <a:extLst>
            <a:ext uri="{FF2B5EF4-FFF2-40B4-BE49-F238E27FC236}">
              <a16:creationId xmlns:a16="http://schemas.microsoft.com/office/drawing/2014/main" id="{0FBB9B2B-EE57-4E9F-9911-802BA1CBD693}"/>
            </a:ext>
          </a:extLst>
        </xdr:cNvPr>
        <xdr:cNvCxnSpPr/>
      </xdr:nvCxnSpPr>
      <xdr:spPr>
        <a:xfrm flipV="1">
          <a:off x="14401800" y="308270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A75B910E-281C-453A-B933-A011D0A143A1}"/>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6F649FAE-B517-4220-8955-3E3264DA8CD8}"/>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8668</xdr:rowOff>
    </xdr:from>
    <xdr:to>
      <xdr:col>68</xdr:col>
      <xdr:colOff>152400</xdr:colOff>
      <xdr:row>18</xdr:row>
      <xdr:rowOff>15907</xdr:rowOff>
    </xdr:to>
    <xdr:cxnSp macro="">
      <xdr:nvCxnSpPr>
        <xdr:cNvPr id="452" name="直線コネクタ 451">
          <a:extLst>
            <a:ext uri="{FF2B5EF4-FFF2-40B4-BE49-F238E27FC236}">
              <a16:creationId xmlns:a16="http://schemas.microsoft.com/office/drawing/2014/main" id="{5B4B53A5-9BF2-4DD8-8659-D8F296948205}"/>
            </a:ext>
          </a:extLst>
        </xdr:cNvPr>
        <xdr:cNvCxnSpPr/>
      </xdr:nvCxnSpPr>
      <xdr:spPr>
        <a:xfrm>
          <a:off x="13512800" y="30947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D9FFE264-D7AB-42FA-A5FC-346C56795448}"/>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1F010D15-A340-4F36-985F-525275C2E8C1}"/>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1882B138-247E-45E5-99B1-751BFC546DC9}"/>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72782163-AD54-4357-BE14-46D46C37C3A7}"/>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88C9C30-9DA4-4F6E-A2A5-D8862383AEF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25AAD54-4D05-43ED-BBA2-AF7727B6698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8A6DCC3-3CBB-42E7-B586-0E46D851DA3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534C274-AEE0-4AE4-AB87-287680CF584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E3ECD53-58EB-46C9-B0BF-F8903499786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68389</xdr:rowOff>
    </xdr:from>
    <xdr:to>
      <xdr:col>81</xdr:col>
      <xdr:colOff>95250</xdr:colOff>
      <xdr:row>17</xdr:row>
      <xdr:rowOff>169989</xdr:rowOff>
    </xdr:to>
    <xdr:sp macro="" textlink="">
      <xdr:nvSpPr>
        <xdr:cNvPr id="462" name="楕円 461">
          <a:extLst>
            <a:ext uri="{FF2B5EF4-FFF2-40B4-BE49-F238E27FC236}">
              <a16:creationId xmlns:a16="http://schemas.microsoft.com/office/drawing/2014/main" id="{FB4398D8-717F-4A5A-A0A6-9BEE2E64724E}"/>
            </a:ext>
          </a:extLst>
        </xdr:cNvPr>
        <xdr:cNvSpPr/>
      </xdr:nvSpPr>
      <xdr:spPr>
        <a:xfrm>
          <a:off x="16967200" y="29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40466</xdr:rowOff>
    </xdr:from>
    <xdr:ext cx="762000" cy="259045"/>
    <xdr:sp macro="" textlink="">
      <xdr:nvSpPr>
        <xdr:cNvPr id="463" name="将来負担の状況該当値テキスト">
          <a:extLst>
            <a:ext uri="{FF2B5EF4-FFF2-40B4-BE49-F238E27FC236}">
              <a16:creationId xmlns:a16="http://schemas.microsoft.com/office/drawing/2014/main" id="{86790159-7503-42BF-A717-6B81AE0FC220}"/>
            </a:ext>
          </a:extLst>
        </xdr:cNvPr>
        <xdr:cNvSpPr txBox="1"/>
      </xdr:nvSpPr>
      <xdr:spPr>
        <a:xfrm>
          <a:off x="17106900" y="29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54515</xdr:rowOff>
    </xdr:from>
    <xdr:to>
      <xdr:col>77</xdr:col>
      <xdr:colOff>95250</xdr:colOff>
      <xdr:row>17</xdr:row>
      <xdr:rowOff>156115</xdr:rowOff>
    </xdr:to>
    <xdr:sp macro="" textlink="">
      <xdr:nvSpPr>
        <xdr:cNvPr id="464" name="楕円 463">
          <a:extLst>
            <a:ext uri="{FF2B5EF4-FFF2-40B4-BE49-F238E27FC236}">
              <a16:creationId xmlns:a16="http://schemas.microsoft.com/office/drawing/2014/main" id="{47BADACD-9F49-4BD1-B35A-5E8C4423F84D}"/>
            </a:ext>
          </a:extLst>
        </xdr:cNvPr>
        <xdr:cNvSpPr/>
      </xdr:nvSpPr>
      <xdr:spPr>
        <a:xfrm>
          <a:off x="16129000" y="29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140892</xdr:rowOff>
    </xdr:from>
    <xdr:ext cx="736600" cy="259045"/>
    <xdr:sp macro="" textlink="">
      <xdr:nvSpPr>
        <xdr:cNvPr id="465" name="テキスト ボックス 464">
          <a:extLst>
            <a:ext uri="{FF2B5EF4-FFF2-40B4-BE49-F238E27FC236}">
              <a16:creationId xmlns:a16="http://schemas.microsoft.com/office/drawing/2014/main" id="{16021AC4-3B78-4654-9B1D-D816A7FBDD8D}"/>
            </a:ext>
          </a:extLst>
        </xdr:cNvPr>
        <xdr:cNvSpPr txBox="1"/>
      </xdr:nvSpPr>
      <xdr:spPr>
        <a:xfrm>
          <a:off x="15798800" y="305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117253</xdr:rowOff>
    </xdr:from>
    <xdr:to>
      <xdr:col>73</xdr:col>
      <xdr:colOff>44450</xdr:colOff>
      <xdr:row>18</xdr:row>
      <xdr:rowOff>47403</xdr:rowOff>
    </xdr:to>
    <xdr:sp macro="" textlink="">
      <xdr:nvSpPr>
        <xdr:cNvPr id="466" name="楕円 465">
          <a:extLst>
            <a:ext uri="{FF2B5EF4-FFF2-40B4-BE49-F238E27FC236}">
              <a16:creationId xmlns:a16="http://schemas.microsoft.com/office/drawing/2014/main" id="{9DFEE8D0-6171-47A1-AB53-21B4BBC2F525}"/>
            </a:ext>
          </a:extLst>
        </xdr:cNvPr>
        <xdr:cNvSpPr/>
      </xdr:nvSpPr>
      <xdr:spPr>
        <a:xfrm>
          <a:off x="15240000" y="30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32180</xdr:rowOff>
    </xdr:from>
    <xdr:ext cx="762000" cy="259045"/>
    <xdr:sp macro="" textlink="">
      <xdr:nvSpPr>
        <xdr:cNvPr id="467" name="テキスト ボックス 466">
          <a:extLst>
            <a:ext uri="{FF2B5EF4-FFF2-40B4-BE49-F238E27FC236}">
              <a16:creationId xmlns:a16="http://schemas.microsoft.com/office/drawing/2014/main" id="{69499B5F-E292-4472-BEF6-59DB43546CBA}"/>
            </a:ext>
          </a:extLst>
        </xdr:cNvPr>
        <xdr:cNvSpPr txBox="1"/>
      </xdr:nvSpPr>
      <xdr:spPr>
        <a:xfrm>
          <a:off x="14909800" y="311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136557</xdr:rowOff>
    </xdr:from>
    <xdr:to>
      <xdr:col>68</xdr:col>
      <xdr:colOff>203200</xdr:colOff>
      <xdr:row>18</xdr:row>
      <xdr:rowOff>66707</xdr:rowOff>
    </xdr:to>
    <xdr:sp macro="" textlink="">
      <xdr:nvSpPr>
        <xdr:cNvPr id="468" name="楕円 467">
          <a:extLst>
            <a:ext uri="{FF2B5EF4-FFF2-40B4-BE49-F238E27FC236}">
              <a16:creationId xmlns:a16="http://schemas.microsoft.com/office/drawing/2014/main" id="{FE79759E-F155-42EF-B562-9D78769D0941}"/>
            </a:ext>
          </a:extLst>
        </xdr:cNvPr>
        <xdr:cNvSpPr/>
      </xdr:nvSpPr>
      <xdr:spPr>
        <a:xfrm>
          <a:off x="14351000" y="305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51484</xdr:rowOff>
    </xdr:from>
    <xdr:ext cx="762000" cy="259045"/>
    <xdr:sp macro="" textlink="">
      <xdr:nvSpPr>
        <xdr:cNvPr id="469" name="テキスト ボックス 468">
          <a:extLst>
            <a:ext uri="{FF2B5EF4-FFF2-40B4-BE49-F238E27FC236}">
              <a16:creationId xmlns:a16="http://schemas.microsoft.com/office/drawing/2014/main" id="{3A426F77-ACF3-4760-80F3-33686A0E6D9A}"/>
            </a:ext>
          </a:extLst>
        </xdr:cNvPr>
        <xdr:cNvSpPr txBox="1"/>
      </xdr:nvSpPr>
      <xdr:spPr>
        <a:xfrm>
          <a:off x="14020800" y="313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129318</xdr:rowOff>
    </xdr:from>
    <xdr:to>
      <xdr:col>64</xdr:col>
      <xdr:colOff>152400</xdr:colOff>
      <xdr:row>18</xdr:row>
      <xdr:rowOff>59468</xdr:rowOff>
    </xdr:to>
    <xdr:sp macro="" textlink="">
      <xdr:nvSpPr>
        <xdr:cNvPr id="470" name="楕円 469">
          <a:extLst>
            <a:ext uri="{FF2B5EF4-FFF2-40B4-BE49-F238E27FC236}">
              <a16:creationId xmlns:a16="http://schemas.microsoft.com/office/drawing/2014/main" id="{D9E820C3-D292-4B92-8652-83344607D712}"/>
            </a:ext>
          </a:extLst>
        </xdr:cNvPr>
        <xdr:cNvSpPr/>
      </xdr:nvSpPr>
      <xdr:spPr>
        <a:xfrm>
          <a:off x="13462000" y="30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44245</xdr:rowOff>
    </xdr:from>
    <xdr:ext cx="762000" cy="259045"/>
    <xdr:sp macro="" textlink="">
      <xdr:nvSpPr>
        <xdr:cNvPr id="471" name="テキスト ボックス 470">
          <a:extLst>
            <a:ext uri="{FF2B5EF4-FFF2-40B4-BE49-F238E27FC236}">
              <a16:creationId xmlns:a16="http://schemas.microsoft.com/office/drawing/2014/main" id="{B35D720C-2956-478B-A21A-9EF9DF2C555A}"/>
            </a:ext>
          </a:extLst>
        </xdr:cNvPr>
        <xdr:cNvSpPr txBox="1"/>
      </xdr:nvSpPr>
      <xdr:spPr>
        <a:xfrm>
          <a:off x="13131800" y="31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24,021
23,828
426.35
22,237,492
21,524,921
557,328
11,707,657
28,606,330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人件費は、普通建設事業（単独分）の事業費支弁振替額の減少に伴って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今後も、人件費関係経費全体について抑制を図るとともに、引き続き給与及び職員数の適正化に取り組み、人件費の抑制に努める。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8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1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経常収支比率に占める物件費の割合は、中学校給食費無償化の開始に伴い</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ポイント増加となったが、依然類似団体平均を下回っている。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今後も、公共施設の施設管理費の見直しをはじめ、事務事業の精査を行い経常経費の削減に努める。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23586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688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6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6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23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経常収支比率における扶助費の割合は、類似団体平均を下回っている。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今後も、各種資格審査等の適正化に継続して取り組むとともに、市単独の施策については、財政負担とのバランスも考慮しながら、事業の取捨選択、拡大や縮小を実施する必要がある。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86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55</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118127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その他の経費については、ほとんどが他会計への繰出金であり、特に下水道事業会計への繰出金が多額であることが要因である。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年度においては、病院事業会計への繰出金のうち、不採算地区中核病院に係る繰出金の抑制により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今後も経費の削減や各種保険料の適正化、公営企業については独立採算性のとれる料金を設定することにより、普通会計の負担低減に努める。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0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97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96520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割合は前年度と同値となった。類似団体平均を大きく上回っているのは、消防業務、ごみ処理業務等を一部事務組合で実施しているため、当該一部事務組合への負担金として支出していることが主な要因である。　</a:t>
          </a:r>
        </a:p>
        <a:p>
          <a:r>
            <a:rPr kumimoji="1" lang="ja-JP" altLang="en-US" sz="1300">
              <a:latin typeface="ＭＳ Ｐゴシック" panose="020B0600070205080204" pitchFamily="50" charset="-128"/>
              <a:ea typeface="ＭＳ Ｐゴシック" panose="020B0600070205080204" pitchFamily="50" charset="-128"/>
            </a:rPr>
            <a:t>　今後も、引き続きこれらの一部事務組合の運営を注視し、適正な運営を求めていく。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36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095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85852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095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85852</xdr:rowOff>
    </xdr:from>
    <xdr:to>
      <xdr:col>69</xdr:col>
      <xdr:colOff>92075</xdr:colOff>
      <xdr:row>38</xdr:row>
      <xdr:rowOff>94996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00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121429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44196</xdr:rowOff>
    </xdr:from>
    <xdr:to>
      <xdr:col>65</xdr:col>
      <xdr:colOff>53975</xdr:colOff>
      <xdr:row>38</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130573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の繰上償還を実施したが、依然として類似団体平均を上回る水準にある。今後は近年実施した大型建設事業（輪島中学校建設、本庁舎整備、防災行政無線整備など）の元金償還や、公共施設の老朽化対策などの課題もあり、公債費の増加が見込まれる。</a:t>
          </a:r>
        </a:p>
        <a:p>
          <a:r>
            <a:rPr kumimoji="1" lang="ja-JP" altLang="en-US" sz="1300">
              <a:latin typeface="ＭＳ Ｐゴシック" panose="020B0600070205080204" pitchFamily="50" charset="-128"/>
              <a:ea typeface="ＭＳ Ｐゴシック" panose="020B0600070205080204" pitchFamily="50" charset="-128"/>
            </a:rPr>
            <a:t>　今後も、繰上償還の実施の検討や、主要事業の見直し、事業平準化による投資的経費の抑制を図り、公債費の低減に努める。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159386</xdr:rowOff>
    </xdr:from>
    <xdr:to>
      <xdr:col>24</xdr:col>
      <xdr:colOff>25400</xdr:colOff>
      <xdr:row>76</xdr:row>
      <xdr:rowOff>22225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0181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159386</xdr:rowOff>
    </xdr:from>
    <xdr:to>
      <xdr:col>19</xdr:col>
      <xdr:colOff>187325</xdr:colOff>
      <xdr:row>76</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0181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3175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031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3175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31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142875</xdr:rowOff>
    </xdr:from>
    <xdr:to>
      <xdr:col>24</xdr:col>
      <xdr:colOff>76200</xdr:colOff>
      <xdr:row>76</xdr:row>
      <xdr:rowOff>73025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114952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108585</xdr:rowOff>
    </xdr:from>
    <xdr:to>
      <xdr:col>20</xdr:col>
      <xdr:colOff>38100</xdr:colOff>
      <xdr:row>76</xdr:row>
      <xdr:rowOff>38736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23513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05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36847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123825</xdr:rowOff>
    </xdr:from>
    <xdr:to>
      <xdr:col>11</xdr:col>
      <xdr:colOff>60325</xdr:colOff>
      <xdr:row>76</xdr:row>
      <xdr:rowOff>53975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38752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6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121920</xdr:rowOff>
    </xdr:from>
    <xdr:to>
      <xdr:col>6</xdr:col>
      <xdr:colOff>171450</xdr:colOff>
      <xdr:row>76</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36847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については、類似団体平均を下回っているが、今後も人件費や物件費をはじめとする経費の削減に努めるとともに、補助費等についても事業内容、運営などから不適当と認められるものの廃止、見直し等を含めて検討し、適正化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97282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194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65278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19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75</xdr:row>
      <xdr:rowOff>124714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9240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156718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983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6876</xdr:rowOff>
    </xdr:from>
    <xdr:to>
      <xdr:col>29</xdr:col>
      <xdr:colOff>127000</xdr:colOff>
      <xdr:row>16</xdr:row>
      <xdr:rowOff>45150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97701"/>
          <a:ext cx="647700" cy="38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45150</xdr:rowOff>
    </xdr:from>
    <xdr:to>
      <xdr:col>26</xdr:col>
      <xdr:colOff>50800</xdr:colOff>
      <xdr:row>16</xdr:row>
      <xdr:rowOff>90032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35975"/>
          <a:ext cx="698500" cy="4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90032</xdr:rowOff>
    </xdr:from>
    <xdr:to>
      <xdr:col>22</xdr:col>
      <xdr:colOff>114300</xdr:colOff>
      <xdr:row>16</xdr:row>
      <xdr:rowOff>130179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80857"/>
          <a:ext cx="698500" cy="4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130179</xdr:rowOff>
    </xdr:from>
    <xdr:to>
      <xdr:col>18</xdr:col>
      <xdr:colOff>177800</xdr:colOff>
      <xdr:row>17</xdr:row>
      <xdr:rowOff>922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21004"/>
          <a:ext cx="698500" cy="4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127526</xdr:rowOff>
    </xdr:from>
    <xdr:to>
      <xdr:col>29</xdr:col>
      <xdr:colOff>177800</xdr:colOff>
      <xdr:row>16</xdr:row>
      <xdr:rowOff>57676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4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144053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9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165800</xdr:rowOff>
    </xdr:from>
    <xdr:to>
      <xdr:col>26</xdr:col>
      <xdr:colOff>101600</xdr:colOff>
      <xdr:row>16</xdr:row>
      <xdr:rowOff>95950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8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106127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39232</xdr:rowOff>
    </xdr:from>
    <xdr:to>
      <xdr:col>22</xdr:col>
      <xdr:colOff>165100</xdr:colOff>
      <xdr:row>16</xdr:row>
      <xdr:rowOff>140832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30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151009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9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79379</xdr:rowOff>
    </xdr:from>
    <xdr:to>
      <xdr:col>19</xdr:col>
      <xdr:colOff>38100</xdr:colOff>
      <xdr:row>17</xdr:row>
      <xdr:rowOff>9529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7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19706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121572</xdr:rowOff>
    </xdr:from>
    <xdr:to>
      <xdr:col>15</xdr:col>
      <xdr:colOff>101600</xdr:colOff>
      <xdr:row>17</xdr:row>
      <xdr:rowOff>51722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2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61899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8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213155</xdr:rowOff>
    </xdr:from>
    <xdr:to>
      <xdr:col>29</xdr:col>
      <xdr:colOff>127000</xdr:colOff>
      <xdr:row>37</xdr:row>
      <xdr:rowOff>247377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37855"/>
          <a:ext cx="647700" cy="3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246919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71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247377</xdr:rowOff>
    </xdr:from>
    <xdr:to>
      <xdr:col>26</xdr:col>
      <xdr:colOff>50800</xdr:colOff>
      <xdr:row>37</xdr:row>
      <xdr:rowOff>285610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72077"/>
          <a:ext cx="6985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285610</xdr:rowOff>
    </xdr:from>
    <xdr:to>
      <xdr:col>22</xdr:col>
      <xdr:colOff>114300</xdr:colOff>
      <xdr:row>37</xdr:row>
      <xdr:rowOff>294716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10310"/>
          <a:ext cx="6985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294716</xdr:rowOff>
    </xdr:from>
    <xdr:to>
      <xdr:col>18</xdr:col>
      <xdr:colOff>177800</xdr:colOff>
      <xdr:row>37</xdr:row>
      <xdr:rowOff>320655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19416"/>
          <a:ext cx="698500" cy="2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162355</xdr:rowOff>
    </xdr:from>
    <xdr:to>
      <xdr:col>29</xdr:col>
      <xdr:colOff>177800</xdr:colOff>
      <xdr:row>37</xdr:row>
      <xdr:rowOff>263955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8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7432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3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196577</xdr:rowOff>
    </xdr:from>
    <xdr:to>
      <xdr:col>26</xdr:col>
      <xdr:colOff>101600</xdr:colOff>
      <xdr:row>37</xdr:row>
      <xdr:rowOff>298177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2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136904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234810</xdr:rowOff>
    </xdr:from>
    <xdr:to>
      <xdr:col>22</xdr:col>
      <xdr:colOff>165100</xdr:colOff>
      <xdr:row>37</xdr:row>
      <xdr:rowOff>336410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5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243916</xdr:rowOff>
    </xdr:from>
    <xdr:to>
      <xdr:col>19</xdr:col>
      <xdr:colOff>38100</xdr:colOff>
      <xdr:row>38</xdr:row>
      <xdr:rowOff>2616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8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12793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3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269855</xdr:rowOff>
    </xdr:from>
    <xdr:to>
      <xdr:col>15</xdr:col>
      <xdr:colOff>101600</xdr:colOff>
      <xdr:row>38</xdr:row>
      <xdr:rowOff>28555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94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38732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24,021
23,828
426.35
22,237,492
21,524,921
557,328
11,707,657
28,606,330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98374</xdr:rowOff>
    </xdr:from>
    <xdr:to>
      <xdr:col>24</xdr:col>
      <xdr:colOff>63500</xdr:colOff>
      <xdr:row>35</xdr:row>
      <xdr:rowOff>118034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9124"/>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118034</xdr:rowOff>
    </xdr:from>
    <xdr:to>
      <xdr:col>19</xdr:col>
      <xdr:colOff>177800</xdr:colOff>
      <xdr:row>36</xdr:row>
      <xdr:rowOff>49403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18784"/>
          <a:ext cx="889000" cy="10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49403</xdr:rowOff>
    </xdr:from>
    <xdr:to>
      <xdr:col>15</xdr:col>
      <xdr:colOff>50800</xdr:colOff>
      <xdr:row>36</xdr:row>
      <xdr:rowOff>87757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1603"/>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87757</xdr:rowOff>
    </xdr:from>
    <xdr:to>
      <xdr:col>10</xdr:col>
      <xdr:colOff>114300</xdr:colOff>
      <xdr:row>36</xdr:row>
      <xdr:rowOff>133312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9957"/>
          <a:ext cx="889000" cy="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47574</xdr:rowOff>
    </xdr:from>
    <xdr:to>
      <xdr:col>24</xdr:col>
      <xdr:colOff>114300</xdr:colOff>
      <xdr:row>35</xdr:row>
      <xdr:rowOff>149174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70451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67234</xdr:rowOff>
    </xdr:from>
    <xdr:to>
      <xdr:col>20</xdr:col>
      <xdr:colOff>38100</xdr:colOff>
      <xdr:row>35</xdr:row>
      <xdr:rowOff>168834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13911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4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170053</xdr:rowOff>
    </xdr:from>
    <xdr:to>
      <xdr:col>15</xdr:col>
      <xdr:colOff>101600</xdr:colOff>
      <xdr:row>36</xdr:row>
      <xdr:rowOff>100203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91330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6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36957</xdr:rowOff>
    </xdr:from>
    <xdr:to>
      <xdr:col>10</xdr:col>
      <xdr:colOff>165100</xdr:colOff>
      <xdr:row>36</xdr:row>
      <xdr:rowOff>138557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155084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82512</xdr:rowOff>
    </xdr:from>
    <xdr:to>
      <xdr:col>6</xdr:col>
      <xdr:colOff>38100</xdr:colOff>
      <xdr:row>37</xdr:row>
      <xdr:rowOff>12662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29189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2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151033</xdr:rowOff>
    </xdr:from>
    <xdr:to>
      <xdr:col>24</xdr:col>
      <xdr:colOff>63500</xdr:colOff>
      <xdr:row>57</xdr:row>
      <xdr:rowOff>159988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23683"/>
          <a:ext cx="8382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151033</xdr:rowOff>
    </xdr:from>
    <xdr:to>
      <xdr:col>19</xdr:col>
      <xdr:colOff>177800</xdr:colOff>
      <xdr:row>58</xdr:row>
      <xdr:rowOff>3752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3683"/>
          <a:ext cx="889000" cy="2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3752</xdr:rowOff>
    </xdr:from>
    <xdr:to>
      <xdr:col>15</xdr:col>
      <xdr:colOff>50800</xdr:colOff>
      <xdr:row>58</xdr:row>
      <xdr:rowOff>24295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47852"/>
          <a:ext cx="889000" cy="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24295</xdr:rowOff>
    </xdr:from>
    <xdr:to>
      <xdr:col>10</xdr:col>
      <xdr:colOff>114300</xdr:colOff>
      <xdr:row>58</xdr:row>
      <xdr:rowOff>26212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68395"/>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109188</xdr:rowOff>
    </xdr:from>
    <xdr:to>
      <xdr:col>24</xdr:col>
      <xdr:colOff>114300</xdr:colOff>
      <xdr:row>58</xdr:row>
      <xdr:rowOff>39338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132065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100233</xdr:rowOff>
    </xdr:from>
    <xdr:to>
      <xdr:col>20</xdr:col>
      <xdr:colOff>38100</xdr:colOff>
      <xdr:row>58</xdr:row>
      <xdr:rowOff>30383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46910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4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124402</xdr:rowOff>
    </xdr:from>
    <xdr:to>
      <xdr:col>15</xdr:col>
      <xdr:colOff>101600</xdr:colOff>
      <xdr:row>58</xdr:row>
      <xdr:rowOff>54552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71079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7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144945</xdr:rowOff>
    </xdr:from>
    <xdr:to>
      <xdr:col>10</xdr:col>
      <xdr:colOff>165100</xdr:colOff>
      <xdr:row>58</xdr:row>
      <xdr:rowOff>75095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91622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9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146862</xdr:rowOff>
    </xdr:from>
    <xdr:to>
      <xdr:col>6</xdr:col>
      <xdr:colOff>38100</xdr:colOff>
      <xdr:row>58</xdr:row>
      <xdr:rowOff>77012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93539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6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27980</xdr:rowOff>
    </xdr:from>
    <xdr:to>
      <xdr:col>24</xdr:col>
      <xdr:colOff>63500</xdr:colOff>
      <xdr:row>78</xdr:row>
      <xdr:rowOff>65683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01080"/>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55363</xdr:rowOff>
    </xdr:from>
    <xdr:to>
      <xdr:col>19</xdr:col>
      <xdr:colOff>177800</xdr:colOff>
      <xdr:row>78</xdr:row>
      <xdr:rowOff>65683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28463"/>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55363</xdr:rowOff>
    </xdr:from>
    <xdr:to>
      <xdr:col>15</xdr:col>
      <xdr:colOff>50800</xdr:colOff>
      <xdr:row>79</xdr:row>
      <xdr:rowOff>4074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28463"/>
          <a:ext cx="889000" cy="12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147506</xdr:rowOff>
    </xdr:from>
    <xdr:to>
      <xdr:col>10</xdr:col>
      <xdr:colOff>114300</xdr:colOff>
      <xdr:row>79</xdr:row>
      <xdr:rowOff>4074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20606"/>
          <a:ext cx="889000" cy="2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148630</xdr:rowOff>
    </xdr:from>
    <xdr:to>
      <xdr:col>24</xdr:col>
      <xdr:colOff>114300</xdr:colOff>
      <xdr:row>78</xdr:row>
      <xdr:rowOff>78780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14883</xdr:rowOff>
    </xdr:from>
    <xdr:to>
      <xdr:col>20</xdr:col>
      <xdr:colOff>38100</xdr:colOff>
      <xdr:row>78</xdr:row>
      <xdr:rowOff>116483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133010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4563</xdr:rowOff>
    </xdr:from>
    <xdr:to>
      <xdr:col>15</xdr:col>
      <xdr:colOff>101600</xdr:colOff>
      <xdr:row>78</xdr:row>
      <xdr:rowOff>106163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122690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15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124724</xdr:rowOff>
    </xdr:from>
    <xdr:to>
      <xdr:col>10</xdr:col>
      <xdr:colOff>165100</xdr:colOff>
      <xdr:row>79</xdr:row>
      <xdr:rowOff>54874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46001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96706</xdr:rowOff>
    </xdr:from>
    <xdr:to>
      <xdr:col>6</xdr:col>
      <xdr:colOff>38100</xdr:colOff>
      <xdr:row>79</xdr:row>
      <xdr:rowOff>26856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17983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112954</xdr:rowOff>
    </xdr:from>
    <xdr:to>
      <xdr:col>24</xdr:col>
      <xdr:colOff>63500</xdr:colOff>
      <xdr:row>96</xdr:row>
      <xdr:rowOff>159610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72154"/>
          <a:ext cx="8382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112954</xdr:rowOff>
    </xdr:from>
    <xdr:to>
      <xdr:col>19</xdr:col>
      <xdr:colOff>177800</xdr:colOff>
      <xdr:row>97</xdr:row>
      <xdr:rowOff>86992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72154"/>
          <a:ext cx="889000" cy="14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81037</xdr:rowOff>
    </xdr:from>
    <xdr:to>
      <xdr:col>15</xdr:col>
      <xdr:colOff>50800</xdr:colOff>
      <xdr:row>97</xdr:row>
      <xdr:rowOff>86992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11687"/>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81037</xdr:rowOff>
    </xdr:from>
    <xdr:to>
      <xdr:col>10</xdr:col>
      <xdr:colOff>114300</xdr:colOff>
      <xdr:row>97</xdr:row>
      <xdr:rowOff>100304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11687"/>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108810</xdr:rowOff>
    </xdr:from>
    <xdr:to>
      <xdr:col>24</xdr:col>
      <xdr:colOff>114300</xdr:colOff>
      <xdr:row>97</xdr:row>
      <xdr:rowOff>38960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87237</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4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62154</xdr:rowOff>
    </xdr:from>
    <xdr:to>
      <xdr:col>20</xdr:col>
      <xdr:colOff>38100</xdr:colOff>
      <xdr:row>96</xdr:row>
      <xdr:rowOff>163754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154881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61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36192</xdr:rowOff>
    </xdr:from>
    <xdr:to>
      <xdr:col>15</xdr:col>
      <xdr:colOff>101600</xdr:colOff>
      <xdr:row>97</xdr:row>
      <xdr:rowOff>137792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128919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30237</xdr:rowOff>
    </xdr:from>
    <xdr:to>
      <xdr:col>10</xdr:col>
      <xdr:colOff>165100</xdr:colOff>
      <xdr:row>97</xdr:row>
      <xdr:rowOff>131837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122964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5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49504</xdr:rowOff>
    </xdr:from>
    <xdr:to>
      <xdr:col>6</xdr:col>
      <xdr:colOff>38100</xdr:colOff>
      <xdr:row>97</xdr:row>
      <xdr:rowOff>151104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142231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73723</xdr:rowOff>
    </xdr:from>
    <xdr:to>
      <xdr:col>55</xdr:col>
      <xdr:colOff>0</xdr:colOff>
      <xdr:row>35</xdr:row>
      <xdr:rowOff>92621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74473"/>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131559</xdr:rowOff>
    </xdr:from>
    <xdr:to>
      <xdr:col>50</xdr:col>
      <xdr:colOff>114300</xdr:colOff>
      <xdr:row>35</xdr:row>
      <xdr:rowOff>92621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60859"/>
          <a:ext cx="889000" cy="1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131559</xdr:rowOff>
    </xdr:from>
    <xdr:to>
      <xdr:col>45</xdr:col>
      <xdr:colOff>177800</xdr:colOff>
      <xdr:row>36</xdr:row>
      <xdr:rowOff>98033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60859"/>
          <a:ext cx="889000" cy="30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98033</xdr:rowOff>
    </xdr:from>
    <xdr:to>
      <xdr:col>41</xdr:col>
      <xdr:colOff>50800</xdr:colOff>
      <xdr:row>37</xdr:row>
      <xdr:rowOff>13268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70233"/>
          <a:ext cx="889000" cy="8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22923</xdr:rowOff>
    </xdr:from>
    <xdr:to>
      <xdr:col>55</xdr:col>
      <xdr:colOff>50800</xdr:colOff>
      <xdr:row>35</xdr:row>
      <xdr:rowOff>124523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45800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7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41821</xdr:rowOff>
    </xdr:from>
    <xdr:to>
      <xdr:col>50</xdr:col>
      <xdr:colOff>165100</xdr:colOff>
      <xdr:row>35</xdr:row>
      <xdr:rowOff>143421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159948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1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80759</xdr:rowOff>
    </xdr:from>
    <xdr:to>
      <xdr:col>46</xdr:col>
      <xdr:colOff>38100</xdr:colOff>
      <xdr:row>35</xdr:row>
      <xdr:rowOff>10909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27436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6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47233</xdr:rowOff>
    </xdr:from>
    <xdr:to>
      <xdr:col>41</xdr:col>
      <xdr:colOff>101600</xdr:colOff>
      <xdr:row>36</xdr:row>
      <xdr:rowOff>148833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1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165360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99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133918</xdr:rowOff>
    </xdr:from>
    <xdr:to>
      <xdr:col>36</xdr:col>
      <xdr:colOff>165100</xdr:colOff>
      <xdr:row>37</xdr:row>
      <xdr:rowOff>64068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80595</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8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112856</xdr:rowOff>
    </xdr:from>
    <xdr:to>
      <xdr:col>55</xdr:col>
      <xdr:colOff>0</xdr:colOff>
      <xdr:row>58</xdr:row>
      <xdr:rowOff>16928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14056"/>
          <a:ext cx="838200" cy="24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12305</xdr:rowOff>
    </xdr:from>
    <xdr:to>
      <xdr:col>50</xdr:col>
      <xdr:colOff>114300</xdr:colOff>
      <xdr:row>56</xdr:row>
      <xdr:rowOff>112856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442055"/>
          <a:ext cx="889000" cy="27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12305</xdr:rowOff>
    </xdr:from>
    <xdr:to>
      <xdr:col>45</xdr:col>
      <xdr:colOff>177800</xdr:colOff>
      <xdr:row>57</xdr:row>
      <xdr:rowOff>16139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442055"/>
          <a:ext cx="889000" cy="3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16139</xdr:rowOff>
    </xdr:from>
    <xdr:to>
      <xdr:col>41</xdr:col>
      <xdr:colOff>50800</xdr:colOff>
      <xdr:row>57</xdr:row>
      <xdr:rowOff>55745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88789"/>
          <a:ext cx="889000" cy="3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137578</xdr:rowOff>
    </xdr:from>
    <xdr:to>
      <xdr:col>55</xdr:col>
      <xdr:colOff>50800</xdr:colOff>
      <xdr:row>58</xdr:row>
      <xdr:rowOff>67728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116005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62056</xdr:rowOff>
    </xdr:from>
    <xdr:to>
      <xdr:col>50</xdr:col>
      <xdr:colOff>165100</xdr:colOff>
      <xdr:row>56</xdr:row>
      <xdr:rowOff>163656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8733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3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132955</xdr:rowOff>
    </xdr:from>
    <xdr:to>
      <xdr:col>46</xdr:col>
      <xdr:colOff>38100</xdr:colOff>
      <xdr:row>55</xdr:row>
      <xdr:rowOff>63105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79632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16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136789</xdr:rowOff>
    </xdr:from>
    <xdr:to>
      <xdr:col>41</xdr:col>
      <xdr:colOff>101600</xdr:colOff>
      <xdr:row>57</xdr:row>
      <xdr:rowOff>66939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83466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1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4945</xdr:rowOff>
    </xdr:from>
    <xdr:to>
      <xdr:col>36</xdr:col>
      <xdr:colOff>165100</xdr:colOff>
      <xdr:row>57</xdr:row>
      <xdr:rowOff>106545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123072</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5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13043</xdr:rowOff>
    </xdr:from>
    <xdr:to>
      <xdr:col>55</xdr:col>
      <xdr:colOff>0</xdr:colOff>
      <xdr:row>78</xdr:row>
      <xdr:rowOff>137300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86143"/>
          <a:ext cx="838200" cy="1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76746</xdr:rowOff>
    </xdr:from>
    <xdr:to>
      <xdr:col>50</xdr:col>
      <xdr:colOff>114300</xdr:colOff>
      <xdr:row>78</xdr:row>
      <xdr:rowOff>13043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078246"/>
          <a:ext cx="889000" cy="130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76746</xdr:rowOff>
    </xdr:from>
    <xdr:to>
      <xdr:col>45</xdr:col>
      <xdr:colOff>177800</xdr:colOff>
      <xdr:row>76</xdr:row>
      <xdr:rowOff>104597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078246"/>
          <a:ext cx="889000" cy="105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104597</xdr:rowOff>
    </xdr:from>
    <xdr:to>
      <xdr:col>41</xdr:col>
      <xdr:colOff>50800</xdr:colOff>
      <xdr:row>76</xdr:row>
      <xdr:rowOff>115164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134797"/>
          <a:ext cx="8890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86500</xdr:rowOff>
    </xdr:from>
    <xdr:to>
      <xdr:col>55</xdr:col>
      <xdr:colOff>50800</xdr:colOff>
      <xdr:row>79</xdr:row>
      <xdr:rowOff>16650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133693</xdr:rowOff>
    </xdr:from>
    <xdr:to>
      <xdr:col>50</xdr:col>
      <xdr:colOff>165100</xdr:colOff>
      <xdr:row>78</xdr:row>
      <xdr:rowOff>63843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54970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25946</xdr:rowOff>
    </xdr:from>
    <xdr:to>
      <xdr:col>46</xdr:col>
      <xdr:colOff>38100</xdr:colOff>
      <xdr:row>70</xdr:row>
      <xdr:rowOff>127546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0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144073</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50795" y="1180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53797</xdr:rowOff>
    </xdr:from>
    <xdr:to>
      <xdr:col>41</xdr:col>
      <xdr:colOff>101600</xdr:colOff>
      <xdr:row>76</xdr:row>
      <xdr:rowOff>155397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8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64364</xdr:rowOff>
    </xdr:from>
    <xdr:to>
      <xdr:col>36</xdr:col>
      <xdr:colOff>165100</xdr:colOff>
      <xdr:row>76</xdr:row>
      <xdr:rowOff>165964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11041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146800</xdr:rowOff>
    </xdr:from>
    <xdr:to>
      <xdr:col>55</xdr:col>
      <xdr:colOff>0</xdr:colOff>
      <xdr:row>98</xdr:row>
      <xdr:rowOff>83406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777450"/>
          <a:ext cx="838200" cy="10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146800</xdr:rowOff>
    </xdr:from>
    <xdr:to>
      <xdr:col>50</xdr:col>
      <xdr:colOff>114300</xdr:colOff>
      <xdr:row>98</xdr:row>
      <xdr:rowOff>38235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777450"/>
          <a:ext cx="889000" cy="6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34113</xdr:rowOff>
    </xdr:from>
    <xdr:to>
      <xdr:col>45</xdr:col>
      <xdr:colOff>177800</xdr:colOff>
      <xdr:row>98</xdr:row>
      <xdr:rowOff>38235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836213"/>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34113</xdr:rowOff>
    </xdr:from>
    <xdr:to>
      <xdr:col>41</xdr:col>
      <xdr:colOff>50800</xdr:colOff>
      <xdr:row>98</xdr:row>
      <xdr:rowOff>89686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36213"/>
          <a:ext cx="889000" cy="5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32606</xdr:rowOff>
    </xdr:from>
    <xdr:to>
      <xdr:col>55</xdr:col>
      <xdr:colOff>50800</xdr:colOff>
      <xdr:row>98</xdr:row>
      <xdr:rowOff>134206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55483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8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96000</xdr:rowOff>
    </xdr:from>
    <xdr:to>
      <xdr:col>50</xdr:col>
      <xdr:colOff>165100</xdr:colOff>
      <xdr:row>98</xdr:row>
      <xdr:rowOff>26150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42677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5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158885</xdr:rowOff>
    </xdr:from>
    <xdr:to>
      <xdr:col>46</xdr:col>
      <xdr:colOff>38100</xdr:colOff>
      <xdr:row>98</xdr:row>
      <xdr:rowOff>89035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105562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154763</xdr:rowOff>
    </xdr:from>
    <xdr:to>
      <xdr:col>41</xdr:col>
      <xdr:colOff>101600</xdr:colOff>
      <xdr:row>98</xdr:row>
      <xdr:rowOff>84913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101440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38886</xdr:rowOff>
    </xdr:from>
    <xdr:to>
      <xdr:col>36</xdr:col>
      <xdr:colOff>165100</xdr:colOff>
      <xdr:row>98</xdr:row>
      <xdr:rowOff>140486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157013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1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141757</xdr:rowOff>
    </xdr:from>
    <xdr:to>
      <xdr:col>85</xdr:col>
      <xdr:colOff>127000</xdr:colOff>
      <xdr:row>39</xdr:row>
      <xdr:rowOff>77668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656857"/>
          <a:ext cx="838200" cy="10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21089</xdr:rowOff>
    </xdr:from>
    <xdr:to>
      <xdr:col>81</xdr:col>
      <xdr:colOff>50800</xdr:colOff>
      <xdr:row>39</xdr:row>
      <xdr:rowOff>77668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07639"/>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107043</xdr:rowOff>
    </xdr:from>
    <xdr:to>
      <xdr:col>76</xdr:col>
      <xdr:colOff>114300</xdr:colOff>
      <xdr:row>39</xdr:row>
      <xdr:rowOff>21089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622143"/>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47296</xdr:rowOff>
    </xdr:from>
    <xdr:to>
      <xdr:col>71</xdr:col>
      <xdr:colOff>177800</xdr:colOff>
      <xdr:row>38</xdr:row>
      <xdr:rowOff>107043</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562396"/>
          <a:ext cx="889000" cy="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90957</xdr:rowOff>
    </xdr:from>
    <xdr:to>
      <xdr:col>85</xdr:col>
      <xdr:colOff>177800</xdr:colOff>
      <xdr:row>39</xdr:row>
      <xdr:rowOff>21107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69384</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8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26868</xdr:rowOff>
    </xdr:from>
    <xdr:to>
      <xdr:col>81</xdr:col>
      <xdr:colOff>101600</xdr:colOff>
      <xdr:row>39</xdr:row>
      <xdr:rowOff>128468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119595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8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141739</xdr:rowOff>
    </xdr:from>
    <xdr:to>
      <xdr:col>76</xdr:col>
      <xdr:colOff>165100</xdr:colOff>
      <xdr:row>39</xdr:row>
      <xdr:rowOff>71889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63016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4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56243</xdr:rowOff>
    </xdr:from>
    <xdr:to>
      <xdr:col>72</xdr:col>
      <xdr:colOff>38100</xdr:colOff>
      <xdr:row>38</xdr:row>
      <xdr:rowOff>157843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148970</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66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167946</xdr:rowOff>
    </xdr:from>
    <xdr:to>
      <xdr:col>67</xdr:col>
      <xdr:colOff>101600</xdr:colOff>
      <xdr:row>38</xdr:row>
      <xdr:rowOff>98096</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114624</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7111" y="628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96734</xdr:rowOff>
    </xdr:from>
    <xdr:to>
      <xdr:col>85</xdr:col>
      <xdr:colOff>127000</xdr:colOff>
      <xdr:row>76</xdr:row>
      <xdr:rowOff>129332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126934"/>
          <a:ext cx="8382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129332</xdr:rowOff>
    </xdr:from>
    <xdr:to>
      <xdr:col>81</xdr:col>
      <xdr:colOff>50800</xdr:colOff>
      <xdr:row>77</xdr:row>
      <xdr:rowOff>6093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159532"/>
          <a:ext cx="8890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6093</xdr:rowOff>
    </xdr:from>
    <xdr:to>
      <xdr:col>76</xdr:col>
      <xdr:colOff>114300</xdr:colOff>
      <xdr:row>77</xdr:row>
      <xdr:rowOff>18907</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207743"/>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154761</xdr:rowOff>
    </xdr:from>
    <xdr:to>
      <xdr:col>71</xdr:col>
      <xdr:colOff>177800</xdr:colOff>
      <xdr:row>77</xdr:row>
      <xdr:rowOff>18907</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184961"/>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45934</xdr:rowOff>
    </xdr:from>
    <xdr:to>
      <xdr:col>85</xdr:col>
      <xdr:colOff>177800</xdr:colOff>
      <xdr:row>76</xdr:row>
      <xdr:rowOff>147534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0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68810</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292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78532</xdr:rowOff>
    </xdr:from>
    <xdr:to>
      <xdr:col>81</xdr:col>
      <xdr:colOff>101600</xdr:colOff>
      <xdr:row>77</xdr:row>
      <xdr:rowOff>8682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1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25209</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181795" y="1288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126743</xdr:rowOff>
    </xdr:from>
    <xdr:to>
      <xdr:col>76</xdr:col>
      <xdr:colOff>165100</xdr:colOff>
      <xdr:row>77</xdr:row>
      <xdr:rowOff>56893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1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73420</xdr:rowOff>
    </xdr:from>
    <xdr:ext cx="59901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292795" y="1293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139557</xdr:rowOff>
    </xdr:from>
    <xdr:to>
      <xdr:col>72</xdr:col>
      <xdr:colOff>38100</xdr:colOff>
      <xdr:row>77</xdr:row>
      <xdr:rowOff>69707</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1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86234</xdr:rowOff>
    </xdr:from>
    <xdr:ext cx="59901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03795" y="1294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103961</xdr:rowOff>
    </xdr:from>
    <xdr:to>
      <xdr:col>67</xdr:col>
      <xdr:colOff>101600</xdr:colOff>
      <xdr:row>77</xdr:row>
      <xdr:rowOff>34111</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1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50638</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14795" y="1290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28039</xdr:rowOff>
    </xdr:from>
    <xdr:to>
      <xdr:col>85</xdr:col>
      <xdr:colOff>127000</xdr:colOff>
      <xdr:row>99</xdr:row>
      <xdr:rowOff>33965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7001589"/>
          <a:ext cx="8382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28039</xdr:rowOff>
    </xdr:from>
    <xdr:to>
      <xdr:col>81</xdr:col>
      <xdr:colOff>50800</xdr:colOff>
      <xdr:row>99</xdr:row>
      <xdr:rowOff>36074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7001589"/>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36074</xdr:rowOff>
    </xdr:from>
    <xdr:to>
      <xdr:col>76</xdr:col>
      <xdr:colOff>114300</xdr:colOff>
      <xdr:row>99</xdr:row>
      <xdr:rowOff>36100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700962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35885</xdr:rowOff>
    </xdr:from>
    <xdr:to>
      <xdr:col>71</xdr:col>
      <xdr:colOff>177800</xdr:colOff>
      <xdr:row>99</xdr:row>
      <xdr:rowOff>36100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7009435"/>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154615</xdr:rowOff>
    </xdr:from>
    <xdr:to>
      <xdr:col>85</xdr:col>
      <xdr:colOff>177800</xdr:colOff>
      <xdr:row>99</xdr:row>
      <xdr:rowOff>84765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69542</xdr:rowOff>
    </xdr:from>
    <xdr:ext cx="469744"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7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148689</xdr:rowOff>
    </xdr:from>
    <xdr:to>
      <xdr:col>81</xdr:col>
      <xdr:colOff>101600</xdr:colOff>
      <xdr:row>99</xdr:row>
      <xdr:rowOff>78839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69966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46428" y="1704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156724</xdr:rowOff>
    </xdr:from>
    <xdr:to>
      <xdr:col>76</xdr:col>
      <xdr:colOff>165100</xdr:colOff>
      <xdr:row>99</xdr:row>
      <xdr:rowOff>86874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78001</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57428" y="1705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156750</xdr:rowOff>
    </xdr:from>
    <xdr:to>
      <xdr:col>72</xdr:col>
      <xdr:colOff>38100</xdr:colOff>
      <xdr:row>99</xdr:row>
      <xdr:rowOff>86900</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78027</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156535</xdr:rowOff>
    </xdr:from>
    <xdr:to>
      <xdr:col>67</xdr:col>
      <xdr:colOff>101600</xdr:colOff>
      <xdr:row>99</xdr:row>
      <xdr:rowOff>86685</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77812</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5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136010</xdr:rowOff>
    </xdr:from>
    <xdr:to>
      <xdr:col>116</xdr:col>
      <xdr:colOff>63500</xdr:colOff>
      <xdr:row>35</xdr:row>
      <xdr:rowOff>159229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136760"/>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159229</xdr:rowOff>
    </xdr:from>
    <xdr:to>
      <xdr:col>111</xdr:col>
      <xdr:colOff>177800</xdr:colOff>
      <xdr:row>36</xdr:row>
      <xdr:rowOff>8287</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159979"/>
          <a:ext cx="889000" cy="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8287</xdr:rowOff>
    </xdr:from>
    <xdr:to>
      <xdr:col>107</xdr:col>
      <xdr:colOff>50800</xdr:colOff>
      <xdr:row>37</xdr:row>
      <xdr:rowOff>131764</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180487"/>
          <a:ext cx="889000" cy="29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131764</xdr:rowOff>
    </xdr:from>
    <xdr:to>
      <xdr:col>102</xdr:col>
      <xdr:colOff>114300</xdr:colOff>
      <xdr:row>37</xdr:row>
      <xdr:rowOff>162136</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475414"/>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85210</xdr:rowOff>
    </xdr:from>
    <xdr:to>
      <xdr:col>116</xdr:col>
      <xdr:colOff>114300</xdr:colOff>
      <xdr:row>36</xdr:row>
      <xdr:rowOff>15360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0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108087</xdr:rowOff>
    </xdr:from>
    <xdr:ext cx="534377"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59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108429</xdr:rowOff>
    </xdr:from>
    <xdr:to>
      <xdr:col>112</xdr:col>
      <xdr:colOff>38100</xdr:colOff>
      <xdr:row>36</xdr:row>
      <xdr:rowOff>38579</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1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55106</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56111" y="588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128937</xdr:rowOff>
    </xdr:from>
    <xdr:to>
      <xdr:col>107</xdr:col>
      <xdr:colOff>101600</xdr:colOff>
      <xdr:row>36</xdr:row>
      <xdr:rowOff>59087</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1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75614</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590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80964</xdr:rowOff>
    </xdr:from>
    <xdr:to>
      <xdr:col>102</xdr:col>
      <xdr:colOff>165100</xdr:colOff>
      <xdr:row>38</xdr:row>
      <xdr:rowOff>11114</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4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27641</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1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111335</xdr:rowOff>
    </xdr:from>
    <xdr:to>
      <xdr:col>98</xdr:col>
      <xdr:colOff>38100</xdr:colOff>
      <xdr:row>38</xdr:row>
      <xdr:rowOff>41486</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454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58012</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23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52969</xdr:rowOff>
    </xdr:from>
    <xdr:to>
      <xdr:col>116</xdr:col>
      <xdr:colOff>63500</xdr:colOff>
      <xdr:row>58</xdr:row>
      <xdr:rowOff>138100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825619"/>
          <a:ext cx="838200" cy="25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52969</xdr:rowOff>
    </xdr:from>
    <xdr:to>
      <xdr:col>111</xdr:col>
      <xdr:colOff>177800</xdr:colOff>
      <xdr:row>58</xdr:row>
      <xdr:rowOff>137071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825619"/>
          <a:ext cx="889000" cy="25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136797</xdr:rowOff>
    </xdr:from>
    <xdr:to>
      <xdr:col>107</xdr:col>
      <xdr:colOff>50800</xdr:colOff>
      <xdr:row>58</xdr:row>
      <xdr:rowOff>137071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08089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135448</xdr:rowOff>
    </xdr:from>
    <xdr:to>
      <xdr:col>102</xdr:col>
      <xdr:colOff>114300</xdr:colOff>
      <xdr:row>58</xdr:row>
      <xdr:rowOff>136797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79548"/>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87300</xdr:rowOff>
    </xdr:from>
    <xdr:to>
      <xdr:col>116</xdr:col>
      <xdr:colOff>114300</xdr:colOff>
      <xdr:row>59</xdr:row>
      <xdr:rowOff>17450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2227</xdr:rowOff>
    </xdr:from>
    <xdr:ext cx="313932"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4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2169</xdr:rowOff>
    </xdr:from>
    <xdr:to>
      <xdr:col>112</xdr:col>
      <xdr:colOff>38100</xdr:colOff>
      <xdr:row>57</xdr:row>
      <xdr:rowOff>103769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7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120296</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5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86271</xdr:rowOff>
    </xdr:from>
    <xdr:to>
      <xdr:col>107</xdr:col>
      <xdr:colOff>101600</xdr:colOff>
      <xdr:row>59</xdr:row>
      <xdr:rowOff>16421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7548</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0123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85997</xdr:rowOff>
    </xdr:from>
    <xdr:to>
      <xdr:col>102</xdr:col>
      <xdr:colOff>165100</xdr:colOff>
      <xdr:row>59</xdr:row>
      <xdr:rowOff>16147</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7274</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2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84648</xdr:rowOff>
    </xdr:from>
    <xdr:to>
      <xdr:col>98</xdr:col>
      <xdr:colOff>38100</xdr:colOff>
      <xdr:row>59</xdr:row>
      <xdr:rowOff>14798</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5925</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21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71006</xdr:rowOff>
    </xdr:from>
    <xdr:to>
      <xdr:col>116</xdr:col>
      <xdr:colOff>63500</xdr:colOff>
      <xdr:row>75</xdr:row>
      <xdr:rowOff>93001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929756"/>
          <a:ext cx="838200" cy="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93001</xdr:rowOff>
    </xdr:from>
    <xdr:to>
      <xdr:col>111</xdr:col>
      <xdr:colOff>177800</xdr:colOff>
      <xdr:row>75</xdr:row>
      <xdr:rowOff>104871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51751"/>
          <a:ext cx="889000" cy="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104871</xdr:rowOff>
    </xdr:from>
    <xdr:to>
      <xdr:col>107</xdr:col>
      <xdr:colOff>50800</xdr:colOff>
      <xdr:row>75</xdr:row>
      <xdr:rowOff>132434</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963621"/>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132434</xdr:rowOff>
    </xdr:from>
    <xdr:to>
      <xdr:col>102</xdr:col>
      <xdr:colOff>114300</xdr:colOff>
      <xdr:row>76</xdr:row>
      <xdr:rowOff>24338</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991184"/>
          <a:ext cx="8890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20206</xdr:rowOff>
    </xdr:from>
    <xdr:to>
      <xdr:col>116</xdr:col>
      <xdr:colOff>114300</xdr:colOff>
      <xdr:row>75</xdr:row>
      <xdr:rowOff>121806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43083</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73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42201</xdr:rowOff>
    </xdr:from>
    <xdr:to>
      <xdr:col>112</xdr:col>
      <xdr:colOff>38100</xdr:colOff>
      <xdr:row>75</xdr:row>
      <xdr:rowOff>143801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9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160328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6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54071</xdr:rowOff>
    </xdr:from>
    <xdr:to>
      <xdr:col>107</xdr:col>
      <xdr:colOff>101600</xdr:colOff>
      <xdr:row>75</xdr:row>
      <xdr:rowOff>155671</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748</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6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81634</xdr:rowOff>
    </xdr:from>
    <xdr:to>
      <xdr:col>102</xdr:col>
      <xdr:colOff>165100</xdr:colOff>
      <xdr:row>76</xdr:row>
      <xdr:rowOff>11784</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9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2911</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144989</xdr:rowOff>
    </xdr:from>
    <xdr:to>
      <xdr:col>98</xdr:col>
      <xdr:colOff>38100</xdr:colOff>
      <xdr:row>76</xdr:row>
      <xdr:rowOff>75140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003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66265</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09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896,088</a:t>
          </a:r>
          <a:r>
            <a:rPr kumimoji="1" lang="ja-JP" altLang="en-US" sz="1300">
              <a:latin typeface="ＭＳ Ｐゴシック" panose="020B0600070205080204" pitchFamily="50" charset="-128"/>
              <a:ea typeface="ＭＳ Ｐゴシック" panose="020B0600070205080204" pitchFamily="50" charset="-128"/>
            </a:rPr>
            <a:t>円であり、大きく割合を占めるものは公債費と補助費等となっている。（補助費等は「性質別」で理由を記載したため省略する。）</a:t>
          </a:r>
        </a:p>
        <a:p>
          <a:r>
            <a:rPr kumimoji="1" lang="ja-JP" altLang="en-US" sz="1300">
              <a:latin typeface="ＭＳ Ｐゴシック" panose="020B0600070205080204" pitchFamily="50" charset="-128"/>
              <a:ea typeface="ＭＳ Ｐゴシック" panose="020B0600070205080204" pitchFamily="50" charset="-128"/>
            </a:rPr>
            <a:t>公債費については住民一人当たりのコストが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158,157</a:t>
          </a:r>
          <a:r>
            <a:rPr kumimoji="1" lang="ja-JP" altLang="en-US" sz="1300">
              <a:latin typeface="ＭＳ Ｐゴシック" panose="020B0600070205080204" pitchFamily="50" charset="-128"/>
              <a:ea typeface="ＭＳ Ｐゴシック" panose="020B0600070205080204" pitchFamily="50" charset="-128"/>
            </a:rPr>
            <a:t>円となっており、普通建設事業費と同様に類似団体平均を大きく上回っている。主な要因としては、能登半島地震の復旧を含む過年度における多額の地方債発行によるものである。地方債残高は増加傾向にあり、今後も財政状況を考慮しながら、繰上償還の実施を検討する。</a:t>
          </a:r>
        </a:p>
        <a:p>
          <a:r>
            <a:rPr kumimoji="1" lang="ja-JP" altLang="en-US" sz="1300">
              <a:latin typeface="ＭＳ Ｐゴシック" panose="020B0600070205080204" pitchFamily="50" charset="-128"/>
              <a:ea typeface="ＭＳ Ｐゴシック" panose="020B0600070205080204" pitchFamily="50" charset="-128"/>
            </a:rPr>
            <a:t>　また、増加傾向にある項目としては、物件費と扶助費がある。物件費については、公共施設の老朽化に伴う管理費の増大が理由の一つとして考えられ、今後は人口規模に応じた公共施設の集約・再編に取り組んでいく必要がある。扶助費については、社会福祉の充実を図るための子育てや高齢者、障害者に係る事業費の増大が理由となっている。今後も各種事業の改善や充実に取り組みつつ、効果や利用者が見込めない事業については廃止や縮小も含めて精査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24,021
23,828
426.35
22,237,492
21,524,921
557,328
11,707,657
28,606,330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112268</xdr:rowOff>
    </xdr:from>
    <xdr:to>
      <xdr:col>24</xdr:col>
      <xdr:colOff>63500</xdr:colOff>
      <xdr:row>34</xdr:row>
      <xdr:rowOff>17399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70118"/>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17399</xdr:rowOff>
    </xdr:from>
    <xdr:to>
      <xdr:col>19</xdr:col>
      <xdr:colOff>177800</xdr:colOff>
      <xdr:row>34</xdr:row>
      <xdr:rowOff>57976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46699"/>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20447</xdr:rowOff>
    </xdr:from>
    <xdr:to>
      <xdr:col>15</xdr:col>
      <xdr:colOff>50800</xdr:colOff>
      <xdr:row>34</xdr:row>
      <xdr:rowOff>57976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49747"/>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57404</xdr:rowOff>
    </xdr:from>
    <xdr:to>
      <xdr:col>10</xdr:col>
      <xdr:colOff>114300</xdr:colOff>
      <xdr:row>34</xdr:row>
      <xdr:rowOff>20447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15254"/>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61468</xdr:rowOff>
    </xdr:from>
    <xdr:to>
      <xdr:col>24</xdr:col>
      <xdr:colOff>114300</xdr:colOff>
      <xdr:row>33</xdr:row>
      <xdr:rowOff>163068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84345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138049</xdr:rowOff>
    </xdr:from>
    <xdr:to>
      <xdr:col>20</xdr:col>
      <xdr:colOff>38100</xdr:colOff>
      <xdr:row>34</xdr:row>
      <xdr:rowOff>68199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84726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7176</xdr:rowOff>
    </xdr:from>
    <xdr:to>
      <xdr:col>15</xdr:col>
      <xdr:colOff>101600</xdr:colOff>
      <xdr:row>34</xdr:row>
      <xdr:rowOff>108776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125303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141097</xdr:rowOff>
    </xdr:from>
    <xdr:to>
      <xdr:col>10</xdr:col>
      <xdr:colOff>165100</xdr:colOff>
      <xdr:row>34</xdr:row>
      <xdr:rowOff>71247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87774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6604</xdr:rowOff>
    </xdr:from>
    <xdr:to>
      <xdr:col>6</xdr:col>
      <xdr:colOff>38100</xdr:colOff>
      <xdr:row>33</xdr:row>
      <xdr:rowOff>108204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124731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98515</xdr:rowOff>
    </xdr:from>
    <xdr:to>
      <xdr:col>24</xdr:col>
      <xdr:colOff>63500</xdr:colOff>
      <xdr:row>59</xdr:row>
      <xdr:rowOff>1119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42615"/>
          <a:ext cx="838200" cy="7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21666</xdr:rowOff>
    </xdr:from>
    <xdr:to>
      <xdr:col>19</xdr:col>
      <xdr:colOff>177800</xdr:colOff>
      <xdr:row>58</xdr:row>
      <xdr:rowOff>98515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5766"/>
          <a:ext cx="889000" cy="7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21666</xdr:rowOff>
    </xdr:from>
    <xdr:to>
      <xdr:col>15</xdr:col>
      <xdr:colOff>50800</xdr:colOff>
      <xdr:row>58</xdr:row>
      <xdr:rowOff>171373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5766"/>
          <a:ext cx="889000" cy="1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160236</xdr:rowOff>
    </xdr:from>
    <xdr:to>
      <xdr:col>10</xdr:col>
      <xdr:colOff>114300</xdr:colOff>
      <xdr:row>58</xdr:row>
      <xdr:rowOff>171373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04336"/>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121769</xdr:rowOff>
    </xdr:from>
    <xdr:to>
      <xdr:col>24</xdr:col>
      <xdr:colOff>114300</xdr:colOff>
      <xdr:row>59</xdr:row>
      <xdr:rowOff>51919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47715</xdr:rowOff>
    </xdr:from>
    <xdr:to>
      <xdr:col>20</xdr:col>
      <xdr:colOff>38100</xdr:colOff>
      <xdr:row>58</xdr:row>
      <xdr:rowOff>149315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165842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142316</xdr:rowOff>
    </xdr:from>
    <xdr:to>
      <xdr:col>15</xdr:col>
      <xdr:colOff>101600</xdr:colOff>
      <xdr:row>58</xdr:row>
      <xdr:rowOff>72466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88993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9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120573</xdr:rowOff>
    </xdr:from>
    <xdr:to>
      <xdr:col>10</xdr:col>
      <xdr:colOff>165100</xdr:colOff>
      <xdr:row>59</xdr:row>
      <xdr:rowOff>50723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41850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109436</xdr:rowOff>
    </xdr:from>
    <xdr:to>
      <xdr:col>6</xdr:col>
      <xdr:colOff>38100</xdr:colOff>
      <xdr:row>59</xdr:row>
      <xdr:rowOff>39586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56113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165106</xdr:rowOff>
    </xdr:from>
    <xdr:to>
      <xdr:col>24</xdr:col>
      <xdr:colOff>63500</xdr:colOff>
      <xdr:row>76</xdr:row>
      <xdr:rowOff>14007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3856"/>
          <a:ext cx="838200" cy="2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165106</xdr:rowOff>
    </xdr:from>
    <xdr:to>
      <xdr:col>19</xdr:col>
      <xdr:colOff>177800</xdr:colOff>
      <xdr:row>76</xdr:row>
      <xdr:rowOff>71889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3856"/>
          <a:ext cx="889000" cy="7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71889</xdr:rowOff>
    </xdr:from>
    <xdr:to>
      <xdr:col>15</xdr:col>
      <xdr:colOff>50800</xdr:colOff>
      <xdr:row>76</xdr:row>
      <xdr:rowOff>128051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02089"/>
          <a:ext cx="889000" cy="5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128051</xdr:rowOff>
    </xdr:from>
    <xdr:to>
      <xdr:col>10</xdr:col>
      <xdr:colOff>114300</xdr:colOff>
      <xdr:row>76</xdr:row>
      <xdr:rowOff>167201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8251"/>
          <a:ext cx="889000" cy="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134657</xdr:rowOff>
    </xdr:from>
    <xdr:to>
      <xdr:col>24</xdr:col>
      <xdr:colOff>114300</xdr:colOff>
      <xdr:row>76</xdr:row>
      <xdr:rowOff>64807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113084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114307</xdr:rowOff>
    </xdr:from>
    <xdr:to>
      <xdr:col>20</xdr:col>
      <xdr:colOff>38100</xdr:colOff>
      <xdr:row>76</xdr:row>
      <xdr:rowOff>44456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3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35583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6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21089</xdr:rowOff>
    </xdr:from>
    <xdr:to>
      <xdr:col>15</xdr:col>
      <xdr:colOff>101600</xdr:colOff>
      <xdr:row>76</xdr:row>
      <xdr:rowOff>122689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139215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2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77251</xdr:rowOff>
    </xdr:from>
    <xdr:to>
      <xdr:col>10</xdr:col>
      <xdr:colOff>165100</xdr:colOff>
      <xdr:row>77</xdr:row>
      <xdr:rowOff>7401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169978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0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116401</xdr:rowOff>
    </xdr:from>
    <xdr:to>
      <xdr:col>6</xdr:col>
      <xdr:colOff>38100</xdr:colOff>
      <xdr:row>77</xdr:row>
      <xdr:rowOff>46551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37678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3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168216</xdr:rowOff>
    </xdr:from>
    <xdr:to>
      <xdr:col>24</xdr:col>
      <xdr:colOff>63500</xdr:colOff>
      <xdr:row>97</xdr:row>
      <xdr:rowOff>4186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27416"/>
          <a:ext cx="8382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168216</xdr:rowOff>
    </xdr:from>
    <xdr:to>
      <xdr:col>19</xdr:col>
      <xdr:colOff>177800</xdr:colOff>
      <xdr:row>97</xdr:row>
      <xdr:rowOff>169663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27416"/>
          <a:ext cx="889000" cy="17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169663</xdr:rowOff>
    </xdr:from>
    <xdr:to>
      <xdr:col>15</xdr:col>
      <xdr:colOff>50800</xdr:colOff>
      <xdr:row>98</xdr:row>
      <xdr:rowOff>22507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00313"/>
          <a:ext cx="889000" cy="2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22507</xdr:rowOff>
    </xdr:from>
    <xdr:to>
      <xdr:col>10</xdr:col>
      <xdr:colOff>114300</xdr:colOff>
      <xdr:row>98</xdr:row>
      <xdr:rowOff>31276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24607"/>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124836</xdr:rowOff>
    </xdr:from>
    <xdr:to>
      <xdr:col>24</xdr:col>
      <xdr:colOff>114300</xdr:colOff>
      <xdr:row>97</xdr:row>
      <xdr:rowOff>54986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147713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3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117416</xdr:rowOff>
    </xdr:from>
    <xdr:to>
      <xdr:col>20</xdr:col>
      <xdr:colOff>38100</xdr:colOff>
      <xdr:row>97</xdr:row>
      <xdr:rowOff>47566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64093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5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118863</xdr:rowOff>
    </xdr:from>
    <xdr:to>
      <xdr:col>15</xdr:col>
      <xdr:colOff>101600</xdr:colOff>
      <xdr:row>98</xdr:row>
      <xdr:rowOff>49013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65540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2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143157</xdr:rowOff>
    </xdr:from>
    <xdr:to>
      <xdr:col>10</xdr:col>
      <xdr:colOff>165100</xdr:colOff>
      <xdr:row>98</xdr:row>
      <xdr:rowOff>73307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89834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4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151926</xdr:rowOff>
    </xdr:from>
    <xdr:to>
      <xdr:col>6</xdr:col>
      <xdr:colOff>38100</xdr:colOff>
      <xdr:row>98</xdr:row>
      <xdr:rowOff>82076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98603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5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14949</xdr:rowOff>
    </xdr:from>
    <xdr:to>
      <xdr:col>55</xdr:col>
      <xdr:colOff>0</xdr:colOff>
      <xdr:row>38</xdr:row>
      <xdr:rowOff>27686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30049"/>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27686</xdr:rowOff>
    </xdr:from>
    <xdr:to>
      <xdr:col>50</xdr:col>
      <xdr:colOff>114300</xdr:colOff>
      <xdr:row>38</xdr:row>
      <xdr:rowOff>41402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4278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41402</xdr:rowOff>
    </xdr:from>
    <xdr:to>
      <xdr:col>45</xdr:col>
      <xdr:colOff>177800</xdr:colOff>
      <xdr:row>38</xdr:row>
      <xdr:rowOff>43035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5650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43035</xdr:rowOff>
    </xdr:from>
    <xdr:to>
      <xdr:col>41</xdr:col>
      <xdr:colOff>50800</xdr:colOff>
      <xdr:row>38</xdr:row>
      <xdr:rowOff>43035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58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135600</xdr:rowOff>
    </xdr:from>
    <xdr:to>
      <xdr:col>55</xdr:col>
      <xdr:colOff>50800</xdr:colOff>
      <xdr:row>38</xdr:row>
      <xdr:rowOff>65749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114027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5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148336</xdr:rowOff>
    </xdr:from>
    <xdr:to>
      <xdr:col>50</xdr:col>
      <xdr:colOff>165100</xdr:colOff>
      <xdr:row>38</xdr:row>
      <xdr:rowOff>78486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69613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162052</xdr:rowOff>
    </xdr:from>
    <xdr:to>
      <xdr:col>46</xdr:col>
      <xdr:colOff>38100</xdr:colOff>
      <xdr:row>38</xdr:row>
      <xdr:rowOff>92202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83329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163685</xdr:rowOff>
    </xdr:from>
    <xdr:to>
      <xdr:col>41</xdr:col>
      <xdr:colOff>101600</xdr:colOff>
      <xdr:row>38</xdr:row>
      <xdr:rowOff>93835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84962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163685</xdr:rowOff>
    </xdr:from>
    <xdr:to>
      <xdr:col>36</xdr:col>
      <xdr:colOff>165100</xdr:colOff>
      <xdr:row>38</xdr:row>
      <xdr:rowOff>93835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84962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171312</xdr:rowOff>
    </xdr:from>
    <xdr:to>
      <xdr:col>55</xdr:col>
      <xdr:colOff>0</xdr:colOff>
      <xdr:row>57</xdr:row>
      <xdr:rowOff>47977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772512"/>
          <a:ext cx="8382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103516</xdr:rowOff>
    </xdr:from>
    <xdr:to>
      <xdr:col>50</xdr:col>
      <xdr:colOff>114300</xdr:colOff>
      <xdr:row>57</xdr:row>
      <xdr:rowOff>47977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04716"/>
          <a:ext cx="889000" cy="1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103516</xdr:rowOff>
    </xdr:from>
    <xdr:to>
      <xdr:col>45</xdr:col>
      <xdr:colOff>177800</xdr:colOff>
      <xdr:row>56</xdr:row>
      <xdr:rowOff>164802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704716"/>
          <a:ext cx="889000" cy="6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164802</xdr:rowOff>
    </xdr:from>
    <xdr:to>
      <xdr:col>41</xdr:col>
      <xdr:colOff>50800</xdr:colOff>
      <xdr:row>57</xdr:row>
      <xdr:rowOff>52070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766002"/>
          <a:ext cx="889000" cy="5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120512</xdr:rowOff>
    </xdr:from>
    <xdr:to>
      <xdr:col>55</xdr:col>
      <xdr:colOff>50800</xdr:colOff>
      <xdr:row>57</xdr:row>
      <xdr:rowOff>50662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143389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168627</xdr:rowOff>
    </xdr:from>
    <xdr:to>
      <xdr:col>50</xdr:col>
      <xdr:colOff>165100</xdr:colOff>
      <xdr:row>57</xdr:row>
      <xdr:rowOff>98777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6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89904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8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52716</xdr:rowOff>
    </xdr:from>
    <xdr:to>
      <xdr:col>46</xdr:col>
      <xdr:colOff>38100</xdr:colOff>
      <xdr:row>56</xdr:row>
      <xdr:rowOff>154316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170843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114002</xdr:rowOff>
    </xdr:from>
    <xdr:to>
      <xdr:col>41</xdr:col>
      <xdr:colOff>101600</xdr:colOff>
      <xdr:row>57</xdr:row>
      <xdr:rowOff>44152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60679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4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1270</xdr:rowOff>
    </xdr:from>
    <xdr:to>
      <xdr:col>36</xdr:col>
      <xdr:colOff>165100</xdr:colOff>
      <xdr:row>57</xdr:row>
      <xdr:rowOff>102870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93997</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8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9325</xdr:rowOff>
    </xdr:from>
    <xdr:to>
      <xdr:col>55</xdr:col>
      <xdr:colOff>0</xdr:colOff>
      <xdr:row>77</xdr:row>
      <xdr:rowOff>77380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10975"/>
          <a:ext cx="838200" cy="6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9325</xdr:rowOff>
    </xdr:from>
    <xdr:to>
      <xdr:col>50</xdr:col>
      <xdr:colOff>114300</xdr:colOff>
      <xdr:row>77</xdr:row>
      <xdr:rowOff>96326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10975"/>
          <a:ext cx="889000" cy="8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96326</xdr:rowOff>
    </xdr:from>
    <xdr:to>
      <xdr:col>45</xdr:col>
      <xdr:colOff>177800</xdr:colOff>
      <xdr:row>77</xdr:row>
      <xdr:rowOff>127172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97976"/>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127172</xdr:rowOff>
    </xdr:from>
    <xdr:to>
      <xdr:col>41</xdr:col>
      <xdr:colOff>50800</xdr:colOff>
      <xdr:row>78</xdr:row>
      <xdr:rowOff>24623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28822"/>
          <a:ext cx="889000" cy="6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26580</xdr:rowOff>
    </xdr:from>
    <xdr:to>
      <xdr:col>55</xdr:col>
      <xdr:colOff>50800</xdr:colOff>
      <xdr:row>77</xdr:row>
      <xdr:rowOff>128180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49457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7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129975</xdr:rowOff>
    </xdr:from>
    <xdr:to>
      <xdr:col>50</xdr:col>
      <xdr:colOff>165100</xdr:colOff>
      <xdr:row>77</xdr:row>
      <xdr:rowOff>60125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3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45526</xdr:rowOff>
    </xdr:from>
    <xdr:to>
      <xdr:col>46</xdr:col>
      <xdr:colOff>38100</xdr:colOff>
      <xdr:row>77</xdr:row>
      <xdr:rowOff>147126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163653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2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76372</xdr:rowOff>
    </xdr:from>
    <xdr:to>
      <xdr:col>41</xdr:col>
      <xdr:colOff>101600</xdr:colOff>
      <xdr:row>78</xdr:row>
      <xdr:rowOff>6522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23049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145273</xdr:rowOff>
    </xdr:from>
    <xdr:to>
      <xdr:col>36</xdr:col>
      <xdr:colOff>165100</xdr:colOff>
      <xdr:row>78</xdr:row>
      <xdr:rowOff>75423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91950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2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10179</xdr:rowOff>
    </xdr:from>
    <xdr:to>
      <xdr:col>55</xdr:col>
      <xdr:colOff>0</xdr:colOff>
      <xdr:row>94</xdr:row>
      <xdr:rowOff>97495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126479"/>
          <a:ext cx="838200" cy="8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144624</xdr:rowOff>
    </xdr:from>
    <xdr:to>
      <xdr:col>50</xdr:col>
      <xdr:colOff>114300</xdr:colOff>
      <xdr:row>94</xdr:row>
      <xdr:rowOff>10179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5918024"/>
          <a:ext cx="889000" cy="20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144624</xdr:rowOff>
    </xdr:from>
    <xdr:to>
      <xdr:col>45</xdr:col>
      <xdr:colOff>177800</xdr:colOff>
      <xdr:row>93</xdr:row>
      <xdr:rowOff>142663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5918024"/>
          <a:ext cx="889000" cy="16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130251</xdr:rowOff>
    </xdr:from>
    <xdr:to>
      <xdr:col>41</xdr:col>
      <xdr:colOff>50800</xdr:colOff>
      <xdr:row>93</xdr:row>
      <xdr:rowOff>142663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075101"/>
          <a:ext cx="889000" cy="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46695</xdr:rowOff>
    </xdr:from>
    <xdr:to>
      <xdr:col>55</xdr:col>
      <xdr:colOff>50800</xdr:colOff>
      <xdr:row>94</xdr:row>
      <xdr:rowOff>148295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1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69572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01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130829</xdr:rowOff>
    </xdr:from>
    <xdr:to>
      <xdr:col>50</xdr:col>
      <xdr:colOff>165100</xdr:colOff>
      <xdr:row>94</xdr:row>
      <xdr:rowOff>60979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07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77506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39795" y="1585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93824</xdr:rowOff>
    </xdr:from>
    <xdr:to>
      <xdr:col>46</xdr:col>
      <xdr:colOff>38100</xdr:colOff>
      <xdr:row>93</xdr:row>
      <xdr:rowOff>23974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58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40501</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50795" y="1564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91863</xdr:rowOff>
    </xdr:from>
    <xdr:to>
      <xdr:col>41</xdr:col>
      <xdr:colOff>101600</xdr:colOff>
      <xdr:row>94</xdr:row>
      <xdr:rowOff>22013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03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38540</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795" y="1581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79451</xdr:rowOff>
    </xdr:from>
    <xdr:to>
      <xdr:col>36</xdr:col>
      <xdr:colOff>165100</xdr:colOff>
      <xdr:row>94</xdr:row>
      <xdr:rowOff>9601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0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26128</xdr:rowOff>
    </xdr:from>
    <xdr:ext cx="59901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672795" y="1579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94190</xdr:rowOff>
    </xdr:from>
    <xdr:to>
      <xdr:col>85</xdr:col>
      <xdr:colOff>127000</xdr:colOff>
      <xdr:row>35</xdr:row>
      <xdr:rowOff>120783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094940"/>
          <a:ext cx="8382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13379</xdr:rowOff>
    </xdr:from>
    <xdr:to>
      <xdr:col>81</xdr:col>
      <xdr:colOff>50800</xdr:colOff>
      <xdr:row>35</xdr:row>
      <xdr:rowOff>120783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328329"/>
          <a:ext cx="889000" cy="7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13379</xdr:rowOff>
    </xdr:from>
    <xdr:to>
      <xdr:col>76</xdr:col>
      <xdr:colOff>114300</xdr:colOff>
      <xdr:row>35</xdr:row>
      <xdr:rowOff>94856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328329"/>
          <a:ext cx="889000" cy="76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94856</xdr:rowOff>
    </xdr:from>
    <xdr:to>
      <xdr:col>71</xdr:col>
      <xdr:colOff>177800</xdr:colOff>
      <xdr:row>35</xdr:row>
      <xdr:rowOff>166275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095606"/>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43390</xdr:rowOff>
    </xdr:from>
    <xdr:to>
      <xdr:col>85</xdr:col>
      <xdr:colOff>177800</xdr:colOff>
      <xdr:row>35</xdr:row>
      <xdr:rowOff>144990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66267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89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69983</xdr:rowOff>
    </xdr:from>
    <xdr:to>
      <xdr:col>81</xdr:col>
      <xdr:colOff>101600</xdr:colOff>
      <xdr:row>36</xdr:row>
      <xdr:rowOff>133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134029</xdr:rowOff>
    </xdr:from>
    <xdr:to>
      <xdr:col>76</xdr:col>
      <xdr:colOff>165100</xdr:colOff>
      <xdr:row>31</xdr:row>
      <xdr:rowOff>64179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2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80706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05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44056</xdr:rowOff>
    </xdr:from>
    <xdr:to>
      <xdr:col>72</xdr:col>
      <xdr:colOff>38100</xdr:colOff>
      <xdr:row>35</xdr:row>
      <xdr:rowOff>145656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162183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2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115475</xdr:rowOff>
    </xdr:from>
    <xdr:to>
      <xdr:col>67</xdr:col>
      <xdr:colOff>101600</xdr:colOff>
      <xdr:row>36</xdr:row>
      <xdr:rowOff>45625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62152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141084</xdr:rowOff>
    </xdr:from>
    <xdr:to>
      <xdr:col>85</xdr:col>
      <xdr:colOff>127000</xdr:colOff>
      <xdr:row>56</xdr:row>
      <xdr:rowOff>36919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570834"/>
          <a:ext cx="8382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149098</xdr:rowOff>
    </xdr:from>
    <xdr:to>
      <xdr:col>81</xdr:col>
      <xdr:colOff>50800</xdr:colOff>
      <xdr:row>56</xdr:row>
      <xdr:rowOff>36919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407398"/>
          <a:ext cx="889000" cy="2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149098</xdr:rowOff>
    </xdr:from>
    <xdr:to>
      <xdr:col>76</xdr:col>
      <xdr:colOff>114300</xdr:colOff>
      <xdr:row>55</xdr:row>
      <xdr:rowOff>37833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407398"/>
          <a:ext cx="889000" cy="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37833</xdr:rowOff>
    </xdr:from>
    <xdr:to>
      <xdr:col>71</xdr:col>
      <xdr:colOff>177800</xdr:colOff>
      <xdr:row>57</xdr:row>
      <xdr:rowOff>9106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467583"/>
          <a:ext cx="889000" cy="3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90284</xdr:rowOff>
    </xdr:from>
    <xdr:to>
      <xdr:col>85</xdr:col>
      <xdr:colOff>177800</xdr:colOff>
      <xdr:row>56</xdr:row>
      <xdr:rowOff>20434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113161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157569</xdr:rowOff>
    </xdr:from>
    <xdr:to>
      <xdr:col>81</xdr:col>
      <xdr:colOff>101600</xdr:colOff>
      <xdr:row>56</xdr:row>
      <xdr:rowOff>87719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104246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36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98298</xdr:rowOff>
    </xdr:from>
    <xdr:to>
      <xdr:col>76</xdr:col>
      <xdr:colOff>165100</xdr:colOff>
      <xdr:row>55</xdr:row>
      <xdr:rowOff>28448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3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44975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1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158483</xdr:rowOff>
    </xdr:from>
    <xdr:to>
      <xdr:col>72</xdr:col>
      <xdr:colOff>38100</xdr:colOff>
      <xdr:row>55</xdr:row>
      <xdr:rowOff>88633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105160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1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129756</xdr:rowOff>
    </xdr:from>
    <xdr:to>
      <xdr:col>67</xdr:col>
      <xdr:colOff>101600</xdr:colOff>
      <xdr:row>57</xdr:row>
      <xdr:rowOff>59906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51033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8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141757</xdr:rowOff>
    </xdr:from>
    <xdr:to>
      <xdr:col>85</xdr:col>
      <xdr:colOff>127000</xdr:colOff>
      <xdr:row>79</xdr:row>
      <xdr:rowOff>77668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14857"/>
          <a:ext cx="838200" cy="10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21089</xdr:rowOff>
    </xdr:from>
    <xdr:to>
      <xdr:col>81</xdr:col>
      <xdr:colOff>50800</xdr:colOff>
      <xdr:row>79</xdr:row>
      <xdr:rowOff>77668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65639"/>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107043</xdr:rowOff>
    </xdr:from>
    <xdr:to>
      <xdr:col>76</xdr:col>
      <xdr:colOff>114300</xdr:colOff>
      <xdr:row>79</xdr:row>
      <xdr:rowOff>21089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480143"/>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47296</xdr:rowOff>
    </xdr:from>
    <xdr:to>
      <xdr:col>71</xdr:col>
      <xdr:colOff>177800</xdr:colOff>
      <xdr:row>78</xdr:row>
      <xdr:rowOff>107043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420396"/>
          <a:ext cx="889000" cy="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90957</xdr:rowOff>
    </xdr:from>
    <xdr:to>
      <xdr:col>85</xdr:col>
      <xdr:colOff>177800</xdr:colOff>
      <xdr:row>79</xdr:row>
      <xdr:rowOff>21107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69384</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4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26868</xdr:rowOff>
    </xdr:from>
    <xdr:to>
      <xdr:col>81</xdr:col>
      <xdr:colOff>101600</xdr:colOff>
      <xdr:row>79</xdr:row>
      <xdr:rowOff>128468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119595</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6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141739</xdr:rowOff>
    </xdr:from>
    <xdr:to>
      <xdr:col>76</xdr:col>
      <xdr:colOff>165100</xdr:colOff>
      <xdr:row>79</xdr:row>
      <xdr:rowOff>71889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63016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0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56243</xdr:rowOff>
    </xdr:from>
    <xdr:to>
      <xdr:col>72</xdr:col>
      <xdr:colOff>38100</xdr:colOff>
      <xdr:row>78</xdr:row>
      <xdr:rowOff>157843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148970</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5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167946</xdr:rowOff>
    </xdr:from>
    <xdr:to>
      <xdr:col>67</xdr:col>
      <xdr:colOff>101600</xdr:colOff>
      <xdr:row>78</xdr:row>
      <xdr:rowOff>98096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3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114623</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31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96734</xdr:rowOff>
    </xdr:from>
    <xdr:to>
      <xdr:col>85</xdr:col>
      <xdr:colOff>127000</xdr:colOff>
      <xdr:row>96</xdr:row>
      <xdr:rowOff>129332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555934"/>
          <a:ext cx="8382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129332</xdr:rowOff>
    </xdr:from>
    <xdr:to>
      <xdr:col>81</xdr:col>
      <xdr:colOff>50800</xdr:colOff>
      <xdr:row>97</xdr:row>
      <xdr:rowOff>6093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588532"/>
          <a:ext cx="8890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6093</xdr:rowOff>
    </xdr:from>
    <xdr:to>
      <xdr:col>76</xdr:col>
      <xdr:colOff>114300</xdr:colOff>
      <xdr:row>97</xdr:row>
      <xdr:rowOff>18907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636743"/>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154761</xdr:rowOff>
    </xdr:from>
    <xdr:to>
      <xdr:col>71</xdr:col>
      <xdr:colOff>177800</xdr:colOff>
      <xdr:row>97</xdr:row>
      <xdr:rowOff>18907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613961"/>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45934</xdr:rowOff>
    </xdr:from>
    <xdr:to>
      <xdr:col>85</xdr:col>
      <xdr:colOff>177800</xdr:colOff>
      <xdr:row>96</xdr:row>
      <xdr:rowOff>147534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5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68811</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3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78532</xdr:rowOff>
    </xdr:from>
    <xdr:to>
      <xdr:col>81</xdr:col>
      <xdr:colOff>101600</xdr:colOff>
      <xdr:row>97</xdr:row>
      <xdr:rowOff>8682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5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25209</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631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126743</xdr:rowOff>
    </xdr:from>
    <xdr:to>
      <xdr:col>76</xdr:col>
      <xdr:colOff>165100</xdr:colOff>
      <xdr:row>97</xdr:row>
      <xdr:rowOff>56893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5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73420</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636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139557</xdr:rowOff>
    </xdr:from>
    <xdr:to>
      <xdr:col>72</xdr:col>
      <xdr:colOff>38100</xdr:colOff>
      <xdr:row>97</xdr:row>
      <xdr:rowOff>69707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5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86234</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637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103961</xdr:rowOff>
    </xdr:from>
    <xdr:to>
      <xdr:col>67</xdr:col>
      <xdr:colOff>101600</xdr:colOff>
      <xdr:row>97</xdr:row>
      <xdr:rowOff>34111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5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50638</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63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住民一人当たりのコストにおいて、類似団体平均との乖離がみられるのは主に衛生費、商工費、土木費である。</a:t>
          </a:r>
        </a:p>
        <a:p>
          <a:r>
            <a:rPr kumimoji="1" lang="ja-JP" altLang="en-US" sz="1300">
              <a:latin typeface="ＭＳ Ｐゴシック" panose="020B0600070205080204" pitchFamily="50" charset="-128"/>
              <a:ea typeface="ＭＳ Ｐゴシック" panose="020B0600070205080204" pitchFamily="50" charset="-128"/>
            </a:rPr>
            <a:t>衛生費については、住民一人当たりのコストが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133,996</a:t>
          </a:r>
          <a:r>
            <a:rPr kumimoji="1" lang="ja-JP" altLang="en-US" sz="1300">
              <a:latin typeface="ＭＳ Ｐゴシック" panose="020B0600070205080204" pitchFamily="50" charset="-128"/>
              <a:ea typeface="ＭＳ Ｐゴシック" panose="020B0600070205080204" pitchFamily="50" charset="-128"/>
            </a:rPr>
            <a:t>円となっており、公営企業会計繰出金の減少に伴い減少となっているものの、ごみ処理施設整備事業負担金が大きいため、前年度からほぼ横ばいとなっている。</a:t>
          </a:r>
        </a:p>
        <a:p>
          <a:r>
            <a:rPr kumimoji="1" lang="ja-JP" altLang="en-US" sz="1300">
              <a:latin typeface="ＭＳ Ｐゴシック" panose="020B0600070205080204" pitchFamily="50" charset="-128"/>
              <a:ea typeface="ＭＳ Ｐゴシック" panose="020B0600070205080204" pitchFamily="50" charset="-128"/>
            </a:rPr>
            <a:t>商工費については、住民一人当たりのコストが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51,131</a:t>
          </a:r>
          <a:r>
            <a:rPr kumimoji="1" lang="ja-JP" altLang="en-US" sz="1300">
              <a:latin typeface="ＭＳ Ｐゴシック" panose="020B0600070205080204" pitchFamily="50" charset="-128"/>
              <a:ea typeface="ＭＳ Ｐゴシック" panose="020B0600070205080204" pitchFamily="50" charset="-128"/>
            </a:rPr>
            <a:t>円となっており、ほっと石川観光プラン推進事業貸付金の完了により前年度から減少したものの、観光誘客事業として宿泊費支援等を実施したことで令和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年度と比較しても増加となっており、依然として平均を大きく上回っている。</a:t>
          </a:r>
        </a:p>
        <a:p>
          <a:r>
            <a:rPr kumimoji="1" lang="ja-JP" altLang="en-US" sz="1300">
              <a:latin typeface="ＭＳ Ｐゴシック" panose="020B0600070205080204" pitchFamily="50" charset="-128"/>
              <a:ea typeface="ＭＳ Ｐゴシック" panose="020B0600070205080204" pitchFamily="50" charset="-128"/>
            </a:rPr>
            <a:t>土木費については、住民一人当たりのコストが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94,431</a:t>
          </a:r>
          <a:r>
            <a:rPr kumimoji="1" lang="ja-JP" altLang="en-US" sz="1300">
              <a:latin typeface="ＭＳ Ｐゴシック" panose="020B0600070205080204" pitchFamily="50" charset="-128"/>
              <a:ea typeface="ＭＳ Ｐゴシック" panose="020B0600070205080204" pitchFamily="50" charset="-128"/>
            </a:rPr>
            <a:t>円となっており、青葉ヶ丘住宅外壁改修や令和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年度からの繰越事業の完了により前年度に続いて減少したものの、依然として平均を大きく上回っている。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実質収支は前年度より</a:t>
          </a:r>
          <a:r>
            <a:rPr kumimoji="1" lang="en-US" altLang="ja-JP" sz="1200">
              <a:latin typeface="ＭＳ ゴシック" pitchFamily="49" charset="-128"/>
              <a:ea typeface="ＭＳ ゴシック" pitchFamily="49" charset="-128"/>
            </a:rPr>
            <a:t>494,500</a:t>
          </a:r>
          <a:r>
            <a:rPr kumimoji="1" lang="ja-JP" altLang="en-US" sz="1200">
              <a:latin typeface="ＭＳ ゴシック" pitchFamily="49" charset="-128"/>
              <a:ea typeface="ＭＳ ゴシック" pitchFamily="49" charset="-128"/>
            </a:rPr>
            <a:t>千円減少したものの、</a:t>
          </a:r>
          <a:r>
            <a:rPr kumimoji="1" lang="en-US" altLang="ja-JP" sz="1200">
              <a:latin typeface="ＭＳ ゴシック" pitchFamily="49" charset="-128"/>
              <a:ea typeface="ＭＳ ゴシック" pitchFamily="49" charset="-128"/>
            </a:rPr>
            <a:t>557,328</a:t>
          </a:r>
          <a:r>
            <a:rPr kumimoji="1" lang="ja-JP" altLang="en-US" sz="1200">
              <a:latin typeface="ＭＳ ゴシック" pitchFamily="49" charset="-128"/>
              <a:ea typeface="ＭＳ ゴシック" pitchFamily="49" charset="-128"/>
            </a:rPr>
            <a:t>千円の黒字となり、財政調整基金を取り崩すことなく収支の均衡を図ることができた。しかし、繰上償還の実施により実質単年度収支はマイナスに転じることとなった。</a:t>
          </a:r>
        </a:p>
        <a:p>
          <a:r>
            <a:rPr kumimoji="1" lang="ja-JP" altLang="en-US" sz="1200">
              <a:latin typeface="ＭＳ ゴシック" pitchFamily="49" charset="-128"/>
              <a:ea typeface="ＭＳ ゴシック" pitchFamily="49" charset="-128"/>
            </a:rPr>
            <a:t>　歳入は、新型コロナウイルス感染症関連交付金等の国庫支出金や大型事業の完了による地方債の減少により歳入全体は減少。また、歳出も光ファイバー整備事業や都市再構築戦略事業の完了により大幅に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今後も、市税をはじめとする歳入確保と事業の見直しなど歳出削減を図り、健全な財政運営に努める。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令和４年度決算においては、全会計で実質赤字額は発生しておらず、黒字の標準財政規模比は令和３年度決算に続いて、病院事業会計が最も比率が大きくなっている。</a:t>
          </a:r>
        </a:p>
        <a:p>
          <a:r>
            <a:rPr kumimoji="1" lang="ja-JP" altLang="en-US" sz="1400">
              <a:latin typeface="ＭＳ ゴシック" pitchFamily="49" charset="-128"/>
              <a:ea typeface="ＭＳ ゴシック" pitchFamily="49" charset="-128"/>
            </a:rPr>
            <a:t>　しかしながら、今後の病院事業については、老朽化している病棟の大規模修繕や医師住宅の改修など大型建設事業が検討されており、多額の企業債発行に伴う公債費の増額が想定されるため、引き続き経費の削減や独立採算性のとれる料金を設定し、黒字化を維持できるよう努める。</a:t>
          </a:r>
        </a:p>
        <a:p>
          <a:r>
            <a:rPr kumimoji="1" lang="ja-JP" altLang="en-US" sz="1400">
              <a:latin typeface="ＭＳ ゴシック" pitchFamily="49" charset="-128"/>
              <a:ea typeface="ＭＳ ゴシック" pitchFamily="49" charset="-128"/>
            </a:rPr>
            <a:t>　また、一般会計においては、新型コロナウイルス関連交付金等の減少や大型事業の完了に伴う地方債減少により歳入全体が減少したことで黒字の標準財政規模比が縮小した。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財政状況を考慮しながら地方債の繰上償還の実施を検討するとともに、人件費の抑制や公共施設の統廃合などによる経常経費の削減に積極的に取り組み、財政の安定化に努める。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22237492</v>
      </c>
      <c r="BO4" s="449"/>
      <c r="BP4" s="449"/>
      <c r="BQ4" s="449"/>
      <c r="BR4" s="449"/>
      <c r="BS4" s="449"/>
      <c r="BT4" s="449"/>
      <c r="BU4" s="450"/>
      <c r="BV4" s="448">
        <v>25260718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4.8</v>
      </c>
      <c r="CU4" s="589"/>
      <c r="CV4" s="589"/>
      <c r="CW4" s="589"/>
      <c r="CX4" s="589"/>
      <c r="CY4" s="589"/>
      <c r="CZ4" s="589"/>
      <c r="DA4" s="590"/>
      <c r="DB4" s="588">
        <v>8.6999999999999993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21524921</v>
      </c>
      <c r="BO5" s="420"/>
      <c r="BP5" s="420"/>
      <c r="BQ5" s="420"/>
      <c r="BR5" s="420"/>
      <c r="BS5" s="420"/>
      <c r="BT5" s="420"/>
      <c r="BU5" s="421"/>
      <c r="BV5" s="419">
        <v>24076650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96.6</v>
      </c>
      <c r="CU5" s="417"/>
      <c r="CV5" s="417"/>
      <c r="CW5" s="417"/>
      <c r="CX5" s="417"/>
      <c r="CY5" s="417"/>
      <c r="CZ5" s="417"/>
      <c r="DA5" s="418"/>
      <c r="DB5" s="416">
        <v>94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712571</v>
      </c>
      <c r="BO6" s="420"/>
      <c r="BP6" s="420"/>
      <c r="BQ6" s="420"/>
      <c r="BR6" s="420"/>
      <c r="BS6" s="420"/>
      <c r="BT6" s="420"/>
      <c r="BU6" s="421"/>
      <c r="BV6" s="419">
        <v>1184068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97.4</v>
      </c>
      <c r="CU6" s="563"/>
      <c r="CV6" s="563"/>
      <c r="CW6" s="563"/>
      <c r="CX6" s="563"/>
      <c r="CY6" s="563"/>
      <c r="CZ6" s="563"/>
      <c r="DA6" s="564"/>
      <c r="DB6" s="562">
        <v>96.3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155243</v>
      </c>
      <c r="BO7" s="420"/>
      <c r="BP7" s="420"/>
      <c r="BQ7" s="420"/>
      <c r="BR7" s="420"/>
      <c r="BS7" s="420"/>
      <c r="BT7" s="420"/>
      <c r="BU7" s="421"/>
      <c r="BV7" s="419">
        <v>132240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11707657</v>
      </c>
      <c r="CU7" s="420"/>
      <c r="CV7" s="420"/>
      <c r="CW7" s="420"/>
      <c r="CX7" s="420"/>
      <c r="CY7" s="420"/>
      <c r="CZ7" s="420"/>
      <c r="DA7" s="421"/>
      <c r="DB7" s="419">
        <v>12111224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557328</v>
      </c>
      <c r="BO8" s="420"/>
      <c r="BP8" s="420"/>
      <c r="BQ8" s="420"/>
      <c r="BR8" s="420"/>
      <c r="BS8" s="420"/>
      <c r="BT8" s="420"/>
      <c r="BU8" s="421"/>
      <c r="BV8" s="419">
        <v>1051828</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0.23</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24608</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-494500</v>
      </c>
      <c r="BO9" s="420"/>
      <c r="BP9" s="420"/>
      <c r="BQ9" s="420"/>
      <c r="BR9" s="420"/>
      <c r="BS9" s="420"/>
      <c r="BT9" s="420"/>
      <c r="BU9" s="421"/>
      <c r="BV9" s="419">
        <v>375394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25.4</v>
      </c>
      <c r="CU9" s="417"/>
      <c r="CV9" s="417"/>
      <c r="CW9" s="417"/>
      <c r="CX9" s="417"/>
      <c r="CY9" s="417"/>
      <c r="CZ9" s="417"/>
      <c r="DA9" s="418"/>
      <c r="DB9" s="416">
        <v>21.8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27216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1920</v>
      </c>
      <c r="BO10" s="420"/>
      <c r="BP10" s="420"/>
      <c r="BQ10" s="420"/>
      <c r="BR10" s="420"/>
      <c r="BS10" s="420"/>
      <c r="BT10" s="420"/>
      <c r="BU10" s="421"/>
      <c r="BV10" s="419">
        <v>1597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279636</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24021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23828</v>
      </c>
      <c r="S13" s="507"/>
      <c r="T13" s="507"/>
      <c r="U13" s="507"/>
      <c r="V13" s="508"/>
      <c r="W13" s="509" t="s">
        <v>141</v>
      </c>
      <c r="X13" s="405"/>
      <c r="Y13" s="405"/>
      <c r="Z13" s="405"/>
      <c r="AA13" s="405"/>
      <c r="AB13" s="406"/>
      <c r="AC13" s="372">
        <v>1152</v>
      </c>
      <c r="AD13" s="373"/>
      <c r="AE13" s="373"/>
      <c r="AF13" s="373"/>
      <c r="AG13" s="374"/>
      <c r="AH13" s="372">
        <v>1549</v>
      </c>
      <c r="AI13" s="373"/>
      <c r="AJ13" s="373"/>
      <c r="AK13" s="373"/>
      <c r="AL13" s="432"/>
      <c r="AM13" s="476" t="s">
        <v>142</v>
      </c>
      <c r="AN13" s="376"/>
      <c r="AO13" s="376"/>
      <c r="AP13" s="376"/>
      <c r="AQ13" s="376"/>
      <c r="AR13" s="376"/>
      <c r="AS13" s="376"/>
      <c r="AT13" s="377"/>
      <c r="AU13" s="477" t="s">
        <v>127</v>
      </c>
      <c r="AV13" s="478"/>
      <c r="AW13" s="478"/>
      <c r="AX13" s="478"/>
      <c r="AY13" s="433" t="s">
        <v>143</v>
      </c>
      <c r="AZ13" s="434"/>
      <c r="BA13" s="434"/>
      <c r="BB13" s="434"/>
      <c r="BC13" s="434"/>
      <c r="BD13" s="434"/>
      <c r="BE13" s="434"/>
      <c r="BF13" s="434"/>
      <c r="BG13" s="434"/>
      <c r="BH13" s="434"/>
      <c r="BI13" s="434"/>
      <c r="BJ13" s="434"/>
      <c r="BK13" s="434"/>
      <c r="BL13" s="434"/>
      <c r="BM13" s="435"/>
      <c r="BN13" s="419">
        <v>-212944</v>
      </c>
      <c r="BO13" s="420"/>
      <c r="BP13" s="420"/>
      <c r="BQ13" s="420"/>
      <c r="BR13" s="420"/>
      <c r="BS13" s="420"/>
      <c r="BT13" s="420"/>
      <c r="BU13" s="421"/>
      <c r="BV13" s="419">
        <v>376991</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13.5</v>
      </c>
      <c r="CU13" s="417"/>
      <c r="CV13" s="417"/>
      <c r="CW13" s="417"/>
      <c r="CX13" s="417"/>
      <c r="CY13" s="417"/>
      <c r="CZ13" s="417"/>
      <c r="DA13" s="418"/>
      <c r="DB13" s="416">
        <v>12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24904</v>
      </c>
      <c r="S14" s="507"/>
      <c r="T14" s="507"/>
      <c r="U14" s="507"/>
      <c r="V14" s="508"/>
      <c r="W14" s="510"/>
      <c r="X14" s="408"/>
      <c r="Y14" s="408"/>
      <c r="Z14" s="408"/>
      <c r="AA14" s="408"/>
      <c r="AB14" s="409"/>
      <c r="AC14" s="499">
        <v>10.6</v>
      </c>
      <c r="AD14" s="500"/>
      <c r="AE14" s="500"/>
      <c r="AF14" s="500"/>
      <c r="AG14" s="501"/>
      <c r="AH14" s="499">
        <v>12.9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76.599999999999994</v>
      </c>
      <c r="CU14" s="517"/>
      <c r="CV14" s="517"/>
      <c r="CW14" s="517"/>
      <c r="CX14" s="517"/>
      <c r="CY14" s="517"/>
      <c r="CZ14" s="517"/>
      <c r="DA14" s="518"/>
      <c r="DB14" s="516">
        <v>74.3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24749</v>
      </c>
      <c r="S15" s="507"/>
      <c r="T15" s="507"/>
      <c r="U15" s="507"/>
      <c r="V15" s="508"/>
      <c r="W15" s="509" t="s">
        <v>147</v>
      </c>
      <c r="X15" s="405"/>
      <c r="Y15" s="405"/>
      <c r="Z15" s="405"/>
      <c r="AA15" s="405"/>
      <c r="AB15" s="406"/>
      <c r="AC15" s="372">
        <v>2516</v>
      </c>
      <c r="AD15" s="373"/>
      <c r="AE15" s="373"/>
      <c r="AF15" s="373"/>
      <c r="AG15" s="374"/>
      <c r="AH15" s="372">
        <v>2876</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2597339</v>
      </c>
      <c r="BO15" s="449"/>
      <c r="BP15" s="449"/>
      <c r="BQ15" s="449"/>
      <c r="BR15" s="449"/>
      <c r="BS15" s="449"/>
      <c r="BT15" s="449"/>
      <c r="BU15" s="450"/>
      <c r="BV15" s="448">
        <v>2518884</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23.2</v>
      </c>
      <c r="AD16" s="500"/>
      <c r="AE16" s="500"/>
      <c r="AF16" s="500"/>
      <c r="AG16" s="501"/>
      <c r="AH16" s="499">
        <v>23.9</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10996177</v>
      </c>
      <c r="BO16" s="420"/>
      <c r="BP16" s="420"/>
      <c r="BQ16" s="420"/>
      <c r="BR16" s="420"/>
      <c r="BS16" s="420"/>
      <c r="BT16" s="420"/>
      <c r="BU16" s="421"/>
      <c r="BV16" s="419">
        <v>11071416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7197</v>
      </c>
      <c r="AD17" s="373"/>
      <c r="AE17" s="373"/>
      <c r="AF17" s="373"/>
      <c r="AG17" s="374"/>
      <c r="AH17" s="372">
        <v>7598</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3202932</v>
      </c>
      <c r="BO17" s="420"/>
      <c r="BP17" s="420"/>
      <c r="BQ17" s="420"/>
      <c r="BR17" s="420"/>
      <c r="BS17" s="420"/>
      <c r="BT17" s="420"/>
      <c r="BU17" s="421"/>
      <c r="BV17" s="419">
        <v>3100052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426.35</v>
      </c>
      <c r="M18" s="472"/>
      <c r="N18" s="472"/>
      <c r="O18" s="472"/>
      <c r="P18" s="472"/>
      <c r="Q18" s="472"/>
      <c r="R18" s="473"/>
      <c r="S18" s="473"/>
      <c r="T18" s="473"/>
      <c r="U18" s="473"/>
      <c r="V18" s="474"/>
      <c r="W18" s="490"/>
      <c r="X18" s="491"/>
      <c r="Y18" s="491"/>
      <c r="Z18" s="491"/>
      <c r="AA18" s="491"/>
      <c r="AB18" s="515"/>
      <c r="AC18" s="389">
        <v>66.2</v>
      </c>
      <c r="AD18" s="390"/>
      <c r="AE18" s="390"/>
      <c r="AF18" s="390"/>
      <c r="AG18" s="475"/>
      <c r="AH18" s="389">
        <v>63.2</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11527887</v>
      </c>
      <c r="BO18" s="420"/>
      <c r="BP18" s="420"/>
      <c r="BQ18" s="420"/>
      <c r="BR18" s="420"/>
      <c r="BS18" s="420"/>
      <c r="BT18" s="420"/>
      <c r="BU18" s="421"/>
      <c r="BV18" s="419">
        <v>11565953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58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14497353</v>
      </c>
      <c r="BO19" s="420"/>
      <c r="BP19" s="420"/>
      <c r="BQ19" s="420"/>
      <c r="BR19" s="420"/>
      <c r="BS19" s="420"/>
      <c r="BT19" s="420"/>
      <c r="BU19" s="421"/>
      <c r="BV19" s="419">
        <v>15068471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10208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28606330</v>
      </c>
      <c r="BO22" s="449"/>
      <c r="BP22" s="449"/>
      <c r="BQ22" s="449"/>
      <c r="BR22" s="449"/>
      <c r="BS22" s="449"/>
      <c r="BT22" s="449"/>
      <c r="BU22" s="450"/>
      <c r="BV22" s="448">
        <v>29837337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17834416</v>
      </c>
      <c r="BO23" s="420"/>
      <c r="BP23" s="420"/>
      <c r="BQ23" s="420"/>
      <c r="BR23" s="420"/>
      <c r="BS23" s="420"/>
      <c r="BT23" s="420"/>
      <c r="BU23" s="421"/>
      <c r="BV23" s="419">
        <v>17802792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9270</v>
      </c>
      <c r="R24" s="373"/>
      <c r="S24" s="373"/>
      <c r="T24" s="373"/>
      <c r="U24" s="373"/>
      <c r="V24" s="374"/>
      <c r="W24" s="462"/>
      <c r="X24" s="399"/>
      <c r="Y24" s="400"/>
      <c r="Z24" s="375" t="s">
        <v>172</v>
      </c>
      <c r="AA24" s="376"/>
      <c r="AB24" s="376"/>
      <c r="AC24" s="376"/>
      <c r="AD24" s="376"/>
      <c r="AE24" s="376"/>
      <c r="AF24" s="376"/>
      <c r="AG24" s="377"/>
      <c r="AH24" s="372">
        <v>302</v>
      </c>
      <c r="AI24" s="373"/>
      <c r="AJ24" s="373"/>
      <c r="AK24" s="373"/>
      <c r="AL24" s="374"/>
      <c r="AM24" s="372">
        <v>925630</v>
      </c>
      <c r="AN24" s="373"/>
      <c r="AO24" s="373"/>
      <c r="AP24" s="373"/>
      <c r="AQ24" s="373"/>
      <c r="AR24" s="374"/>
      <c r="AS24" s="372">
        <v>3065</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22767691</v>
      </c>
      <c r="BO24" s="420"/>
      <c r="BP24" s="420"/>
      <c r="BQ24" s="420"/>
      <c r="BR24" s="420"/>
      <c r="BS24" s="420"/>
      <c r="BT24" s="420"/>
      <c r="BU24" s="421"/>
      <c r="BV24" s="419">
        <v>23517032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7720</v>
      </c>
      <c r="R25" s="373"/>
      <c r="S25" s="373"/>
      <c r="T25" s="373"/>
      <c r="U25" s="373"/>
      <c r="V25" s="374"/>
      <c r="W25" s="462"/>
      <c r="X25" s="399"/>
      <c r="Y25" s="400"/>
      <c r="Z25" s="375" t="s">
        <v>175</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4891024</v>
      </c>
      <c r="BO25" s="449"/>
      <c r="BP25" s="449"/>
      <c r="BQ25" s="449"/>
      <c r="BR25" s="449"/>
      <c r="BS25" s="449"/>
      <c r="BT25" s="449"/>
      <c r="BU25" s="450"/>
      <c r="BV25" s="448">
        <v>6340677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6590</v>
      </c>
      <c r="R26" s="373"/>
      <c r="S26" s="373"/>
      <c r="T26" s="373"/>
      <c r="U26" s="373"/>
      <c r="V26" s="374"/>
      <c r="W26" s="462"/>
      <c r="X26" s="399"/>
      <c r="Y26" s="400"/>
      <c r="Z26" s="375" t="s">
        <v>178</v>
      </c>
      <c r="AA26" s="430"/>
      <c r="AB26" s="430"/>
      <c r="AC26" s="430"/>
      <c r="AD26" s="430"/>
      <c r="AE26" s="430"/>
      <c r="AF26" s="430"/>
      <c r="AG26" s="431"/>
      <c r="AH26" s="372">
        <v>15</v>
      </c>
      <c r="AI26" s="373"/>
      <c r="AJ26" s="373"/>
      <c r="AK26" s="373"/>
      <c r="AL26" s="374"/>
      <c r="AM26" s="372">
        <v>44445</v>
      </c>
      <c r="AN26" s="373"/>
      <c r="AO26" s="373"/>
      <c r="AP26" s="373"/>
      <c r="AQ26" s="373"/>
      <c r="AR26" s="374"/>
      <c r="AS26" s="372">
        <v>2963</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4890</v>
      </c>
      <c r="R27" s="373"/>
      <c r="S27" s="373"/>
      <c r="T27" s="373"/>
      <c r="U27" s="373"/>
      <c r="V27" s="374"/>
      <c r="W27" s="462"/>
      <c r="X27" s="399"/>
      <c r="Y27" s="400"/>
      <c r="Z27" s="375" t="s">
        <v>181</v>
      </c>
      <c r="AA27" s="376"/>
      <c r="AB27" s="376"/>
      <c r="AC27" s="376"/>
      <c r="AD27" s="376"/>
      <c r="AE27" s="376"/>
      <c r="AF27" s="376"/>
      <c r="AG27" s="377"/>
      <c r="AH27" s="372" t="s">
        <v>139</v>
      </c>
      <c r="AI27" s="373"/>
      <c r="AJ27" s="373"/>
      <c r="AK27" s="373"/>
      <c r="AL27" s="374"/>
      <c r="AM27" s="372" t="s">
        <v>139</v>
      </c>
      <c r="AN27" s="373"/>
      <c r="AO27" s="373"/>
      <c r="AP27" s="373"/>
      <c r="AQ27" s="373"/>
      <c r="AR27" s="374"/>
      <c r="AS27" s="372" t="s">
        <v>139</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215878</v>
      </c>
      <c r="BO27" s="454"/>
      <c r="BP27" s="454"/>
      <c r="BQ27" s="454"/>
      <c r="BR27" s="454"/>
      <c r="BS27" s="454"/>
      <c r="BT27" s="454"/>
      <c r="BU27" s="455"/>
      <c r="BV27" s="453">
        <v>215860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4120</v>
      </c>
      <c r="R28" s="373"/>
      <c r="S28" s="373"/>
      <c r="T28" s="373"/>
      <c r="U28" s="373"/>
      <c r="V28" s="374"/>
      <c r="W28" s="462"/>
      <c r="X28" s="399"/>
      <c r="Y28" s="400"/>
      <c r="Z28" s="375" t="s">
        <v>184</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3656260</v>
      </c>
      <c r="BO28" s="449"/>
      <c r="BP28" s="449"/>
      <c r="BQ28" s="449"/>
      <c r="BR28" s="449"/>
      <c r="BS28" s="449"/>
      <c r="BT28" s="449"/>
      <c r="BU28" s="450"/>
      <c r="BV28" s="448">
        <v>3054339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13</v>
      </c>
      <c r="M29" s="373"/>
      <c r="N29" s="373"/>
      <c r="O29" s="373"/>
      <c r="P29" s="374"/>
      <c r="Q29" s="372">
        <v>3910</v>
      </c>
      <c r="R29" s="373"/>
      <c r="S29" s="373"/>
      <c r="T29" s="373"/>
      <c r="U29" s="373"/>
      <c r="V29" s="374"/>
      <c r="W29" s="463"/>
      <c r="X29" s="464"/>
      <c r="Y29" s="465"/>
      <c r="Z29" s="375" t="s">
        <v>187</v>
      </c>
      <c r="AA29" s="376"/>
      <c r="AB29" s="376"/>
      <c r="AC29" s="376"/>
      <c r="AD29" s="376"/>
      <c r="AE29" s="376"/>
      <c r="AF29" s="376"/>
      <c r="AG29" s="377"/>
      <c r="AH29" s="372">
        <v>302</v>
      </c>
      <c r="AI29" s="373"/>
      <c r="AJ29" s="373"/>
      <c r="AK29" s="373"/>
      <c r="AL29" s="374"/>
      <c r="AM29" s="372">
        <v>925630</v>
      </c>
      <c r="AN29" s="373"/>
      <c r="AO29" s="373"/>
      <c r="AP29" s="373"/>
      <c r="AQ29" s="373"/>
      <c r="AR29" s="374"/>
      <c r="AS29" s="372">
        <v>3065</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262995</v>
      </c>
      <c r="BO29" s="420"/>
      <c r="BP29" s="420"/>
      <c r="BQ29" s="420"/>
      <c r="BR29" s="420"/>
      <c r="BS29" s="420"/>
      <c r="BT29" s="420"/>
      <c r="BU29" s="421"/>
      <c r="BV29" s="419">
        <v>262856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97.6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2077972</v>
      </c>
      <c r="BO30" s="454"/>
      <c r="BP30" s="454"/>
      <c r="BQ30" s="454"/>
      <c r="BR30" s="454"/>
      <c r="BS30" s="454"/>
      <c r="BT30" s="454"/>
      <c r="BU30" s="455"/>
      <c r="BV30" s="453">
        <v>2028386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IF('各会計、関係団体の財政状況及び健全化判断比率'!B35="","",'各会計、関係団体の財政状況及び健全化判断比率'!B35)</f>
        <v>臨海土地造成事業特別会計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奥能登広域圏事務組合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公益財団法人輪島市漆芸美術館</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国民健康保険特別会計(直営診療施設勘定)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輪島市穴水町環境衛生施設組合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公益財団法人白米千枚田景勝保存協議会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石川県市町村消防団員等公務災害補償等組合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輪島温泉観光開発株式会社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石川県市町村消防賞じゅつ金組合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株式会社まちづくり輪島</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のと鉄道運営助成基金事務組合</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財団法人日本海むら開発公社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石川県後期高齢者医療広域連合（一般会計）</v>
      </c>
      <c r="BZ39" s="368"/>
      <c r="CA39" s="368"/>
      <c r="CB39" s="368"/>
      <c r="CC39" s="368"/>
      <c r="CD39" s="368"/>
      <c r="CE39" s="368"/>
      <c r="CF39" s="368"/>
      <c r="CG39" s="368"/>
      <c r="CH39" s="368"/>
      <c r="CI39" s="368"/>
      <c r="CJ39" s="368"/>
      <c r="CK39" s="368"/>
      <c r="CL39" s="368"/>
      <c r="CM39" s="368"/>
      <c r="CN39" s="181"/>
      <c r="CO39" s="367">
        <f t="shared" si="3"/>
        <v>23</v>
      </c>
      <c r="CP39" s="367"/>
      <c r="CQ39" s="368" t="str">
        <f>IF('各会計、関係団体の財政状況及び健全化判断比率'!BS12="","",'各会計、関係団体の財政状況及び健全化判断比率'!BS12)</f>
        <v>有限会社門前生活環境</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石川県後期高齢者医療広域連合（後期高齢者医療特別会計）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NXJe6pTyWBd+R9JXwSShuXErxf/++41RDMkI5Q/lNlxKJFCnSpUUpgiD/eCcN7dV3wYDaebgBR42usuebU5bDA==" saltValue="osDocK7uURDtRzEQEc/DC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572</v>
      </c>
      <c r="D34" s="1151"/>
      <c r="E34" s="1152"/>
      <c r="F34" s="32">
        <v>7.28</v>
      </c>
      <c r="G34" s="33">
        <v>7.89</v>
      </c>
      <c r="H34" s="33">
        <v>13.4</v>
      </c>
      <c r="I34" s="33">
        <v>20.48</v>
      </c>
      <c r="J34" s="34">
        <v>28.28</v>
      </c>
      <c r="K34" s="22"/>
      <c r="L34" s="22"/>
      <c r="M34" s="22"/>
      <c r="N34" s="22"/>
      <c r="O34" s="22"/>
      <c r="P34" s="22"/>
    </row>
    <row r="35" spans="1:16" ht="39" customHeight="1" x14ac:dyDescent="0.15">
      <c r="A35" s="22"/>
      <c r="B35" s="35"/>
      <c r="C35" s="1145" t="s">
        <v>573</v>
      </c>
      <c r="D35" s="1146"/>
      <c r="E35" s="1147"/>
      <c r="F35" s="36">
        <v>20.05</v>
      </c>
      <c r="G35" s="37">
        <v>20.5</v>
      </c>
      <c r="H35" s="37">
        <v>19.95</v>
      </c>
      <c r="I35" s="37">
        <v>18.54</v>
      </c>
      <c r="J35" s="38">
        <v>18.12</v>
      </c>
      <c r="K35" s="22"/>
      <c r="L35" s="22"/>
      <c r="M35" s="22"/>
      <c r="N35" s="22"/>
      <c r="O35" s="22"/>
      <c r="P35" s="22"/>
    </row>
    <row r="36" spans="1:16" ht="39" customHeight="1" x14ac:dyDescent="0.15">
      <c r="A36" s="22"/>
      <c r="B36" s="35"/>
      <c r="C36" s="1145" t="s">
        <v>574</v>
      </c>
      <c r="D36" s="1146"/>
      <c r="E36" s="1147"/>
      <c r="F36" s="36">
        <v>0.74</v>
      </c>
      <c r="G36" s="37">
        <v>0.55000000000000004</v>
      </c>
      <c r="H36" s="37">
        <v>5.65</v>
      </c>
      <c r="I36" s="37">
        <v>8.6</v>
      </c>
      <c r="J36" s="38">
        <v>4.68</v>
      </c>
      <c r="K36" s="22"/>
      <c r="L36" s="22"/>
      <c r="M36" s="22"/>
      <c r="N36" s="22"/>
      <c r="O36" s="22"/>
      <c r="P36" s="22"/>
    </row>
    <row r="37" spans="1:16" ht="39" customHeight="1" x14ac:dyDescent="0.15">
      <c r="A37" s="22"/>
      <c r="B37" s="35"/>
      <c r="C37" s="1145" t="s">
        <v>575</v>
      </c>
      <c r="D37" s="1146"/>
      <c r="E37" s="1147"/>
      <c r="F37" s="36">
        <v>0.85</v>
      </c>
      <c r="G37" s="37">
        <v>0.36</v>
      </c>
      <c r="H37" s="37">
        <v>0.34</v>
      </c>
      <c r="I37" s="37">
        <v>0.79</v>
      </c>
      <c r="J37" s="38">
        <v>1.62</v>
      </c>
      <c r="K37" s="22"/>
      <c r="L37" s="22"/>
      <c r="M37" s="22"/>
      <c r="N37" s="22"/>
      <c r="O37" s="22"/>
      <c r="P37" s="22"/>
    </row>
    <row r="38" spans="1:16" ht="39" customHeight="1" x14ac:dyDescent="0.15">
      <c r="A38" s="22"/>
      <c r="B38" s="35"/>
      <c r="C38" s="1145" t="s">
        <v>576</v>
      </c>
      <c r="D38" s="1146"/>
      <c r="E38" s="1147"/>
      <c r="F38" s="36">
        <v>1.1100000000000001</v>
      </c>
      <c r="G38" s="37">
        <v>1.05</v>
      </c>
      <c r="H38" s="37">
        <v>0.9</v>
      </c>
      <c r="I38" s="37">
        <v>0.79</v>
      </c>
      <c r="J38" s="38">
        <v>0.6</v>
      </c>
      <c r="K38" s="22"/>
      <c r="L38" s="22"/>
      <c r="M38" s="22"/>
      <c r="N38" s="22"/>
      <c r="O38" s="22"/>
      <c r="P38" s="22"/>
    </row>
    <row r="39" spans="1:16" ht="39" customHeight="1" x14ac:dyDescent="0.15">
      <c r="A39" s="22"/>
      <c r="B39" s="35"/>
      <c r="C39" s="1145" t="s">
        <v>577</v>
      </c>
      <c r="D39" s="1146"/>
      <c r="E39" s="1147"/>
      <c r="F39" s="36">
        <v>0.09</v>
      </c>
      <c r="G39" s="37" t="s">
        <v>578</v>
      </c>
      <c r="H39" s="37">
        <v>7.0000000000000007E-2</v>
      </c>
      <c r="I39" s="37">
        <v>0.13</v>
      </c>
      <c r="J39" s="38">
        <v>0.31</v>
      </c>
      <c r="K39" s="22"/>
      <c r="L39" s="22"/>
      <c r="M39" s="22"/>
      <c r="N39" s="22"/>
      <c r="O39" s="22"/>
      <c r="P39" s="22"/>
    </row>
    <row r="40" spans="1:16" ht="39" customHeight="1" x14ac:dyDescent="0.15">
      <c r="A40" s="22"/>
      <c r="B40" s="35"/>
      <c r="C40" s="1145" t="s">
        <v>579</v>
      </c>
      <c r="D40" s="1146"/>
      <c r="E40" s="1147"/>
      <c r="F40" s="36">
        <v>0.31</v>
      </c>
      <c r="G40" s="37">
        <v>0.28999999999999998</v>
      </c>
      <c r="H40" s="37">
        <v>0.28000000000000003</v>
      </c>
      <c r="I40" s="37">
        <v>0.28000000000000003</v>
      </c>
      <c r="J40" s="38">
        <v>0.25</v>
      </c>
      <c r="K40" s="22"/>
      <c r="L40" s="22"/>
      <c r="M40" s="22"/>
      <c r="N40" s="22"/>
      <c r="O40" s="22"/>
      <c r="P40" s="22"/>
    </row>
    <row r="41" spans="1:16" ht="39" customHeight="1" x14ac:dyDescent="0.15">
      <c r="A41" s="22"/>
      <c r="B41" s="35"/>
      <c r="C41" s="1145" t="s">
        <v>580</v>
      </c>
      <c r="D41" s="1146"/>
      <c r="E41" s="1147"/>
      <c r="F41" s="36">
        <v>0.04</v>
      </c>
      <c r="G41" s="37">
        <v>0.09</v>
      </c>
      <c r="H41" s="37">
        <v>0.08</v>
      </c>
      <c r="I41" s="37">
        <v>7.0000000000000007E-2</v>
      </c>
      <c r="J41" s="38">
        <v>7.0000000000000007E-2</v>
      </c>
      <c r="K41" s="22"/>
      <c r="L41" s="22"/>
      <c r="M41" s="22"/>
      <c r="N41" s="22"/>
      <c r="O41" s="22"/>
      <c r="P41" s="22"/>
    </row>
    <row r="42" spans="1:16" ht="39" customHeight="1" x14ac:dyDescent="0.15">
      <c r="A42" s="22"/>
      <c r="B42" s="39"/>
      <c r="C42" s="1145" t="s">
        <v>581</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582</v>
      </c>
      <c r="D43" s="1149"/>
      <c r="E43" s="1150"/>
      <c r="F43" s="41">
        <v>0.08</v>
      </c>
      <c r="G43" s="42">
        <v>0.02</v>
      </c>
      <c r="H43" s="42">
        <v>0.15</v>
      </c>
      <c r="I43" s="42">
        <v>0.45</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BgcDIRqpwEeo1R8uzZYuGtOwkJPz5yDERtLG12hPCdSFbsxfjgLaOYRq2xSZA50cucD/77yccRbCFYJrYLqg==" saltValue="4Ww6ImlACavHDBiIRIZE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3491</v>
      </c>
      <c r="L45" s="60">
        <v>3420</v>
      </c>
      <c r="M45" s="60">
        <v>3420</v>
      </c>
      <c r="N45" s="60">
        <v>3690</v>
      </c>
      <c r="O45" s="61">
        <v>3519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15</v>
      </c>
      <c r="F48" s="1155"/>
      <c r="G48" s="1155"/>
      <c r="H48" s="1155"/>
      <c r="I48" s="1155"/>
      <c r="J48" s="1156"/>
      <c r="K48" s="63">
        <v>997</v>
      </c>
      <c r="L48" s="64">
        <v>1047</v>
      </c>
      <c r="M48" s="64">
        <v>985</v>
      </c>
      <c r="N48" s="64">
        <v>1006</v>
      </c>
      <c r="O48" s="65">
        <v>975</v>
      </c>
      <c r="P48" s="48"/>
      <c r="Q48" s="48"/>
      <c r="R48" s="48"/>
      <c r="S48" s="48"/>
      <c r="T48" s="48"/>
      <c r="U48" s="48"/>
    </row>
    <row r="49" spans="1:21" ht="30.75" customHeight="1" x14ac:dyDescent="0.15">
      <c r="A49" s="48"/>
      <c r="B49" s="1178"/>
      <c r="C49" s="1179"/>
      <c r="D49" s="62"/>
      <c r="E49" s="1155" t="s">
        <v>16</v>
      </c>
      <c r="F49" s="1155"/>
      <c r="G49" s="1155"/>
      <c r="H49" s="1155"/>
      <c r="I49" s="1155"/>
      <c r="J49" s="1156"/>
      <c r="K49" s="63">
        <v>70</v>
      </c>
      <c r="L49" s="64">
        <v>70</v>
      </c>
      <c r="M49" s="64">
        <v>65</v>
      </c>
      <c r="N49" s="64">
        <v>65</v>
      </c>
      <c r="O49" s="65">
        <v>65</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522</v>
      </c>
      <c r="L50" s="64" t="s">
        <v>522</v>
      </c>
      <c r="M50" s="64" t="s">
        <v>522</v>
      </c>
      <c r="N50" s="64" t="s">
        <v>522</v>
      </c>
      <c r="O50" s="65" t="s">
        <v>522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3766</v>
      </c>
      <c r="L52" s="64">
        <v>3586</v>
      </c>
      <c r="M52" s="64">
        <v>3486</v>
      </c>
      <c r="N52" s="64">
        <v>3555</v>
      </c>
      <c r="O52" s="65">
        <v>3180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792</v>
      </c>
      <c r="L53" s="69">
        <v>951</v>
      </c>
      <c r="M53" s="69">
        <v>984</v>
      </c>
      <c r="N53" s="69">
        <v>1206</v>
      </c>
      <c r="O53" s="70">
        <v>1379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hKWZoicyONnAkLXF5j/dWt8VJoDvIShlPp5dHNtpfV9WmASV6YYt8VNPv6oE6pcheeuVY6N+Tdfqy5UrTi2Kg==" saltValue="CfdStjYkIqjYgE7GQtXkg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6" t="s">
        <v>32</v>
      </c>
      <c r="C41" s="1197"/>
      <c r="D41" s="105"/>
      <c r="E41" s="1198" t="s">
        <v>33</v>
      </c>
      <c r="F41" s="1198"/>
      <c r="G41" s="1198"/>
      <c r="H41" s="1199"/>
      <c r="I41" s="355">
        <v>28422</v>
      </c>
      <c r="J41" s="356">
        <v>28222</v>
      </c>
      <c r="K41" s="356">
        <v>29969</v>
      </c>
      <c r="L41" s="356">
        <v>29837</v>
      </c>
      <c r="M41" s="357">
        <v>28606</v>
      </c>
    </row>
    <row r="42" spans="2:13" ht="27.75" customHeight="1" x14ac:dyDescent="0.15">
      <c r="B42" s="1186"/>
      <c r="C42" s="1187"/>
      <c r="D42" s="106"/>
      <c r="E42" s="1190" t="s">
        <v>34</v>
      </c>
      <c r="F42" s="1190"/>
      <c r="G42" s="1190"/>
      <c r="H42" s="1191"/>
      <c r="I42" s="358" t="s">
        <v>522</v>
      </c>
      <c r="J42" s="359" t="s">
        <v>522</v>
      </c>
      <c r="K42" s="359" t="s">
        <v>522</v>
      </c>
      <c r="L42" s="359" t="s">
        <v>522</v>
      </c>
      <c r="M42" s="360" t="s">
        <v>522</v>
      </c>
    </row>
    <row r="43" spans="2:13" ht="27.75" customHeight="1" x14ac:dyDescent="0.15">
      <c r="B43" s="1186"/>
      <c r="C43" s="1187"/>
      <c r="D43" s="106"/>
      <c r="E43" s="1190" t="s">
        <v>35</v>
      </c>
      <c r="F43" s="1190"/>
      <c r="G43" s="1190"/>
      <c r="H43" s="1191"/>
      <c r="I43" s="358">
        <v>12899</v>
      </c>
      <c r="J43" s="359">
        <v>11661</v>
      </c>
      <c r="K43" s="359">
        <v>10435</v>
      </c>
      <c r="L43" s="359">
        <v>10063</v>
      </c>
      <c r="M43" s="360">
        <v>9622</v>
      </c>
    </row>
    <row r="44" spans="2:13" ht="27.75" customHeight="1" x14ac:dyDescent="0.15">
      <c r="B44" s="1186"/>
      <c r="C44" s="1187"/>
      <c r="D44" s="106"/>
      <c r="E44" s="1190" t="s">
        <v>36</v>
      </c>
      <c r="F44" s="1190"/>
      <c r="G44" s="1190"/>
      <c r="H44" s="1191"/>
      <c r="I44" s="358">
        <v>396</v>
      </c>
      <c r="J44" s="359">
        <v>332</v>
      </c>
      <c r="K44" s="359">
        <v>268</v>
      </c>
      <c r="L44" s="359">
        <v>204</v>
      </c>
      <c r="M44" s="360">
        <v>140</v>
      </c>
    </row>
    <row r="45" spans="2:13" ht="27.75" customHeight="1" x14ac:dyDescent="0.15">
      <c r="B45" s="1186"/>
      <c r="C45" s="1187"/>
      <c r="D45" s="106"/>
      <c r="E45" s="1190" t="s">
        <v>37</v>
      </c>
      <c r="F45" s="1190"/>
      <c r="G45" s="1190"/>
      <c r="H45" s="1191"/>
      <c r="I45" s="358">
        <v>1976</v>
      </c>
      <c r="J45" s="359">
        <v>1899</v>
      </c>
      <c r="K45" s="359">
        <v>2037</v>
      </c>
      <c r="L45" s="359">
        <v>2024</v>
      </c>
      <c r="M45" s="360">
        <v>2099</v>
      </c>
    </row>
    <row r="46" spans="2:13" ht="27.75" customHeight="1" x14ac:dyDescent="0.15">
      <c r="B46" s="1186"/>
      <c r="C46" s="1187"/>
      <c r="D46" s="107"/>
      <c r="E46" s="1190" t="s">
        <v>38</v>
      </c>
      <c r="F46" s="1190"/>
      <c r="G46" s="1190"/>
      <c r="H46" s="1191"/>
      <c r="I46" s="358" t="s">
        <v>522</v>
      </c>
      <c r="J46" s="359" t="s">
        <v>522</v>
      </c>
      <c r="K46" s="359" t="s">
        <v>522</v>
      </c>
      <c r="L46" s="359" t="s">
        <v>522</v>
      </c>
      <c r="M46" s="360" t="s">
        <v>522</v>
      </c>
    </row>
    <row r="47" spans="2:13" ht="27.75" customHeight="1" x14ac:dyDescent="0.15">
      <c r="B47" s="1186"/>
      <c r="C47" s="1187"/>
      <c r="D47" s="108"/>
      <c r="E47" s="1200" t="s">
        <v>39</v>
      </c>
      <c r="F47" s="1201"/>
      <c r="G47" s="1201"/>
      <c r="H47" s="1202"/>
      <c r="I47" s="358" t="s">
        <v>522</v>
      </c>
      <c r="J47" s="359" t="s">
        <v>522</v>
      </c>
      <c r="K47" s="359" t="s">
        <v>522</v>
      </c>
      <c r="L47" s="359" t="s">
        <v>522</v>
      </c>
      <c r="M47" s="360" t="s">
        <v>522</v>
      </c>
    </row>
    <row r="48" spans="2:13" ht="27.75" customHeight="1" x14ac:dyDescent="0.15">
      <c r="B48" s="1186"/>
      <c r="C48" s="1187"/>
      <c r="D48" s="106"/>
      <c r="E48" s="1190" t="s">
        <v>40</v>
      </c>
      <c r="F48" s="1190"/>
      <c r="G48" s="1190"/>
      <c r="H48" s="1191"/>
      <c r="I48" s="358" t="s">
        <v>522</v>
      </c>
      <c r="J48" s="359" t="s">
        <v>522</v>
      </c>
      <c r="K48" s="359" t="s">
        <v>522</v>
      </c>
      <c r="L48" s="359" t="s">
        <v>522</v>
      </c>
      <c r="M48" s="360" t="s">
        <v>522</v>
      </c>
    </row>
    <row r="49" spans="2:13" ht="27.75" customHeight="1" x14ac:dyDescent="0.15">
      <c r="B49" s="1188"/>
      <c r="C49" s="1189"/>
      <c r="D49" s="106"/>
      <c r="E49" s="1190" t="s">
        <v>41</v>
      </c>
      <c r="F49" s="1190"/>
      <c r="G49" s="1190"/>
      <c r="H49" s="1191"/>
      <c r="I49" s="358" t="s">
        <v>522</v>
      </c>
      <c r="J49" s="359" t="s">
        <v>522</v>
      </c>
      <c r="K49" s="359" t="s">
        <v>522</v>
      </c>
      <c r="L49" s="359" t="s">
        <v>522</v>
      </c>
      <c r="M49" s="360" t="s">
        <v>522</v>
      </c>
    </row>
    <row r="50" spans="2:13" ht="27.75" customHeight="1" x14ac:dyDescent="0.15">
      <c r="B50" s="1184" t="s">
        <v>42</v>
      </c>
      <c r="C50" s="1185"/>
      <c r="D50" s="109"/>
      <c r="E50" s="1190" t="s">
        <v>43</v>
      </c>
      <c r="F50" s="1190"/>
      <c r="G50" s="1190"/>
      <c r="H50" s="1191"/>
      <c r="I50" s="358">
        <v>4661</v>
      </c>
      <c r="J50" s="359">
        <v>4296</v>
      </c>
      <c r="K50" s="359">
        <v>4324</v>
      </c>
      <c r="L50" s="359">
        <v>4830</v>
      </c>
      <c r="M50" s="360">
        <v>5505</v>
      </c>
    </row>
    <row r="51" spans="2:13" ht="27.75" customHeight="1" x14ac:dyDescent="0.15">
      <c r="B51" s="1186"/>
      <c r="C51" s="1187"/>
      <c r="D51" s="106"/>
      <c r="E51" s="1190" t="s">
        <v>44</v>
      </c>
      <c r="F51" s="1190"/>
      <c r="G51" s="1190"/>
      <c r="H51" s="1191"/>
      <c r="I51" s="358">
        <v>2083</v>
      </c>
      <c r="J51" s="359">
        <v>1955</v>
      </c>
      <c r="K51" s="359">
        <v>1854</v>
      </c>
      <c r="L51" s="359">
        <v>1823</v>
      </c>
      <c r="M51" s="360">
        <v>1700</v>
      </c>
    </row>
    <row r="52" spans="2:13" ht="27.75" customHeight="1" x14ac:dyDescent="0.15">
      <c r="B52" s="1188"/>
      <c r="C52" s="1189"/>
      <c r="D52" s="106"/>
      <c r="E52" s="1190" t="s">
        <v>45</v>
      </c>
      <c r="F52" s="1190"/>
      <c r="G52" s="1190"/>
      <c r="H52" s="1191"/>
      <c r="I52" s="358">
        <v>29693</v>
      </c>
      <c r="J52" s="359">
        <v>28587</v>
      </c>
      <c r="K52" s="359">
        <v>29282</v>
      </c>
      <c r="L52" s="359">
        <v>28738</v>
      </c>
      <c r="M52" s="360">
        <v>26566</v>
      </c>
    </row>
    <row r="53" spans="2:13" ht="27.75" customHeight="1" thickBot="1" x14ac:dyDescent="0.2">
      <c r="B53" s="1192" t="s">
        <v>46</v>
      </c>
      <c r="C53" s="1193"/>
      <c r="D53" s="110"/>
      <c r="E53" s="1194" t="s">
        <v>47</v>
      </c>
      <c r="F53" s="1194"/>
      <c r="G53" s="1194"/>
      <c r="H53" s="1195"/>
      <c r="I53" s="361">
        <v>7257</v>
      </c>
      <c r="J53" s="362">
        <v>7277</v>
      </c>
      <c r="K53" s="362">
        <v>7249</v>
      </c>
      <c r="L53" s="362">
        <v>6737</v>
      </c>
      <c r="M53" s="363">
        <v>6696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vLHp3zskkqLZumDSSYoAE00XCZcOL/VKnHAFm9XDdnYY03/luDQBoDe5TQY/+2DfAgwxzIfP3zJfGPxo6gM9w==" saltValue="RctJf4rpVCZdWmU8fy9M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2703</v>
      </c>
      <c r="G55" s="122">
        <v>3054</v>
      </c>
      <c r="H55" s="123">
        <v>3656</v>
      </c>
    </row>
    <row r="56" spans="2:8" ht="52.5" customHeight="1" x14ac:dyDescent="0.15">
      <c r="B56" s="124"/>
      <c r="C56" s="1213" t="s">
        <v>51</v>
      </c>
      <c r="D56" s="1213"/>
      <c r="E56" s="1214"/>
      <c r="F56" s="125">
        <v>263</v>
      </c>
      <c r="G56" s="125">
        <v>263</v>
      </c>
      <c r="H56" s="126">
        <v>263</v>
      </c>
    </row>
    <row r="57" spans="2:8" ht="53.25" customHeight="1" x14ac:dyDescent="0.15">
      <c r="B57" s="124"/>
      <c r="C57" s="1215" t="s">
        <v>52</v>
      </c>
      <c r="D57" s="1215"/>
      <c r="E57" s="1216"/>
      <c r="F57" s="127">
        <v>2152</v>
      </c>
      <c r="G57" s="127">
        <v>2028</v>
      </c>
      <c r="H57" s="128">
        <v>2078</v>
      </c>
    </row>
    <row r="58" spans="2:8" ht="45.75" customHeight="1" x14ac:dyDescent="0.15">
      <c r="B58" s="129"/>
      <c r="C58" s="1217" t="s">
        <v>589</v>
      </c>
      <c r="D58" s="1218"/>
      <c r="E58" s="1219"/>
      <c r="F58" s="130">
        <v>925</v>
      </c>
      <c r="G58" s="130">
        <v>590</v>
      </c>
      <c r="H58" s="131">
        <v>590</v>
      </c>
    </row>
    <row r="59" spans="2:8" ht="45.75" customHeight="1" x14ac:dyDescent="0.15">
      <c r="B59" s="129"/>
      <c r="C59" s="1217" t="s">
        <v>590</v>
      </c>
      <c r="D59" s="1218"/>
      <c r="E59" s="1219"/>
      <c r="F59" s="130">
        <v>414</v>
      </c>
      <c r="G59" s="130">
        <v>515</v>
      </c>
      <c r="H59" s="131">
        <v>468</v>
      </c>
    </row>
    <row r="60" spans="2:8" ht="45.75" customHeight="1" x14ac:dyDescent="0.15">
      <c r="B60" s="129"/>
      <c r="C60" s="1217" t="s">
        <v>591</v>
      </c>
      <c r="D60" s="1218"/>
      <c r="E60" s="1219"/>
      <c r="F60" s="130">
        <v>239</v>
      </c>
      <c r="G60" s="130">
        <v>239</v>
      </c>
      <c r="H60" s="131">
        <v>250</v>
      </c>
    </row>
    <row r="61" spans="2:8" ht="45.75" customHeight="1" x14ac:dyDescent="0.15">
      <c r="B61" s="129"/>
      <c r="C61" s="1203" t="s">
        <v>592</v>
      </c>
      <c r="D61" s="1204"/>
      <c r="E61" s="1205"/>
      <c r="F61" s="130">
        <v>69</v>
      </c>
      <c r="G61" s="130">
        <v>169</v>
      </c>
      <c r="H61" s="131">
        <v>241</v>
      </c>
    </row>
    <row r="62" spans="2:8" ht="45.75" customHeight="1" thickBot="1" x14ac:dyDescent="0.2">
      <c r="B62" s="132"/>
      <c r="C62" s="1206" t="s">
        <v>593</v>
      </c>
      <c r="D62" s="1207"/>
      <c r="E62" s="1208"/>
      <c r="F62" s="133">
        <v>173</v>
      </c>
      <c r="G62" s="133">
        <v>173</v>
      </c>
      <c r="H62" s="134">
        <v>173</v>
      </c>
    </row>
    <row r="63" spans="2:8" ht="52.5" customHeight="1" thickBot="1" x14ac:dyDescent="0.2">
      <c r="B63" s="135"/>
      <c r="C63" s="1209" t="s">
        <v>53</v>
      </c>
      <c r="D63" s="1209"/>
      <c r="E63" s="1210"/>
      <c r="F63" s="136">
        <v>5117</v>
      </c>
      <c r="G63" s="136">
        <v>5346</v>
      </c>
      <c r="H63" s="137">
        <v>5997</v>
      </c>
    </row>
    <row r="64" spans="2:8" x14ac:dyDescent="0.15"/>
  </sheetData>
  <sheetProtection algorithmName="SHA-512" hashValue="QmSWlxOC0bOUgwEazSIv5FgV0ybr2PIq5GRn+uWn9dicemhANRq2vVnkefzO8T9WvBopv5bw7QTqpyE1Ypsj0Q==" saltValue="KkxnIV/qMBwkK5CPyjb1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118208</v>
      </c>
      <c r="E3" s="156"/>
      <c r="F3" s="157">
        <v>85173</v>
      </c>
      <c r="G3" s="158"/>
      <c r="H3" s="159"/>
    </row>
    <row r="4" spans="1:8" x14ac:dyDescent="0.15">
      <c r="A4" s="160"/>
      <c r="B4" s="161"/>
      <c r="C4" s="162"/>
      <c r="D4" s="163">
        <v>24729</v>
      </c>
      <c r="E4" s="164"/>
      <c r="F4" s="165">
        <v>43913</v>
      </c>
      <c r="G4" s="166"/>
      <c r="H4" s="167"/>
    </row>
    <row r="5" spans="1:8" x14ac:dyDescent="0.15">
      <c r="A5" s="148" t="s">
        <v>556</v>
      </c>
      <c r="B5" s="153"/>
      <c r="C5" s="154"/>
      <c r="D5" s="155">
        <v>130336</v>
      </c>
      <c r="E5" s="156"/>
      <c r="F5" s="157">
        <v>94081</v>
      </c>
      <c r="G5" s="158"/>
      <c r="H5" s="159"/>
    </row>
    <row r="6" spans="1:8" x14ac:dyDescent="0.15">
      <c r="A6" s="160"/>
      <c r="B6" s="161"/>
      <c r="C6" s="162"/>
      <c r="D6" s="163">
        <v>44292</v>
      </c>
      <c r="E6" s="164"/>
      <c r="F6" s="165">
        <v>48949</v>
      </c>
      <c r="G6" s="166"/>
      <c r="H6" s="167"/>
    </row>
    <row r="7" spans="1:8" x14ac:dyDescent="0.15">
      <c r="A7" s="148" t="s">
        <v>557</v>
      </c>
      <c r="B7" s="153"/>
      <c r="C7" s="154"/>
      <c r="D7" s="155">
        <v>236510</v>
      </c>
      <c r="E7" s="156"/>
      <c r="F7" s="157">
        <v>92632</v>
      </c>
      <c r="G7" s="158"/>
      <c r="H7" s="159"/>
    </row>
    <row r="8" spans="1:8" x14ac:dyDescent="0.15">
      <c r="A8" s="160"/>
      <c r="B8" s="161"/>
      <c r="C8" s="162"/>
      <c r="D8" s="163">
        <v>136850</v>
      </c>
      <c r="E8" s="164"/>
      <c r="F8" s="165">
        <v>47978</v>
      </c>
      <c r="G8" s="166"/>
      <c r="H8" s="167"/>
    </row>
    <row r="9" spans="1:8" x14ac:dyDescent="0.15">
      <c r="A9" s="148" t="s">
        <v>558</v>
      </c>
      <c r="B9" s="153"/>
      <c r="C9" s="154"/>
      <c r="D9" s="155">
        <v>153220</v>
      </c>
      <c r="E9" s="156"/>
      <c r="F9" s="157">
        <v>96469</v>
      </c>
      <c r="G9" s="158"/>
      <c r="H9" s="159"/>
    </row>
    <row r="10" spans="1:8" x14ac:dyDescent="0.15">
      <c r="A10" s="160"/>
      <c r="B10" s="161"/>
      <c r="C10" s="162"/>
      <c r="D10" s="163">
        <v>56101</v>
      </c>
      <c r="E10" s="164"/>
      <c r="F10" s="165">
        <v>49775</v>
      </c>
      <c r="G10" s="166"/>
      <c r="H10" s="167"/>
    </row>
    <row r="11" spans="1:8" x14ac:dyDescent="0.15">
      <c r="A11" s="148" t="s">
        <v>559</v>
      </c>
      <c r="B11" s="153"/>
      <c r="C11" s="154"/>
      <c r="D11" s="155">
        <v>77594</v>
      </c>
      <c r="E11" s="156"/>
      <c r="F11" s="157">
        <v>85743</v>
      </c>
      <c r="G11" s="158"/>
      <c r="H11" s="159"/>
    </row>
    <row r="12" spans="1:8" x14ac:dyDescent="0.15">
      <c r="A12" s="160"/>
      <c r="B12" s="161"/>
      <c r="C12" s="168"/>
      <c r="D12" s="163">
        <v>24725</v>
      </c>
      <c r="E12" s="164"/>
      <c r="F12" s="165">
        <v>45231</v>
      </c>
      <c r="G12" s="166"/>
      <c r="H12" s="167"/>
    </row>
    <row r="13" spans="1:8" x14ac:dyDescent="0.15">
      <c r="A13" s="148"/>
      <c r="B13" s="153"/>
      <c r="C13" s="169"/>
      <c r="D13" s="170">
        <v>143174</v>
      </c>
      <c r="E13" s="171"/>
      <c r="F13" s="172">
        <v>90820</v>
      </c>
      <c r="G13" s="173"/>
      <c r="H13" s="159"/>
    </row>
    <row r="14" spans="1:8" x14ac:dyDescent="0.15">
      <c r="A14" s="160"/>
      <c r="B14" s="161"/>
      <c r="C14" s="162"/>
      <c r="D14" s="163">
        <v>57339</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0.79</v>
      </c>
      <c r="C19" s="174">
        <f>ROUND(VALUE(SUBSTITUTE(実質収支比率等に係る経年分析!G$48,"▲","-")),2)</f>
        <v>0.7</v>
      </c>
      <c r="D19" s="174">
        <f>ROUND(VALUE(SUBSTITUTE(実質収支比率等に係る経年分析!H$48,"▲","-")),2)</f>
        <v>5.74</v>
      </c>
      <c r="E19" s="174">
        <f>ROUND(VALUE(SUBSTITUTE(実質収支比率等に係る経年分析!I$48,"▲","-")),2)</f>
        <v>8.68</v>
      </c>
      <c r="F19" s="174">
        <f>ROUND(VALUE(SUBSTITUTE(実質収支比率等に係る経年分析!J$48,"▲","-")),2)</f>
        <v>4.76</v>
      </c>
    </row>
    <row r="20" spans="1:11" x14ac:dyDescent="0.15">
      <c r="A20" s="174" t="s">
        <v>57</v>
      </c>
      <c r="B20" s="174">
        <f>ROUND(VALUE(SUBSTITUTE(実質収支比率等に係る経年分析!F$47,"▲","-")),2)</f>
        <v>25.4</v>
      </c>
      <c r="C20" s="174">
        <f>ROUND(VALUE(SUBSTITUTE(実質収支比率等に係る経年分析!G$47,"▲","-")),2)</f>
        <v>22.94</v>
      </c>
      <c r="D20" s="174">
        <f>ROUND(VALUE(SUBSTITUTE(実質収支比率等に係る経年分析!H$47,"▲","-")),2)</f>
        <v>22.92</v>
      </c>
      <c r="E20" s="174">
        <f>ROUND(VALUE(SUBSTITUTE(実質収支比率等に係る経年分析!I$47,"▲","-")),2)</f>
        <v>25.22</v>
      </c>
      <c r="F20" s="174">
        <f>ROUND(VALUE(SUBSTITUTE(実質収支比率等に係る経年分析!J$47,"▲","-")),2)</f>
        <v>31.23</v>
      </c>
    </row>
    <row r="21" spans="1:11" x14ac:dyDescent="0.15">
      <c r="A21" s="174" t="s">
        <v>58</v>
      </c>
      <c r="B21" s="174">
        <f>IF(ISNUMBER(VALUE(SUBSTITUTE(実質収支比率等に係る経年分析!F$49,"▲","-"))),ROUND(VALUE(SUBSTITUTE(実質収支比率等に係る経年分析!F$49,"▲","-")),2),NA())</f>
        <v>-1.96</v>
      </c>
      <c r="C21" s="174">
        <f>IF(ISNUMBER(VALUE(SUBSTITUTE(実質収支比率等に係る経年分析!G$49,"▲","-"))),ROUND(VALUE(SUBSTITUTE(実質収支比率等に係る経年分析!G$49,"▲","-")),2),NA())</f>
        <v>-3.54</v>
      </c>
      <c r="D21" s="174">
        <f>IF(ISNUMBER(VALUE(SUBSTITUTE(実質収支比率等に係る経年分析!H$49,"▲","-"))),ROUND(VALUE(SUBSTITUTE(実質収支比率等に係る経年分析!H$49,"▲","-")),2),NA())</f>
        <v>5.07</v>
      </c>
      <c r="E21" s="174">
        <f>IF(ISNUMBER(VALUE(SUBSTITUTE(実質収支比率等に係る経年分析!I$49,"▲","-"))),ROUND(VALUE(SUBSTITUTE(実質収支比率等に係る経年分析!I$49,"▲","-")),2),NA())</f>
        <v>3.11</v>
      </c>
      <c r="F21" s="174">
        <f>IF(ISNUMBER(VALUE(SUBSTITUTE(実質収支比率等に係る経年分析!J$49,"▲","-"))),ROUND(VALUE(SUBSTITUTE(実質収支比率等に係る経年分析!J$49,"▲","-")),2),NA())</f>
        <v>-1.82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15">
      <c r="A30" s="175" t="str">
        <f>IF(連結実質赤字比率に係る赤字・黒字の構成分析!C$40="",NA(),連結実質赤字比率に係る赤字・黒字の構成分析!C$40)</f>
        <v>国民健康保険特別会計(直営診療施設勘定)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0.28999999999999998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0.28000000000000003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0.28000000000000003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0.25</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f>IF(ROUND(VALUE(SUBSTITUTE(連結実質赤字比率に係る赤字・黒字の構成分析!G$39,"▲", "-")), 2) &lt; 0, ABS(ROUND(VALUE(SUBSTITUTE(連結実質赤字比率に係る赤字・黒字の構成分析!G$39,"▲", "-")), 2)), NA())</f>
        <v>0.09</v>
      </c>
      <c r="E31" s="175" t="e">
        <f>IF(ROUND(VALUE(SUBSTITUTE(連結実質赤字比率に係る赤字・黒字の構成分析!G$39,"▲", "-")), 2) &gt;= 0, ABS(ROUND(VALUE(SUBSTITUTE(連結実質赤字比率に係る赤字・黒字の構成分析!G$39,"▲", "-")), 2)), NA())</f>
        <v>#N/A</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0.31</v>
      </c>
    </row>
    <row r="32" spans="1:11" x14ac:dyDescent="0.15">
      <c r="A32" s="175" t="str">
        <f>IF(連結実質赤字比率に係る赤字・黒字の構成分析!C$38="",NA(),連結実質赤字比率に係る赤字・黒字の構成分析!C$38)</f>
        <v>臨海土地造成事業特別会計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1.1100000000000001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0.55000000000000004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5.65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18.54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18.12</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20.48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28.28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3766</v>
      </c>
      <c r="E42" s="176"/>
      <c r="F42" s="176"/>
      <c r="G42" s="176">
        <f>'実質公債費比率（分子）の構造'!L$52</f>
        <v>3586</v>
      </c>
      <c r="H42" s="176"/>
      <c r="I42" s="176"/>
      <c r="J42" s="176">
        <f>'実質公債費比率（分子）の構造'!M$52</f>
        <v>3486</v>
      </c>
      <c r="K42" s="176"/>
      <c r="L42" s="176"/>
      <c r="M42" s="176">
        <f>'実質公債費比率（分子）の構造'!N$52</f>
        <v>3555</v>
      </c>
      <c r="N42" s="176"/>
      <c r="O42" s="176"/>
      <c r="P42" s="176">
        <f>'実質公債費比率（分子）の構造'!O$52</f>
        <v>3180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70</v>
      </c>
      <c r="C45" s="176"/>
      <c r="D45" s="176"/>
      <c r="E45" s="176">
        <f>'実質公債費比率（分子）の構造'!L$49</f>
        <v>70</v>
      </c>
      <c r="F45" s="176"/>
      <c r="G45" s="176"/>
      <c r="H45" s="176">
        <f>'実質公債費比率（分子）の構造'!M$49</f>
        <v>65</v>
      </c>
      <c r="I45" s="176"/>
      <c r="J45" s="176"/>
      <c r="K45" s="176">
        <f>'実質公債費比率（分子）の構造'!N$49</f>
        <v>65</v>
      </c>
      <c r="L45" s="176"/>
      <c r="M45" s="176"/>
      <c r="N45" s="176">
        <f>'実質公債費比率（分子）の構造'!O$49</f>
        <v>65</v>
      </c>
      <c r="O45" s="176"/>
      <c r="P45" s="176"/>
    </row>
    <row r="46" spans="1:16" x14ac:dyDescent="0.15">
      <c r="A46" s="176" t="s">
        <v>69</v>
      </c>
      <c r="B46" s="176">
        <f>'実質公債費比率（分子）の構造'!K$48</f>
        <v>997</v>
      </c>
      <c r="C46" s="176"/>
      <c r="D46" s="176"/>
      <c r="E46" s="176">
        <f>'実質公債費比率（分子）の構造'!L$48</f>
        <v>1047</v>
      </c>
      <c r="F46" s="176"/>
      <c r="G46" s="176"/>
      <c r="H46" s="176">
        <f>'実質公債費比率（分子）の構造'!M$48</f>
        <v>985</v>
      </c>
      <c r="I46" s="176"/>
      <c r="J46" s="176"/>
      <c r="K46" s="176">
        <f>'実質公債費比率（分子）の構造'!N$48</f>
        <v>1006</v>
      </c>
      <c r="L46" s="176"/>
      <c r="M46" s="176"/>
      <c r="N46" s="176">
        <f>'実質公債費比率（分子）の構造'!O$48</f>
        <v>975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3491</v>
      </c>
      <c r="C49" s="176"/>
      <c r="D49" s="176"/>
      <c r="E49" s="176">
        <f>'実質公債費比率（分子）の構造'!L$45</f>
        <v>3420</v>
      </c>
      <c r="F49" s="176"/>
      <c r="G49" s="176"/>
      <c r="H49" s="176">
        <f>'実質公債費比率（分子）の構造'!M$45</f>
        <v>3420</v>
      </c>
      <c r="I49" s="176"/>
      <c r="J49" s="176"/>
      <c r="K49" s="176">
        <f>'実質公債費比率（分子）の構造'!N$45</f>
        <v>3690</v>
      </c>
      <c r="L49" s="176"/>
      <c r="M49" s="176"/>
      <c r="N49" s="176">
        <f>'実質公債費比率（分子）の構造'!O$45</f>
        <v>3519</v>
      </c>
      <c r="O49" s="176"/>
      <c r="P49" s="176"/>
    </row>
    <row r="50" spans="1:16" x14ac:dyDescent="0.15">
      <c r="A50" s="176" t="s">
        <v>73</v>
      </c>
      <c r="B50" s="176" t="e">
        <f>NA()</f>
        <v>#N/A</v>
      </c>
      <c r="C50" s="176">
        <f>IF(ISNUMBER('実質公債費比率（分子）の構造'!K$53),'実質公債費比率（分子）の構造'!K$53,NA())</f>
        <v>792</v>
      </c>
      <c r="D50" s="176" t="e">
        <f>NA()</f>
        <v>#N/A</v>
      </c>
      <c r="E50" s="176" t="e">
        <f>NA()</f>
        <v>#N/A</v>
      </c>
      <c r="F50" s="176">
        <f>IF(ISNUMBER('実質公債費比率（分子）の構造'!L$53),'実質公債費比率（分子）の構造'!L$53,NA())</f>
        <v>951</v>
      </c>
      <c r="G50" s="176" t="e">
        <f>NA()</f>
        <v>#N/A</v>
      </c>
      <c r="H50" s="176" t="e">
        <f>NA()</f>
        <v>#N/A</v>
      </c>
      <c r="I50" s="176">
        <f>IF(ISNUMBER('実質公債費比率（分子）の構造'!M$53),'実質公債費比率（分子）の構造'!M$53,NA())</f>
        <v>984</v>
      </c>
      <c r="J50" s="176" t="e">
        <f>NA()</f>
        <v>#N/A</v>
      </c>
      <c r="K50" s="176" t="e">
        <f>NA()</f>
        <v>#N/A</v>
      </c>
      <c r="L50" s="176">
        <f>IF(ISNUMBER('実質公債費比率（分子）の構造'!N$53),'実質公債費比率（分子）の構造'!N$53,NA())</f>
        <v>1206</v>
      </c>
      <c r="M50" s="176" t="e">
        <f>NA()</f>
        <v>#N/A</v>
      </c>
      <c r="N50" s="176" t="e">
        <f>NA()</f>
        <v>#N/A</v>
      </c>
      <c r="O50" s="176">
        <f>IF(ISNUMBER('実質公債費比率（分子）の構造'!O$53),'実質公債費比率（分子）の構造'!O$53,NA())</f>
        <v>1379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29693</v>
      </c>
      <c r="E56" s="175"/>
      <c r="F56" s="175"/>
      <c r="G56" s="175">
        <f>'将来負担比率（分子）の構造'!J$52</f>
        <v>28587</v>
      </c>
      <c r="H56" s="175"/>
      <c r="I56" s="175"/>
      <c r="J56" s="175">
        <f>'将来負担比率（分子）の構造'!K$52</f>
        <v>29282</v>
      </c>
      <c r="K56" s="175"/>
      <c r="L56" s="175"/>
      <c r="M56" s="175">
        <f>'将来負担比率（分子）の構造'!L$52</f>
        <v>28738</v>
      </c>
      <c r="N56" s="175"/>
      <c r="O56" s="175"/>
      <c r="P56" s="175">
        <f>'将来負担比率（分子）の構造'!M$52</f>
        <v>26566</v>
      </c>
    </row>
    <row r="57" spans="1:16" x14ac:dyDescent="0.15">
      <c r="A57" s="175" t="s">
        <v>44</v>
      </c>
      <c r="B57" s="175"/>
      <c r="C57" s="175"/>
      <c r="D57" s="175">
        <f>'将来負担比率（分子）の構造'!I$51</f>
        <v>2083</v>
      </c>
      <c r="E57" s="175"/>
      <c r="F57" s="175"/>
      <c r="G57" s="175">
        <f>'将来負担比率（分子）の構造'!J$51</f>
        <v>1955</v>
      </c>
      <c r="H57" s="175"/>
      <c r="I57" s="175"/>
      <c r="J57" s="175">
        <f>'将来負担比率（分子）の構造'!K$51</f>
        <v>1854</v>
      </c>
      <c r="K57" s="175"/>
      <c r="L57" s="175"/>
      <c r="M57" s="175">
        <f>'将来負担比率（分子）の構造'!L$51</f>
        <v>1823</v>
      </c>
      <c r="N57" s="175"/>
      <c r="O57" s="175"/>
      <c r="P57" s="175">
        <f>'将来負担比率（分子）の構造'!M$51</f>
        <v>1700</v>
      </c>
    </row>
    <row r="58" spans="1:16" x14ac:dyDescent="0.15">
      <c r="A58" s="175" t="s">
        <v>43</v>
      </c>
      <c r="B58" s="175"/>
      <c r="C58" s="175"/>
      <c r="D58" s="175">
        <f>'将来負担比率（分子）の構造'!I$50</f>
        <v>4661</v>
      </c>
      <c r="E58" s="175"/>
      <c r="F58" s="175"/>
      <c r="G58" s="175">
        <f>'将来負担比率（分子）の構造'!J$50</f>
        <v>4296</v>
      </c>
      <c r="H58" s="175"/>
      <c r="I58" s="175"/>
      <c r="J58" s="175">
        <f>'将来負担比率（分子）の構造'!K$50</f>
        <v>4324</v>
      </c>
      <c r="K58" s="175"/>
      <c r="L58" s="175"/>
      <c r="M58" s="175">
        <f>'将来負担比率（分子）の構造'!L$50</f>
        <v>4830</v>
      </c>
      <c r="N58" s="175"/>
      <c r="O58" s="175"/>
      <c r="P58" s="175">
        <f>'将来負担比率（分子）の構造'!M$50</f>
        <v>5505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1976</v>
      </c>
      <c r="C62" s="175"/>
      <c r="D62" s="175"/>
      <c r="E62" s="175">
        <f>'将来負担比率（分子）の構造'!J$45</f>
        <v>1899</v>
      </c>
      <c r="F62" s="175"/>
      <c r="G62" s="175"/>
      <c r="H62" s="175">
        <f>'将来負担比率（分子）の構造'!K$45</f>
        <v>2037</v>
      </c>
      <c r="I62" s="175"/>
      <c r="J62" s="175"/>
      <c r="K62" s="175">
        <f>'将来負担比率（分子）の構造'!L$45</f>
        <v>2024</v>
      </c>
      <c r="L62" s="175"/>
      <c r="M62" s="175"/>
      <c r="N62" s="175">
        <f>'将来負担比率（分子）の構造'!M$45</f>
        <v>2099</v>
      </c>
      <c r="O62" s="175"/>
      <c r="P62" s="175"/>
    </row>
    <row r="63" spans="1:16" x14ac:dyDescent="0.15">
      <c r="A63" s="175" t="s">
        <v>36</v>
      </c>
      <c r="B63" s="175">
        <f>'将来負担比率（分子）の構造'!I$44</f>
        <v>396</v>
      </c>
      <c r="C63" s="175"/>
      <c r="D63" s="175"/>
      <c r="E63" s="175">
        <f>'将来負担比率（分子）の構造'!J$44</f>
        <v>332</v>
      </c>
      <c r="F63" s="175"/>
      <c r="G63" s="175"/>
      <c r="H63" s="175">
        <f>'将来負担比率（分子）の構造'!K$44</f>
        <v>268</v>
      </c>
      <c r="I63" s="175"/>
      <c r="J63" s="175"/>
      <c r="K63" s="175">
        <f>'将来負担比率（分子）の構造'!L$44</f>
        <v>204</v>
      </c>
      <c r="L63" s="175"/>
      <c r="M63" s="175"/>
      <c r="N63" s="175">
        <f>'将来負担比率（分子）の構造'!M$44</f>
        <v>140</v>
      </c>
      <c r="O63" s="175"/>
      <c r="P63" s="175"/>
    </row>
    <row r="64" spans="1:16" x14ac:dyDescent="0.15">
      <c r="A64" s="175" t="s">
        <v>35</v>
      </c>
      <c r="B64" s="175">
        <f>'将来負担比率（分子）の構造'!I$43</f>
        <v>12899</v>
      </c>
      <c r="C64" s="175"/>
      <c r="D64" s="175"/>
      <c r="E64" s="175">
        <f>'将来負担比率（分子）の構造'!J$43</f>
        <v>11661</v>
      </c>
      <c r="F64" s="175"/>
      <c r="G64" s="175"/>
      <c r="H64" s="175">
        <f>'将来負担比率（分子）の構造'!K$43</f>
        <v>10435</v>
      </c>
      <c r="I64" s="175"/>
      <c r="J64" s="175"/>
      <c r="K64" s="175">
        <f>'将来負担比率（分子）の構造'!L$43</f>
        <v>10063</v>
      </c>
      <c r="L64" s="175"/>
      <c r="M64" s="175"/>
      <c r="N64" s="175">
        <f>'将来負担比率（分子）の構造'!M$43</f>
        <v>9622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28422</v>
      </c>
      <c r="C66" s="175"/>
      <c r="D66" s="175"/>
      <c r="E66" s="175">
        <f>'将来負担比率（分子）の構造'!J$41</f>
        <v>28222</v>
      </c>
      <c r="F66" s="175"/>
      <c r="G66" s="175"/>
      <c r="H66" s="175">
        <f>'将来負担比率（分子）の構造'!K$41</f>
        <v>29969</v>
      </c>
      <c r="I66" s="175"/>
      <c r="J66" s="175"/>
      <c r="K66" s="175">
        <f>'将来負担比率（分子）の構造'!L$41</f>
        <v>29837</v>
      </c>
      <c r="L66" s="175"/>
      <c r="M66" s="175"/>
      <c r="N66" s="175">
        <f>'将来負担比率（分子）の構造'!M$41</f>
        <v>28606</v>
      </c>
      <c r="O66" s="175"/>
      <c r="P66" s="175"/>
    </row>
    <row r="67" spans="1:16" x14ac:dyDescent="0.15">
      <c r="A67" s="175" t="s">
        <v>77</v>
      </c>
      <c r="B67" s="175" t="e">
        <f>NA()</f>
        <v>#N/A</v>
      </c>
      <c r="C67" s="175">
        <f>IF(ISNUMBER('将来負担比率（分子）の構造'!I$53), IF('将来負担比率（分子）の構造'!I$53 &lt; 0, 0, '将来負担比率（分子）の構造'!I$53), NA())</f>
        <v>7257</v>
      </c>
      <c r="D67" s="175" t="e">
        <f>NA()</f>
        <v>#N/A</v>
      </c>
      <c r="E67" s="175" t="e">
        <f>NA()</f>
        <v>#N/A</v>
      </c>
      <c r="F67" s="175">
        <f>IF(ISNUMBER('将来負担比率（分子）の構造'!J$53), IF('将来負担比率（分子）の構造'!J$53 &lt; 0, 0, '将来負担比率（分子）の構造'!J$53), NA())</f>
        <v>7277</v>
      </c>
      <c r="G67" s="175" t="e">
        <f>NA()</f>
        <v>#N/A</v>
      </c>
      <c r="H67" s="175" t="e">
        <f>NA()</f>
        <v>#N/A</v>
      </c>
      <c r="I67" s="175">
        <f>IF(ISNUMBER('将来負担比率（分子）の構造'!K$53), IF('将来負担比率（分子）の構造'!K$53 &lt; 0, 0, '将来負担比率（分子）の構造'!K$53), NA())</f>
        <v>7249</v>
      </c>
      <c r="J67" s="175" t="e">
        <f>NA()</f>
        <v>#N/A</v>
      </c>
      <c r="K67" s="175" t="e">
        <f>NA()</f>
        <v>#N/A</v>
      </c>
      <c r="L67" s="175">
        <f>IF(ISNUMBER('将来負担比率（分子）の構造'!L$53), IF('将来負担比率（分子）の構造'!L$53 &lt; 0, 0, '将来負担比率（分子）の構造'!L$53), NA())</f>
        <v>6737</v>
      </c>
      <c r="M67" s="175" t="e">
        <f>NA()</f>
        <v>#N/A</v>
      </c>
      <c r="N67" s="175" t="e">
        <f>NA()</f>
        <v>#N/A</v>
      </c>
      <c r="O67" s="175">
        <f>IF(ISNUMBER('将来負担比率（分子）の構造'!M$53), IF('将来負担比率（分子）の構造'!M$53 &lt; 0, 0, '将来負担比率（分子）の構造'!M$53), NA())</f>
        <v>6696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2703</v>
      </c>
      <c r="C72" s="179">
        <f>基金残高に係る経年分析!G55</f>
        <v>3054</v>
      </c>
      <c r="D72" s="179">
        <f>基金残高に係る経年分析!H55</f>
        <v>3656</v>
      </c>
    </row>
    <row r="73" spans="1:16" x14ac:dyDescent="0.15">
      <c r="A73" s="178" t="s">
        <v>80</v>
      </c>
      <c r="B73" s="179">
        <f>基金残高に係る経年分析!F56</f>
        <v>263</v>
      </c>
      <c r="C73" s="179">
        <f>基金残高に係る経年分析!G56</f>
        <v>263</v>
      </c>
      <c r="D73" s="179">
        <f>基金残高に係る経年分析!H56</f>
        <v>263</v>
      </c>
    </row>
    <row r="74" spans="1:16" x14ac:dyDescent="0.15">
      <c r="A74" s="178" t="s">
        <v>81</v>
      </c>
      <c r="B74" s="179">
        <f>基金残高に係る経年分析!F57</f>
        <v>2152</v>
      </c>
      <c r="C74" s="179">
        <f>基金残高に係る経年分析!G57</f>
        <v>2028</v>
      </c>
      <c r="D74" s="179">
        <f>基金残高に係る経年分析!H57</f>
        <v>2078</v>
      </c>
    </row>
  </sheetData>
  <sheetProtection algorithmName="SHA-512" hashValue="j4NJEJHyaaEiQBCk5GAjC9QNgauvDvqmJVoMd1hExmAjBbxG0Vaz4FgoYAkd3uzRgwwAXWKkGSFYPlbAuIaosQ==" saltValue="9aK/emqe7gRGScvVUGoZ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218</v>
      </c>
      <c r="S4" s="680"/>
      <c r="T4" s="680"/>
      <c r="U4" s="680"/>
      <c r="V4" s="680"/>
      <c r="W4" s="680"/>
      <c r="X4" s="680"/>
      <c r="Y4" s="681"/>
      <c r="Z4" s="679" t="s">
        <v>219</v>
      </c>
      <c r="AA4" s="680"/>
      <c r="AB4" s="680"/>
      <c r="AC4" s="681"/>
      <c r="AD4" s="679" t="s">
        <v>220</v>
      </c>
      <c r="AE4" s="680"/>
      <c r="AF4" s="680"/>
      <c r="AG4" s="680"/>
      <c r="AH4" s="680"/>
      <c r="AI4" s="680"/>
      <c r="AJ4" s="680"/>
      <c r="AK4" s="681"/>
      <c r="AL4" s="679" t="s">
        <v>219</v>
      </c>
      <c r="AM4" s="680"/>
      <c r="AN4" s="680"/>
      <c r="AO4" s="681"/>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9" t="s">
        <v>224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225</v>
      </c>
      <c r="C5" s="677"/>
      <c r="D5" s="677"/>
      <c r="E5" s="677"/>
      <c r="F5" s="677"/>
      <c r="G5" s="677"/>
      <c r="H5" s="677"/>
      <c r="I5" s="677"/>
      <c r="J5" s="677"/>
      <c r="K5" s="677"/>
      <c r="L5" s="677"/>
      <c r="M5" s="677"/>
      <c r="N5" s="677"/>
      <c r="O5" s="677"/>
      <c r="P5" s="677"/>
      <c r="Q5" s="678"/>
      <c r="R5" s="673">
        <v>2488168</v>
      </c>
      <c r="S5" s="674"/>
      <c r="T5" s="674"/>
      <c r="U5" s="674"/>
      <c r="V5" s="674"/>
      <c r="W5" s="674"/>
      <c r="X5" s="674"/>
      <c r="Y5" s="702"/>
      <c r="Z5" s="715">
        <v>11.2</v>
      </c>
      <c r="AA5" s="715"/>
      <c r="AB5" s="715"/>
      <c r="AC5" s="715"/>
      <c r="AD5" s="716">
        <v>2378840</v>
      </c>
      <c r="AE5" s="716"/>
      <c r="AF5" s="716"/>
      <c r="AG5" s="716"/>
      <c r="AH5" s="716"/>
      <c r="AI5" s="716"/>
      <c r="AJ5" s="716"/>
      <c r="AK5" s="716"/>
      <c r="AL5" s="703">
        <v>20.100000000000001</v>
      </c>
      <c r="AM5" s="685"/>
      <c r="AN5" s="685"/>
      <c r="AO5" s="704"/>
      <c r="AP5" s="676" t="s">
        <v>226</v>
      </c>
      <c r="AQ5" s="677"/>
      <c r="AR5" s="677"/>
      <c r="AS5" s="677"/>
      <c r="AT5" s="677"/>
      <c r="AU5" s="677"/>
      <c r="AV5" s="677"/>
      <c r="AW5" s="677"/>
      <c r="AX5" s="677"/>
      <c r="AY5" s="677"/>
      <c r="AZ5" s="677"/>
      <c r="BA5" s="677"/>
      <c r="BB5" s="677"/>
      <c r="BC5" s="677"/>
      <c r="BD5" s="677"/>
      <c r="BE5" s="677"/>
      <c r="BF5" s="678"/>
      <c r="BG5" s="621">
        <v>2359703</v>
      </c>
      <c r="BH5" s="622"/>
      <c r="BI5" s="622"/>
      <c r="BJ5" s="622"/>
      <c r="BK5" s="622"/>
      <c r="BL5" s="622"/>
      <c r="BM5" s="622"/>
      <c r="BN5" s="623"/>
      <c r="BO5" s="659">
        <v>94.8</v>
      </c>
      <c r="BP5" s="659"/>
      <c r="BQ5" s="659"/>
      <c r="BR5" s="659"/>
      <c r="BS5" s="660">
        <v>127456</v>
      </c>
      <c r="BT5" s="660"/>
      <c r="BU5" s="660"/>
      <c r="BV5" s="660"/>
      <c r="BW5" s="660"/>
      <c r="BX5" s="660"/>
      <c r="BY5" s="660"/>
      <c r="BZ5" s="660"/>
      <c r="CA5" s="660"/>
      <c r="CB5" s="695"/>
      <c r="CD5" s="679" t="s">
        <v>221</v>
      </c>
      <c r="CE5" s="680"/>
      <c r="CF5" s="680"/>
      <c r="CG5" s="680"/>
      <c r="CH5" s="680"/>
      <c r="CI5" s="680"/>
      <c r="CJ5" s="680"/>
      <c r="CK5" s="680"/>
      <c r="CL5" s="680"/>
      <c r="CM5" s="680"/>
      <c r="CN5" s="680"/>
      <c r="CO5" s="680"/>
      <c r="CP5" s="680"/>
      <c r="CQ5" s="681"/>
      <c r="CR5" s="679" t="s">
        <v>227</v>
      </c>
      <c r="CS5" s="680"/>
      <c r="CT5" s="680"/>
      <c r="CU5" s="680"/>
      <c r="CV5" s="680"/>
      <c r="CW5" s="680"/>
      <c r="CX5" s="680"/>
      <c r="CY5" s="681"/>
      <c r="CZ5" s="679" t="s">
        <v>219</v>
      </c>
      <c r="DA5" s="680"/>
      <c r="DB5" s="680"/>
      <c r="DC5" s="681"/>
      <c r="DD5" s="679" t="s">
        <v>228</v>
      </c>
      <c r="DE5" s="680"/>
      <c r="DF5" s="680"/>
      <c r="DG5" s="680"/>
      <c r="DH5" s="680"/>
      <c r="DI5" s="680"/>
      <c r="DJ5" s="680"/>
      <c r="DK5" s="680"/>
      <c r="DL5" s="680"/>
      <c r="DM5" s="680"/>
      <c r="DN5" s="680"/>
      <c r="DO5" s="680"/>
      <c r="DP5" s="681"/>
      <c r="DQ5" s="679" t="s">
        <v>229</v>
      </c>
      <c r="DR5" s="680"/>
      <c r="DS5" s="680"/>
      <c r="DT5" s="680"/>
      <c r="DU5" s="680"/>
      <c r="DV5" s="680"/>
      <c r="DW5" s="680"/>
      <c r="DX5" s="680"/>
      <c r="DY5" s="680"/>
      <c r="DZ5" s="680"/>
      <c r="EA5" s="680"/>
      <c r="EB5" s="680"/>
      <c r="EC5" s="681"/>
    </row>
    <row r="6" spans="2:143" ht="11.25" customHeight="1" x14ac:dyDescent="0.15">
      <c r="B6" s="618" t="s">
        <v>230</v>
      </c>
      <c r="C6" s="619"/>
      <c r="D6" s="619"/>
      <c r="E6" s="619"/>
      <c r="F6" s="619"/>
      <c r="G6" s="619"/>
      <c r="H6" s="619"/>
      <c r="I6" s="619"/>
      <c r="J6" s="619"/>
      <c r="K6" s="619"/>
      <c r="L6" s="619"/>
      <c r="M6" s="619"/>
      <c r="N6" s="619"/>
      <c r="O6" s="619"/>
      <c r="P6" s="619"/>
      <c r="Q6" s="620"/>
      <c r="R6" s="621">
        <v>241232</v>
      </c>
      <c r="S6" s="622"/>
      <c r="T6" s="622"/>
      <c r="U6" s="622"/>
      <c r="V6" s="622"/>
      <c r="W6" s="622"/>
      <c r="X6" s="622"/>
      <c r="Y6" s="623"/>
      <c r="Z6" s="659">
        <v>1.1000000000000001</v>
      </c>
      <c r="AA6" s="659"/>
      <c r="AB6" s="659"/>
      <c r="AC6" s="659"/>
      <c r="AD6" s="660">
        <v>241232</v>
      </c>
      <c r="AE6" s="660"/>
      <c r="AF6" s="660"/>
      <c r="AG6" s="660"/>
      <c r="AH6" s="660"/>
      <c r="AI6" s="660"/>
      <c r="AJ6" s="660"/>
      <c r="AK6" s="660"/>
      <c r="AL6" s="624">
        <v>2</v>
      </c>
      <c r="AM6" s="625"/>
      <c r="AN6" s="625"/>
      <c r="AO6" s="661"/>
      <c r="AP6" s="618" t="s">
        <v>231</v>
      </c>
      <c r="AQ6" s="619"/>
      <c r="AR6" s="619"/>
      <c r="AS6" s="619"/>
      <c r="AT6" s="619"/>
      <c r="AU6" s="619"/>
      <c r="AV6" s="619"/>
      <c r="AW6" s="619"/>
      <c r="AX6" s="619"/>
      <c r="AY6" s="619"/>
      <c r="AZ6" s="619"/>
      <c r="BA6" s="619"/>
      <c r="BB6" s="619"/>
      <c r="BC6" s="619"/>
      <c r="BD6" s="619"/>
      <c r="BE6" s="619"/>
      <c r="BF6" s="620"/>
      <c r="BG6" s="621">
        <v>2359703</v>
      </c>
      <c r="BH6" s="622"/>
      <c r="BI6" s="622"/>
      <c r="BJ6" s="622"/>
      <c r="BK6" s="622"/>
      <c r="BL6" s="622"/>
      <c r="BM6" s="622"/>
      <c r="BN6" s="623"/>
      <c r="BO6" s="659">
        <v>94.8</v>
      </c>
      <c r="BP6" s="659"/>
      <c r="BQ6" s="659"/>
      <c r="BR6" s="659"/>
      <c r="BS6" s="660">
        <v>127456</v>
      </c>
      <c r="BT6" s="660"/>
      <c r="BU6" s="660"/>
      <c r="BV6" s="660"/>
      <c r="BW6" s="660"/>
      <c r="BX6" s="660"/>
      <c r="BY6" s="660"/>
      <c r="BZ6" s="660"/>
      <c r="CA6" s="660"/>
      <c r="CB6" s="695"/>
      <c r="CD6" s="676" t="s">
        <v>232</v>
      </c>
      <c r="CE6" s="677"/>
      <c r="CF6" s="677"/>
      <c r="CG6" s="677"/>
      <c r="CH6" s="677"/>
      <c r="CI6" s="677"/>
      <c r="CJ6" s="677"/>
      <c r="CK6" s="677"/>
      <c r="CL6" s="677"/>
      <c r="CM6" s="677"/>
      <c r="CN6" s="677"/>
      <c r="CO6" s="677"/>
      <c r="CP6" s="677"/>
      <c r="CQ6" s="678"/>
      <c r="CR6" s="621">
        <v>169206</v>
      </c>
      <c r="CS6" s="622"/>
      <c r="CT6" s="622"/>
      <c r="CU6" s="622"/>
      <c r="CV6" s="622"/>
      <c r="CW6" s="622"/>
      <c r="CX6" s="622"/>
      <c r="CY6" s="623"/>
      <c r="CZ6" s="703">
        <v>0.8</v>
      </c>
      <c r="DA6" s="685"/>
      <c r="DB6" s="685"/>
      <c r="DC6" s="705"/>
      <c r="DD6" s="627" t="s">
        <v>233</v>
      </c>
      <c r="DE6" s="622"/>
      <c r="DF6" s="622"/>
      <c r="DG6" s="622"/>
      <c r="DH6" s="622"/>
      <c r="DI6" s="622"/>
      <c r="DJ6" s="622"/>
      <c r="DK6" s="622"/>
      <c r="DL6" s="622"/>
      <c r="DM6" s="622"/>
      <c r="DN6" s="622"/>
      <c r="DO6" s="622"/>
      <c r="DP6" s="623"/>
      <c r="DQ6" s="627">
        <v>169206</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881</v>
      </c>
      <c r="S7" s="622"/>
      <c r="T7" s="622"/>
      <c r="U7" s="622"/>
      <c r="V7" s="622"/>
      <c r="W7" s="622"/>
      <c r="X7" s="622"/>
      <c r="Y7" s="623"/>
      <c r="Z7" s="659">
        <v>0</v>
      </c>
      <c r="AA7" s="659"/>
      <c r="AB7" s="659"/>
      <c r="AC7" s="659"/>
      <c r="AD7" s="660">
        <v>881</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954796</v>
      </c>
      <c r="BH7" s="622"/>
      <c r="BI7" s="622"/>
      <c r="BJ7" s="622"/>
      <c r="BK7" s="622"/>
      <c r="BL7" s="622"/>
      <c r="BM7" s="622"/>
      <c r="BN7" s="623"/>
      <c r="BO7" s="659">
        <v>38.4</v>
      </c>
      <c r="BP7" s="659"/>
      <c r="BQ7" s="659"/>
      <c r="BR7" s="659"/>
      <c r="BS7" s="660">
        <v>32270</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2157202</v>
      </c>
      <c r="CS7" s="622"/>
      <c r="CT7" s="622"/>
      <c r="CU7" s="622"/>
      <c r="CV7" s="622"/>
      <c r="CW7" s="622"/>
      <c r="CX7" s="622"/>
      <c r="CY7" s="623"/>
      <c r="CZ7" s="659">
        <v>10</v>
      </c>
      <c r="DA7" s="659"/>
      <c r="DB7" s="659"/>
      <c r="DC7" s="659"/>
      <c r="DD7" s="627">
        <v>108320</v>
      </c>
      <c r="DE7" s="622"/>
      <c r="DF7" s="622"/>
      <c r="DG7" s="622"/>
      <c r="DH7" s="622"/>
      <c r="DI7" s="622"/>
      <c r="DJ7" s="622"/>
      <c r="DK7" s="622"/>
      <c r="DL7" s="622"/>
      <c r="DM7" s="622"/>
      <c r="DN7" s="622"/>
      <c r="DO7" s="622"/>
      <c r="DP7" s="623"/>
      <c r="DQ7" s="627">
        <v>1582012</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10187</v>
      </c>
      <c r="S8" s="622"/>
      <c r="T8" s="622"/>
      <c r="U8" s="622"/>
      <c r="V8" s="622"/>
      <c r="W8" s="622"/>
      <c r="X8" s="622"/>
      <c r="Y8" s="623"/>
      <c r="Z8" s="659">
        <v>0</v>
      </c>
      <c r="AA8" s="659"/>
      <c r="AB8" s="659"/>
      <c r="AC8" s="659"/>
      <c r="AD8" s="660">
        <v>10187</v>
      </c>
      <c r="AE8" s="660"/>
      <c r="AF8" s="660"/>
      <c r="AG8" s="660"/>
      <c r="AH8" s="660"/>
      <c r="AI8" s="660"/>
      <c r="AJ8" s="660"/>
      <c r="AK8" s="660"/>
      <c r="AL8" s="624">
        <v>0.1</v>
      </c>
      <c r="AM8" s="625"/>
      <c r="AN8" s="625"/>
      <c r="AO8" s="661"/>
      <c r="AP8" s="618" t="s">
        <v>238</v>
      </c>
      <c r="AQ8" s="619"/>
      <c r="AR8" s="619"/>
      <c r="AS8" s="619"/>
      <c r="AT8" s="619"/>
      <c r="AU8" s="619"/>
      <c r="AV8" s="619"/>
      <c r="AW8" s="619"/>
      <c r="AX8" s="619"/>
      <c r="AY8" s="619"/>
      <c r="AZ8" s="619"/>
      <c r="BA8" s="619"/>
      <c r="BB8" s="619"/>
      <c r="BC8" s="619"/>
      <c r="BD8" s="619"/>
      <c r="BE8" s="619"/>
      <c r="BF8" s="620"/>
      <c r="BG8" s="621">
        <v>40557</v>
      </c>
      <c r="BH8" s="622"/>
      <c r="BI8" s="622"/>
      <c r="BJ8" s="622"/>
      <c r="BK8" s="622"/>
      <c r="BL8" s="622"/>
      <c r="BM8" s="622"/>
      <c r="BN8" s="623"/>
      <c r="BO8" s="659">
        <v>1.6</v>
      </c>
      <c r="BP8" s="659"/>
      <c r="BQ8" s="659"/>
      <c r="BR8" s="659"/>
      <c r="BS8" s="660" t="s">
        <v>233</v>
      </c>
      <c r="BT8" s="660"/>
      <c r="BU8" s="660"/>
      <c r="BV8" s="660"/>
      <c r="BW8" s="660"/>
      <c r="BX8" s="660"/>
      <c r="BY8" s="660"/>
      <c r="BZ8" s="660"/>
      <c r="CA8" s="660"/>
      <c r="CB8" s="695"/>
      <c r="CD8" s="618" t="s">
        <v>239</v>
      </c>
      <c r="CE8" s="619"/>
      <c r="CF8" s="619"/>
      <c r="CG8" s="619"/>
      <c r="CH8" s="619"/>
      <c r="CI8" s="619"/>
      <c r="CJ8" s="619"/>
      <c r="CK8" s="619"/>
      <c r="CL8" s="619"/>
      <c r="CM8" s="619"/>
      <c r="CN8" s="619"/>
      <c r="CO8" s="619"/>
      <c r="CP8" s="619"/>
      <c r="CQ8" s="620"/>
      <c r="CR8" s="621">
        <v>4864055</v>
      </c>
      <c r="CS8" s="622"/>
      <c r="CT8" s="622"/>
      <c r="CU8" s="622"/>
      <c r="CV8" s="622"/>
      <c r="CW8" s="622"/>
      <c r="CX8" s="622"/>
      <c r="CY8" s="623"/>
      <c r="CZ8" s="659">
        <v>22.6</v>
      </c>
      <c r="DA8" s="659"/>
      <c r="DB8" s="659"/>
      <c r="DC8" s="659"/>
      <c r="DD8" s="627">
        <v>7631</v>
      </c>
      <c r="DE8" s="622"/>
      <c r="DF8" s="622"/>
      <c r="DG8" s="622"/>
      <c r="DH8" s="622"/>
      <c r="DI8" s="622"/>
      <c r="DJ8" s="622"/>
      <c r="DK8" s="622"/>
      <c r="DL8" s="622"/>
      <c r="DM8" s="622"/>
      <c r="DN8" s="622"/>
      <c r="DO8" s="622"/>
      <c r="DP8" s="623"/>
      <c r="DQ8" s="627">
        <v>2550769</v>
      </c>
      <c r="DR8" s="622"/>
      <c r="DS8" s="622"/>
      <c r="DT8" s="622"/>
      <c r="DU8" s="622"/>
      <c r="DV8" s="622"/>
      <c r="DW8" s="622"/>
      <c r="DX8" s="622"/>
      <c r="DY8" s="622"/>
      <c r="DZ8" s="622"/>
      <c r="EA8" s="622"/>
      <c r="EB8" s="622"/>
      <c r="EC8" s="658"/>
    </row>
    <row r="9" spans="2:143" ht="11.25" customHeight="1" x14ac:dyDescent="0.15">
      <c r="B9" s="618" t="s">
        <v>240</v>
      </c>
      <c r="C9" s="619"/>
      <c r="D9" s="619"/>
      <c r="E9" s="619"/>
      <c r="F9" s="619"/>
      <c r="G9" s="619"/>
      <c r="H9" s="619"/>
      <c r="I9" s="619"/>
      <c r="J9" s="619"/>
      <c r="K9" s="619"/>
      <c r="L9" s="619"/>
      <c r="M9" s="619"/>
      <c r="N9" s="619"/>
      <c r="O9" s="619"/>
      <c r="P9" s="619"/>
      <c r="Q9" s="620"/>
      <c r="R9" s="621">
        <v>9576</v>
      </c>
      <c r="S9" s="622"/>
      <c r="T9" s="622"/>
      <c r="U9" s="622"/>
      <c r="V9" s="622"/>
      <c r="W9" s="622"/>
      <c r="X9" s="622"/>
      <c r="Y9" s="623"/>
      <c r="Z9" s="659">
        <v>0</v>
      </c>
      <c r="AA9" s="659"/>
      <c r="AB9" s="659"/>
      <c r="AC9" s="659"/>
      <c r="AD9" s="660">
        <v>9576</v>
      </c>
      <c r="AE9" s="660"/>
      <c r="AF9" s="660"/>
      <c r="AG9" s="660"/>
      <c r="AH9" s="660"/>
      <c r="AI9" s="660"/>
      <c r="AJ9" s="660"/>
      <c r="AK9" s="660"/>
      <c r="AL9" s="624">
        <v>0.1</v>
      </c>
      <c r="AM9" s="625"/>
      <c r="AN9" s="625"/>
      <c r="AO9" s="661"/>
      <c r="AP9" s="618" t="s">
        <v>241</v>
      </c>
      <c r="AQ9" s="619"/>
      <c r="AR9" s="619"/>
      <c r="AS9" s="619"/>
      <c r="AT9" s="619"/>
      <c r="AU9" s="619"/>
      <c r="AV9" s="619"/>
      <c r="AW9" s="619"/>
      <c r="AX9" s="619"/>
      <c r="AY9" s="619"/>
      <c r="AZ9" s="619"/>
      <c r="BA9" s="619"/>
      <c r="BB9" s="619"/>
      <c r="BC9" s="619"/>
      <c r="BD9" s="619"/>
      <c r="BE9" s="619"/>
      <c r="BF9" s="620"/>
      <c r="BG9" s="621">
        <v>776170</v>
      </c>
      <c r="BH9" s="622"/>
      <c r="BI9" s="622"/>
      <c r="BJ9" s="622"/>
      <c r="BK9" s="622"/>
      <c r="BL9" s="622"/>
      <c r="BM9" s="622"/>
      <c r="BN9" s="623"/>
      <c r="BO9" s="659">
        <v>31.2</v>
      </c>
      <c r="BP9" s="659"/>
      <c r="BQ9" s="659"/>
      <c r="BR9" s="659"/>
      <c r="BS9" s="660" t="s">
        <v>233</v>
      </c>
      <c r="BT9" s="660"/>
      <c r="BU9" s="660"/>
      <c r="BV9" s="660"/>
      <c r="BW9" s="660"/>
      <c r="BX9" s="660"/>
      <c r="BY9" s="660"/>
      <c r="BZ9" s="660"/>
      <c r="CA9" s="660"/>
      <c r="CB9" s="695"/>
      <c r="CD9" s="618" t="s">
        <v>242</v>
      </c>
      <c r="CE9" s="619"/>
      <c r="CF9" s="619"/>
      <c r="CG9" s="619"/>
      <c r="CH9" s="619"/>
      <c r="CI9" s="619"/>
      <c r="CJ9" s="619"/>
      <c r="CK9" s="619"/>
      <c r="CL9" s="619"/>
      <c r="CM9" s="619"/>
      <c r="CN9" s="619"/>
      <c r="CO9" s="619"/>
      <c r="CP9" s="619"/>
      <c r="CQ9" s="620"/>
      <c r="CR9" s="621">
        <v>3218713</v>
      </c>
      <c r="CS9" s="622"/>
      <c r="CT9" s="622"/>
      <c r="CU9" s="622"/>
      <c r="CV9" s="622"/>
      <c r="CW9" s="622"/>
      <c r="CX9" s="622"/>
      <c r="CY9" s="623"/>
      <c r="CZ9" s="659">
        <v>15</v>
      </c>
      <c r="DA9" s="659"/>
      <c r="DB9" s="659"/>
      <c r="DC9" s="659"/>
      <c r="DD9" s="627">
        <v>37212</v>
      </c>
      <c r="DE9" s="622"/>
      <c r="DF9" s="622"/>
      <c r="DG9" s="622"/>
      <c r="DH9" s="622"/>
      <c r="DI9" s="622"/>
      <c r="DJ9" s="622"/>
      <c r="DK9" s="622"/>
      <c r="DL9" s="622"/>
      <c r="DM9" s="622"/>
      <c r="DN9" s="622"/>
      <c r="DO9" s="622"/>
      <c r="DP9" s="623"/>
      <c r="DQ9" s="627">
        <v>1613644</v>
      </c>
      <c r="DR9" s="622"/>
      <c r="DS9" s="622"/>
      <c r="DT9" s="622"/>
      <c r="DU9" s="622"/>
      <c r="DV9" s="622"/>
      <c r="DW9" s="622"/>
      <c r="DX9" s="622"/>
      <c r="DY9" s="622"/>
      <c r="DZ9" s="622"/>
      <c r="EA9" s="622"/>
      <c r="EB9" s="622"/>
      <c r="EC9" s="658"/>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59" t="s">
        <v>233</v>
      </c>
      <c r="AA10" s="659"/>
      <c r="AB10" s="659"/>
      <c r="AC10" s="659"/>
      <c r="AD10" s="660" t="s">
        <v>233</v>
      </c>
      <c r="AE10" s="660"/>
      <c r="AF10" s="660"/>
      <c r="AG10" s="660"/>
      <c r="AH10" s="660"/>
      <c r="AI10" s="660"/>
      <c r="AJ10" s="660"/>
      <c r="AK10" s="660"/>
      <c r="AL10" s="624" t="s">
        <v>233</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71018</v>
      </c>
      <c r="BH10" s="622"/>
      <c r="BI10" s="622"/>
      <c r="BJ10" s="622"/>
      <c r="BK10" s="622"/>
      <c r="BL10" s="622"/>
      <c r="BM10" s="622"/>
      <c r="BN10" s="623"/>
      <c r="BO10" s="659">
        <v>2.9</v>
      </c>
      <c r="BP10" s="659"/>
      <c r="BQ10" s="659"/>
      <c r="BR10" s="659"/>
      <c r="BS10" s="660">
        <v>13113</v>
      </c>
      <c r="BT10" s="660"/>
      <c r="BU10" s="660"/>
      <c r="BV10" s="660"/>
      <c r="BW10" s="660"/>
      <c r="BX10" s="660"/>
      <c r="BY10" s="660"/>
      <c r="BZ10" s="660"/>
      <c r="CA10" s="660"/>
      <c r="CB10" s="695"/>
      <c r="CD10" s="618" t="s">
        <v>245</v>
      </c>
      <c r="CE10" s="619"/>
      <c r="CF10" s="619"/>
      <c r="CG10" s="619"/>
      <c r="CH10" s="619"/>
      <c r="CI10" s="619"/>
      <c r="CJ10" s="619"/>
      <c r="CK10" s="619"/>
      <c r="CL10" s="619"/>
      <c r="CM10" s="619"/>
      <c r="CN10" s="619"/>
      <c r="CO10" s="619"/>
      <c r="CP10" s="619"/>
      <c r="CQ10" s="620"/>
      <c r="CR10" s="621">
        <v>18787</v>
      </c>
      <c r="CS10" s="622"/>
      <c r="CT10" s="622"/>
      <c r="CU10" s="622"/>
      <c r="CV10" s="622"/>
      <c r="CW10" s="622"/>
      <c r="CX10" s="622"/>
      <c r="CY10" s="623"/>
      <c r="CZ10" s="659">
        <v>0.1</v>
      </c>
      <c r="DA10" s="659"/>
      <c r="DB10" s="659"/>
      <c r="DC10" s="659"/>
      <c r="DD10" s="627" t="s">
        <v>233</v>
      </c>
      <c r="DE10" s="622"/>
      <c r="DF10" s="622"/>
      <c r="DG10" s="622"/>
      <c r="DH10" s="622"/>
      <c r="DI10" s="622"/>
      <c r="DJ10" s="622"/>
      <c r="DK10" s="622"/>
      <c r="DL10" s="622"/>
      <c r="DM10" s="622"/>
      <c r="DN10" s="622"/>
      <c r="DO10" s="622"/>
      <c r="DP10" s="623"/>
      <c r="DQ10" s="627">
        <v>18734</v>
      </c>
      <c r="DR10" s="622"/>
      <c r="DS10" s="622"/>
      <c r="DT10" s="622"/>
      <c r="DU10" s="622"/>
      <c r="DV10" s="622"/>
      <c r="DW10" s="622"/>
      <c r="DX10" s="622"/>
      <c r="DY10" s="622"/>
      <c r="DZ10" s="622"/>
      <c r="EA10" s="622"/>
      <c r="EB10" s="622"/>
      <c r="EC10" s="658"/>
    </row>
    <row r="11" spans="2:143" ht="11.25" customHeight="1" x14ac:dyDescent="0.15">
      <c r="B11" s="618" t="s">
        <v>246</v>
      </c>
      <c r="C11" s="619"/>
      <c r="D11" s="619"/>
      <c r="E11" s="619"/>
      <c r="F11" s="619"/>
      <c r="G11" s="619"/>
      <c r="H11" s="619"/>
      <c r="I11" s="619"/>
      <c r="J11" s="619"/>
      <c r="K11" s="619"/>
      <c r="L11" s="619"/>
      <c r="M11" s="619"/>
      <c r="N11" s="619"/>
      <c r="O11" s="619"/>
      <c r="P11" s="619"/>
      <c r="Q11" s="620"/>
      <c r="R11" s="621">
        <v>633140</v>
      </c>
      <c r="S11" s="622"/>
      <c r="T11" s="622"/>
      <c r="U11" s="622"/>
      <c r="V11" s="622"/>
      <c r="W11" s="622"/>
      <c r="X11" s="622"/>
      <c r="Y11" s="623"/>
      <c r="Z11" s="624">
        <v>2.8</v>
      </c>
      <c r="AA11" s="625"/>
      <c r="AB11" s="625"/>
      <c r="AC11" s="626"/>
      <c r="AD11" s="627">
        <v>633140</v>
      </c>
      <c r="AE11" s="622"/>
      <c r="AF11" s="622"/>
      <c r="AG11" s="622"/>
      <c r="AH11" s="622"/>
      <c r="AI11" s="622"/>
      <c r="AJ11" s="622"/>
      <c r="AK11" s="623"/>
      <c r="AL11" s="624">
        <v>5.4</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67051</v>
      </c>
      <c r="BH11" s="622"/>
      <c r="BI11" s="622"/>
      <c r="BJ11" s="622"/>
      <c r="BK11" s="622"/>
      <c r="BL11" s="622"/>
      <c r="BM11" s="622"/>
      <c r="BN11" s="623"/>
      <c r="BO11" s="659">
        <v>2.7</v>
      </c>
      <c r="BP11" s="659"/>
      <c r="BQ11" s="659"/>
      <c r="BR11" s="659"/>
      <c r="BS11" s="660">
        <v>19157</v>
      </c>
      <c r="BT11" s="660"/>
      <c r="BU11" s="660"/>
      <c r="BV11" s="660"/>
      <c r="BW11" s="660"/>
      <c r="BX11" s="660"/>
      <c r="BY11" s="660"/>
      <c r="BZ11" s="660"/>
      <c r="CA11" s="660"/>
      <c r="CB11" s="695"/>
      <c r="CD11" s="618" t="s">
        <v>248</v>
      </c>
      <c r="CE11" s="619"/>
      <c r="CF11" s="619"/>
      <c r="CG11" s="619"/>
      <c r="CH11" s="619"/>
      <c r="CI11" s="619"/>
      <c r="CJ11" s="619"/>
      <c r="CK11" s="619"/>
      <c r="CL11" s="619"/>
      <c r="CM11" s="619"/>
      <c r="CN11" s="619"/>
      <c r="CO11" s="619"/>
      <c r="CP11" s="619"/>
      <c r="CQ11" s="620"/>
      <c r="CR11" s="621">
        <v>975153</v>
      </c>
      <c r="CS11" s="622"/>
      <c r="CT11" s="622"/>
      <c r="CU11" s="622"/>
      <c r="CV11" s="622"/>
      <c r="CW11" s="622"/>
      <c r="CX11" s="622"/>
      <c r="CY11" s="623"/>
      <c r="CZ11" s="659">
        <v>4.5</v>
      </c>
      <c r="DA11" s="659"/>
      <c r="DB11" s="659"/>
      <c r="DC11" s="659"/>
      <c r="DD11" s="627">
        <v>261129</v>
      </c>
      <c r="DE11" s="622"/>
      <c r="DF11" s="622"/>
      <c r="DG11" s="622"/>
      <c r="DH11" s="622"/>
      <c r="DI11" s="622"/>
      <c r="DJ11" s="622"/>
      <c r="DK11" s="622"/>
      <c r="DL11" s="622"/>
      <c r="DM11" s="622"/>
      <c r="DN11" s="622"/>
      <c r="DO11" s="622"/>
      <c r="DP11" s="623"/>
      <c r="DQ11" s="627">
        <v>523878</v>
      </c>
      <c r="DR11" s="622"/>
      <c r="DS11" s="622"/>
      <c r="DT11" s="622"/>
      <c r="DU11" s="622"/>
      <c r="DV11" s="622"/>
      <c r="DW11" s="622"/>
      <c r="DX11" s="622"/>
      <c r="DY11" s="622"/>
      <c r="DZ11" s="622"/>
      <c r="EA11" s="622"/>
      <c r="EB11" s="622"/>
      <c r="EC11" s="658"/>
    </row>
    <row r="12" spans="2:143" ht="11.25" customHeight="1" x14ac:dyDescent="0.15">
      <c r="B12" s="618" t="s">
        <v>249</v>
      </c>
      <c r="C12" s="619"/>
      <c r="D12" s="619"/>
      <c r="E12" s="619"/>
      <c r="F12" s="619"/>
      <c r="G12" s="619"/>
      <c r="H12" s="619"/>
      <c r="I12" s="619"/>
      <c r="J12" s="619"/>
      <c r="K12" s="619"/>
      <c r="L12" s="619"/>
      <c r="M12" s="619"/>
      <c r="N12" s="619"/>
      <c r="O12" s="619"/>
      <c r="P12" s="619"/>
      <c r="Q12" s="620"/>
      <c r="R12" s="621" t="s">
        <v>233</v>
      </c>
      <c r="S12" s="622"/>
      <c r="T12" s="622"/>
      <c r="U12" s="622"/>
      <c r="V12" s="622"/>
      <c r="W12" s="622"/>
      <c r="X12" s="622"/>
      <c r="Y12" s="623"/>
      <c r="Z12" s="659" t="s">
        <v>233</v>
      </c>
      <c r="AA12" s="659"/>
      <c r="AB12" s="659"/>
      <c r="AC12" s="659"/>
      <c r="AD12" s="660" t="s">
        <v>233</v>
      </c>
      <c r="AE12" s="660"/>
      <c r="AF12" s="660"/>
      <c r="AG12" s="660"/>
      <c r="AH12" s="660"/>
      <c r="AI12" s="660"/>
      <c r="AJ12" s="660"/>
      <c r="AK12" s="660"/>
      <c r="AL12" s="624" t="s">
        <v>233</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1142762</v>
      </c>
      <c r="BH12" s="622"/>
      <c r="BI12" s="622"/>
      <c r="BJ12" s="622"/>
      <c r="BK12" s="622"/>
      <c r="BL12" s="622"/>
      <c r="BM12" s="622"/>
      <c r="BN12" s="623"/>
      <c r="BO12" s="659">
        <v>45.9</v>
      </c>
      <c r="BP12" s="659"/>
      <c r="BQ12" s="659"/>
      <c r="BR12" s="659"/>
      <c r="BS12" s="660">
        <v>95186</v>
      </c>
      <c r="BT12" s="660"/>
      <c r="BU12" s="660"/>
      <c r="BV12" s="660"/>
      <c r="BW12" s="660"/>
      <c r="BX12" s="660"/>
      <c r="BY12" s="660"/>
      <c r="BZ12" s="660"/>
      <c r="CA12" s="660"/>
      <c r="CB12" s="695"/>
      <c r="CD12" s="618" t="s">
        <v>251</v>
      </c>
      <c r="CE12" s="619"/>
      <c r="CF12" s="619"/>
      <c r="CG12" s="619"/>
      <c r="CH12" s="619"/>
      <c r="CI12" s="619"/>
      <c r="CJ12" s="619"/>
      <c r="CK12" s="619"/>
      <c r="CL12" s="619"/>
      <c r="CM12" s="619"/>
      <c r="CN12" s="619"/>
      <c r="CO12" s="619"/>
      <c r="CP12" s="619"/>
      <c r="CQ12" s="620"/>
      <c r="CR12" s="621">
        <v>1228216</v>
      </c>
      <c r="CS12" s="622"/>
      <c r="CT12" s="622"/>
      <c r="CU12" s="622"/>
      <c r="CV12" s="622"/>
      <c r="CW12" s="622"/>
      <c r="CX12" s="622"/>
      <c r="CY12" s="623"/>
      <c r="CZ12" s="659">
        <v>5.7</v>
      </c>
      <c r="DA12" s="659"/>
      <c r="DB12" s="659"/>
      <c r="DC12" s="659"/>
      <c r="DD12" s="627">
        <v>27270</v>
      </c>
      <c r="DE12" s="622"/>
      <c r="DF12" s="622"/>
      <c r="DG12" s="622"/>
      <c r="DH12" s="622"/>
      <c r="DI12" s="622"/>
      <c r="DJ12" s="622"/>
      <c r="DK12" s="622"/>
      <c r="DL12" s="622"/>
      <c r="DM12" s="622"/>
      <c r="DN12" s="622"/>
      <c r="DO12" s="622"/>
      <c r="DP12" s="623"/>
      <c r="DQ12" s="627">
        <v>658153</v>
      </c>
      <c r="DR12" s="622"/>
      <c r="DS12" s="622"/>
      <c r="DT12" s="622"/>
      <c r="DU12" s="622"/>
      <c r="DV12" s="622"/>
      <c r="DW12" s="622"/>
      <c r="DX12" s="622"/>
      <c r="DY12" s="622"/>
      <c r="DZ12" s="622"/>
      <c r="EA12" s="622"/>
      <c r="EB12" s="622"/>
      <c r="EC12" s="658"/>
    </row>
    <row r="13" spans="2:143" ht="11.25" customHeight="1" x14ac:dyDescent="0.15">
      <c r="B13" s="618" t="s">
        <v>252</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59" t="s">
        <v>233</v>
      </c>
      <c r="AA13" s="659"/>
      <c r="AB13" s="659"/>
      <c r="AC13" s="659"/>
      <c r="AD13" s="660" t="s">
        <v>233</v>
      </c>
      <c r="AE13" s="660"/>
      <c r="AF13" s="660"/>
      <c r="AG13" s="660"/>
      <c r="AH13" s="660"/>
      <c r="AI13" s="660"/>
      <c r="AJ13" s="660"/>
      <c r="AK13" s="660"/>
      <c r="AL13" s="624" t="s">
        <v>139</v>
      </c>
      <c r="AM13" s="625"/>
      <c r="AN13" s="625"/>
      <c r="AO13" s="661"/>
      <c r="AP13" s="618" t="s">
        <v>253</v>
      </c>
      <c r="AQ13" s="619"/>
      <c r="AR13" s="619"/>
      <c r="AS13" s="619"/>
      <c r="AT13" s="619"/>
      <c r="AU13" s="619"/>
      <c r="AV13" s="619"/>
      <c r="AW13" s="619"/>
      <c r="AX13" s="619"/>
      <c r="AY13" s="619"/>
      <c r="AZ13" s="619"/>
      <c r="BA13" s="619"/>
      <c r="BB13" s="619"/>
      <c r="BC13" s="619"/>
      <c r="BD13" s="619"/>
      <c r="BE13" s="619"/>
      <c r="BF13" s="620"/>
      <c r="BG13" s="621">
        <v>1130028</v>
      </c>
      <c r="BH13" s="622"/>
      <c r="BI13" s="622"/>
      <c r="BJ13" s="622"/>
      <c r="BK13" s="622"/>
      <c r="BL13" s="622"/>
      <c r="BM13" s="622"/>
      <c r="BN13" s="623"/>
      <c r="BO13" s="659">
        <v>45.4</v>
      </c>
      <c r="BP13" s="659"/>
      <c r="BQ13" s="659"/>
      <c r="BR13" s="659"/>
      <c r="BS13" s="660">
        <v>95186</v>
      </c>
      <c r="BT13" s="660"/>
      <c r="BU13" s="660"/>
      <c r="BV13" s="660"/>
      <c r="BW13" s="660"/>
      <c r="BX13" s="660"/>
      <c r="BY13" s="660"/>
      <c r="BZ13" s="660"/>
      <c r="CA13" s="660"/>
      <c r="CB13" s="695"/>
      <c r="CD13" s="618" t="s">
        <v>254</v>
      </c>
      <c r="CE13" s="619"/>
      <c r="CF13" s="619"/>
      <c r="CG13" s="619"/>
      <c r="CH13" s="619"/>
      <c r="CI13" s="619"/>
      <c r="CJ13" s="619"/>
      <c r="CK13" s="619"/>
      <c r="CL13" s="619"/>
      <c r="CM13" s="619"/>
      <c r="CN13" s="619"/>
      <c r="CO13" s="619"/>
      <c r="CP13" s="619"/>
      <c r="CQ13" s="620"/>
      <c r="CR13" s="621">
        <v>2268336</v>
      </c>
      <c r="CS13" s="622"/>
      <c r="CT13" s="622"/>
      <c r="CU13" s="622"/>
      <c r="CV13" s="622"/>
      <c r="CW13" s="622"/>
      <c r="CX13" s="622"/>
      <c r="CY13" s="623"/>
      <c r="CZ13" s="659">
        <v>10.5</v>
      </c>
      <c r="DA13" s="659"/>
      <c r="DB13" s="659"/>
      <c r="DC13" s="659"/>
      <c r="DD13" s="627">
        <v>1096468</v>
      </c>
      <c r="DE13" s="622"/>
      <c r="DF13" s="622"/>
      <c r="DG13" s="622"/>
      <c r="DH13" s="622"/>
      <c r="DI13" s="622"/>
      <c r="DJ13" s="622"/>
      <c r="DK13" s="622"/>
      <c r="DL13" s="622"/>
      <c r="DM13" s="622"/>
      <c r="DN13" s="622"/>
      <c r="DO13" s="622"/>
      <c r="DP13" s="623"/>
      <c r="DQ13" s="627">
        <v>1109260</v>
      </c>
      <c r="DR13" s="622"/>
      <c r="DS13" s="622"/>
      <c r="DT13" s="622"/>
      <c r="DU13" s="622"/>
      <c r="DV13" s="622"/>
      <c r="DW13" s="622"/>
      <c r="DX13" s="622"/>
      <c r="DY13" s="622"/>
      <c r="DZ13" s="622"/>
      <c r="EA13" s="622"/>
      <c r="EB13" s="622"/>
      <c r="EC13" s="658"/>
    </row>
    <row r="14" spans="2:143" ht="11.25" customHeight="1" x14ac:dyDescent="0.15">
      <c r="B14" s="618" t="s">
        <v>255</v>
      </c>
      <c r="C14" s="619"/>
      <c r="D14" s="619"/>
      <c r="E14" s="619"/>
      <c r="F14" s="619"/>
      <c r="G14" s="619"/>
      <c r="H14" s="619"/>
      <c r="I14" s="619"/>
      <c r="J14" s="619"/>
      <c r="K14" s="619"/>
      <c r="L14" s="619"/>
      <c r="M14" s="619"/>
      <c r="N14" s="619"/>
      <c r="O14" s="619"/>
      <c r="P14" s="619"/>
      <c r="Q14" s="620"/>
      <c r="R14" s="621" t="s">
        <v>233</v>
      </c>
      <c r="S14" s="622"/>
      <c r="T14" s="622"/>
      <c r="U14" s="622"/>
      <c r="V14" s="622"/>
      <c r="W14" s="622"/>
      <c r="X14" s="622"/>
      <c r="Y14" s="623"/>
      <c r="Z14" s="659" t="s">
        <v>139</v>
      </c>
      <c r="AA14" s="659"/>
      <c r="AB14" s="659"/>
      <c r="AC14" s="659"/>
      <c r="AD14" s="660" t="s">
        <v>233</v>
      </c>
      <c r="AE14" s="660"/>
      <c r="AF14" s="660"/>
      <c r="AG14" s="660"/>
      <c r="AH14" s="660"/>
      <c r="AI14" s="660"/>
      <c r="AJ14" s="660"/>
      <c r="AK14" s="660"/>
      <c r="AL14" s="624" t="s">
        <v>233</v>
      </c>
      <c r="AM14" s="625"/>
      <c r="AN14" s="625"/>
      <c r="AO14" s="661"/>
      <c r="AP14" s="618" t="s">
        <v>256</v>
      </c>
      <c r="AQ14" s="619"/>
      <c r="AR14" s="619"/>
      <c r="AS14" s="619"/>
      <c r="AT14" s="619"/>
      <c r="AU14" s="619"/>
      <c r="AV14" s="619"/>
      <c r="AW14" s="619"/>
      <c r="AX14" s="619"/>
      <c r="AY14" s="619"/>
      <c r="AZ14" s="619"/>
      <c r="BA14" s="619"/>
      <c r="BB14" s="619"/>
      <c r="BC14" s="619"/>
      <c r="BD14" s="619"/>
      <c r="BE14" s="619"/>
      <c r="BF14" s="620"/>
      <c r="BG14" s="621">
        <v>91715</v>
      </c>
      <c r="BH14" s="622"/>
      <c r="BI14" s="622"/>
      <c r="BJ14" s="622"/>
      <c r="BK14" s="622"/>
      <c r="BL14" s="622"/>
      <c r="BM14" s="622"/>
      <c r="BN14" s="623"/>
      <c r="BO14" s="659">
        <v>3.7</v>
      </c>
      <c r="BP14" s="659"/>
      <c r="BQ14" s="659"/>
      <c r="BR14" s="659"/>
      <c r="BS14" s="660" t="s">
        <v>233</v>
      </c>
      <c r="BT14" s="660"/>
      <c r="BU14" s="660"/>
      <c r="BV14" s="660"/>
      <c r="BW14" s="660"/>
      <c r="BX14" s="660"/>
      <c r="BY14" s="660"/>
      <c r="BZ14" s="660"/>
      <c r="CA14" s="660"/>
      <c r="CB14" s="695"/>
      <c r="CD14" s="618" t="s">
        <v>257</v>
      </c>
      <c r="CE14" s="619"/>
      <c r="CF14" s="619"/>
      <c r="CG14" s="619"/>
      <c r="CH14" s="619"/>
      <c r="CI14" s="619"/>
      <c r="CJ14" s="619"/>
      <c r="CK14" s="619"/>
      <c r="CL14" s="619"/>
      <c r="CM14" s="619"/>
      <c r="CN14" s="619"/>
      <c r="CO14" s="619"/>
      <c r="CP14" s="619"/>
      <c r="CQ14" s="620"/>
      <c r="CR14" s="621">
        <v>802038</v>
      </c>
      <c r="CS14" s="622"/>
      <c r="CT14" s="622"/>
      <c r="CU14" s="622"/>
      <c r="CV14" s="622"/>
      <c r="CW14" s="622"/>
      <c r="CX14" s="622"/>
      <c r="CY14" s="623"/>
      <c r="CZ14" s="659">
        <v>3.7</v>
      </c>
      <c r="DA14" s="659"/>
      <c r="DB14" s="659"/>
      <c r="DC14" s="659"/>
      <c r="DD14" s="627">
        <v>49133</v>
      </c>
      <c r="DE14" s="622"/>
      <c r="DF14" s="622"/>
      <c r="DG14" s="622"/>
      <c r="DH14" s="622"/>
      <c r="DI14" s="622"/>
      <c r="DJ14" s="622"/>
      <c r="DK14" s="622"/>
      <c r="DL14" s="622"/>
      <c r="DM14" s="622"/>
      <c r="DN14" s="622"/>
      <c r="DO14" s="622"/>
      <c r="DP14" s="623"/>
      <c r="DQ14" s="627">
        <v>712728</v>
      </c>
      <c r="DR14" s="622"/>
      <c r="DS14" s="622"/>
      <c r="DT14" s="622"/>
      <c r="DU14" s="622"/>
      <c r="DV14" s="622"/>
      <c r="DW14" s="622"/>
      <c r="DX14" s="622"/>
      <c r="DY14" s="622"/>
      <c r="DZ14" s="622"/>
      <c r="EA14" s="622"/>
      <c r="EB14" s="622"/>
      <c r="EC14" s="658"/>
    </row>
    <row r="15" spans="2:143" ht="11.25" customHeight="1" x14ac:dyDescent="0.15">
      <c r="B15" s="618" t="s">
        <v>258</v>
      </c>
      <c r="C15" s="619"/>
      <c r="D15" s="619"/>
      <c r="E15" s="619"/>
      <c r="F15" s="619"/>
      <c r="G15" s="619"/>
      <c r="H15" s="619"/>
      <c r="I15" s="619"/>
      <c r="J15" s="619"/>
      <c r="K15" s="619"/>
      <c r="L15" s="619"/>
      <c r="M15" s="619"/>
      <c r="N15" s="619"/>
      <c r="O15" s="619"/>
      <c r="P15" s="619"/>
      <c r="Q15" s="620"/>
      <c r="R15" s="621" t="s">
        <v>233</v>
      </c>
      <c r="S15" s="622"/>
      <c r="T15" s="622"/>
      <c r="U15" s="622"/>
      <c r="V15" s="622"/>
      <c r="W15" s="622"/>
      <c r="X15" s="622"/>
      <c r="Y15" s="623"/>
      <c r="Z15" s="659" t="s">
        <v>139</v>
      </c>
      <c r="AA15" s="659"/>
      <c r="AB15" s="659"/>
      <c r="AC15" s="659"/>
      <c r="AD15" s="660" t="s">
        <v>233</v>
      </c>
      <c r="AE15" s="660"/>
      <c r="AF15" s="660"/>
      <c r="AG15" s="660"/>
      <c r="AH15" s="660"/>
      <c r="AI15" s="660"/>
      <c r="AJ15" s="660"/>
      <c r="AK15" s="660"/>
      <c r="AL15" s="624" t="s">
        <v>233</v>
      </c>
      <c r="AM15" s="625"/>
      <c r="AN15" s="625"/>
      <c r="AO15" s="661"/>
      <c r="AP15" s="618" t="s">
        <v>259</v>
      </c>
      <c r="AQ15" s="619"/>
      <c r="AR15" s="619"/>
      <c r="AS15" s="619"/>
      <c r="AT15" s="619"/>
      <c r="AU15" s="619"/>
      <c r="AV15" s="619"/>
      <c r="AW15" s="619"/>
      <c r="AX15" s="619"/>
      <c r="AY15" s="619"/>
      <c r="AZ15" s="619"/>
      <c r="BA15" s="619"/>
      <c r="BB15" s="619"/>
      <c r="BC15" s="619"/>
      <c r="BD15" s="619"/>
      <c r="BE15" s="619"/>
      <c r="BF15" s="620"/>
      <c r="BG15" s="621">
        <v>170430</v>
      </c>
      <c r="BH15" s="622"/>
      <c r="BI15" s="622"/>
      <c r="BJ15" s="622"/>
      <c r="BK15" s="622"/>
      <c r="BL15" s="622"/>
      <c r="BM15" s="622"/>
      <c r="BN15" s="623"/>
      <c r="BO15" s="659">
        <v>6.8</v>
      </c>
      <c r="BP15" s="659"/>
      <c r="BQ15" s="659"/>
      <c r="BR15" s="659"/>
      <c r="BS15" s="660" t="s">
        <v>233</v>
      </c>
      <c r="BT15" s="660"/>
      <c r="BU15" s="660"/>
      <c r="BV15" s="660"/>
      <c r="BW15" s="660"/>
      <c r="BX15" s="660"/>
      <c r="BY15" s="660"/>
      <c r="BZ15" s="660"/>
      <c r="CA15" s="660"/>
      <c r="CB15" s="695"/>
      <c r="CD15" s="618" t="s">
        <v>260</v>
      </c>
      <c r="CE15" s="619"/>
      <c r="CF15" s="619"/>
      <c r="CG15" s="619"/>
      <c r="CH15" s="619"/>
      <c r="CI15" s="619"/>
      <c r="CJ15" s="619"/>
      <c r="CK15" s="619"/>
      <c r="CL15" s="619"/>
      <c r="CM15" s="619"/>
      <c r="CN15" s="619"/>
      <c r="CO15" s="619"/>
      <c r="CP15" s="619"/>
      <c r="CQ15" s="620"/>
      <c r="CR15" s="621">
        <v>1834995</v>
      </c>
      <c r="CS15" s="622"/>
      <c r="CT15" s="622"/>
      <c r="CU15" s="622"/>
      <c r="CV15" s="622"/>
      <c r="CW15" s="622"/>
      <c r="CX15" s="622"/>
      <c r="CY15" s="623"/>
      <c r="CZ15" s="659">
        <v>8.5</v>
      </c>
      <c r="DA15" s="659"/>
      <c r="DB15" s="659"/>
      <c r="DC15" s="659"/>
      <c r="DD15" s="627">
        <v>276728</v>
      </c>
      <c r="DE15" s="622"/>
      <c r="DF15" s="622"/>
      <c r="DG15" s="622"/>
      <c r="DH15" s="622"/>
      <c r="DI15" s="622"/>
      <c r="DJ15" s="622"/>
      <c r="DK15" s="622"/>
      <c r="DL15" s="622"/>
      <c r="DM15" s="622"/>
      <c r="DN15" s="622"/>
      <c r="DO15" s="622"/>
      <c r="DP15" s="623"/>
      <c r="DQ15" s="627">
        <v>1195919</v>
      </c>
      <c r="DR15" s="622"/>
      <c r="DS15" s="622"/>
      <c r="DT15" s="622"/>
      <c r="DU15" s="622"/>
      <c r="DV15" s="622"/>
      <c r="DW15" s="622"/>
      <c r="DX15" s="622"/>
      <c r="DY15" s="622"/>
      <c r="DZ15" s="622"/>
      <c r="EA15" s="622"/>
      <c r="EB15" s="622"/>
      <c r="EC15" s="658"/>
    </row>
    <row r="16" spans="2:143" ht="11.25" customHeight="1" x14ac:dyDescent="0.15">
      <c r="B16" s="618" t="s">
        <v>261</v>
      </c>
      <c r="C16" s="619"/>
      <c r="D16" s="619"/>
      <c r="E16" s="619"/>
      <c r="F16" s="619"/>
      <c r="G16" s="619"/>
      <c r="H16" s="619"/>
      <c r="I16" s="619"/>
      <c r="J16" s="619"/>
      <c r="K16" s="619"/>
      <c r="L16" s="619"/>
      <c r="M16" s="619"/>
      <c r="N16" s="619"/>
      <c r="O16" s="619"/>
      <c r="P16" s="619"/>
      <c r="Q16" s="620"/>
      <c r="R16" s="621">
        <v>22670</v>
      </c>
      <c r="S16" s="622"/>
      <c r="T16" s="622"/>
      <c r="U16" s="622"/>
      <c r="V16" s="622"/>
      <c r="W16" s="622"/>
      <c r="X16" s="622"/>
      <c r="Y16" s="623"/>
      <c r="Z16" s="659">
        <v>0.1</v>
      </c>
      <c r="AA16" s="659"/>
      <c r="AB16" s="659"/>
      <c r="AC16" s="659"/>
      <c r="AD16" s="660">
        <v>22670</v>
      </c>
      <c r="AE16" s="660"/>
      <c r="AF16" s="660"/>
      <c r="AG16" s="660"/>
      <c r="AH16" s="660"/>
      <c r="AI16" s="660"/>
      <c r="AJ16" s="660"/>
      <c r="AK16" s="660"/>
      <c r="AL16" s="624">
        <v>0.2</v>
      </c>
      <c r="AM16" s="625"/>
      <c r="AN16" s="625"/>
      <c r="AO16" s="661"/>
      <c r="AP16" s="618" t="s">
        <v>262</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59" t="s">
        <v>139</v>
      </c>
      <c r="BP16" s="659"/>
      <c r="BQ16" s="659"/>
      <c r="BR16" s="659"/>
      <c r="BS16" s="660" t="s">
        <v>233</v>
      </c>
      <c r="BT16" s="660"/>
      <c r="BU16" s="660"/>
      <c r="BV16" s="660"/>
      <c r="BW16" s="660"/>
      <c r="BX16" s="660"/>
      <c r="BY16" s="660"/>
      <c r="BZ16" s="660"/>
      <c r="CA16" s="660"/>
      <c r="CB16" s="695"/>
      <c r="CD16" s="618" t="s">
        <v>263</v>
      </c>
      <c r="CE16" s="619"/>
      <c r="CF16" s="619"/>
      <c r="CG16" s="619"/>
      <c r="CH16" s="619"/>
      <c r="CI16" s="619"/>
      <c r="CJ16" s="619"/>
      <c r="CK16" s="619"/>
      <c r="CL16" s="619"/>
      <c r="CM16" s="619"/>
      <c r="CN16" s="619"/>
      <c r="CO16" s="619"/>
      <c r="CP16" s="619"/>
      <c r="CQ16" s="620"/>
      <c r="CR16" s="621">
        <v>189139</v>
      </c>
      <c r="CS16" s="622"/>
      <c r="CT16" s="622"/>
      <c r="CU16" s="622"/>
      <c r="CV16" s="622"/>
      <c r="CW16" s="622"/>
      <c r="CX16" s="622"/>
      <c r="CY16" s="623"/>
      <c r="CZ16" s="659">
        <v>0.9</v>
      </c>
      <c r="DA16" s="659"/>
      <c r="DB16" s="659"/>
      <c r="DC16" s="659"/>
      <c r="DD16" s="627" t="s">
        <v>233</v>
      </c>
      <c r="DE16" s="622"/>
      <c r="DF16" s="622"/>
      <c r="DG16" s="622"/>
      <c r="DH16" s="622"/>
      <c r="DI16" s="622"/>
      <c r="DJ16" s="622"/>
      <c r="DK16" s="622"/>
      <c r="DL16" s="622"/>
      <c r="DM16" s="622"/>
      <c r="DN16" s="622"/>
      <c r="DO16" s="622"/>
      <c r="DP16" s="623"/>
      <c r="DQ16" s="627">
        <v>42702</v>
      </c>
      <c r="DR16" s="622"/>
      <c r="DS16" s="622"/>
      <c r="DT16" s="622"/>
      <c r="DU16" s="622"/>
      <c r="DV16" s="622"/>
      <c r="DW16" s="622"/>
      <c r="DX16" s="622"/>
      <c r="DY16" s="622"/>
      <c r="DZ16" s="622"/>
      <c r="EA16" s="622"/>
      <c r="EB16" s="622"/>
      <c r="EC16" s="658"/>
    </row>
    <row r="17" spans="2:133" ht="11.25" customHeight="1" x14ac:dyDescent="0.15">
      <c r="B17" s="618" t="s">
        <v>264</v>
      </c>
      <c r="C17" s="619"/>
      <c r="D17" s="619"/>
      <c r="E17" s="619"/>
      <c r="F17" s="619"/>
      <c r="G17" s="619"/>
      <c r="H17" s="619"/>
      <c r="I17" s="619"/>
      <c r="J17" s="619"/>
      <c r="K17" s="619"/>
      <c r="L17" s="619"/>
      <c r="M17" s="619"/>
      <c r="N17" s="619"/>
      <c r="O17" s="619"/>
      <c r="P17" s="619"/>
      <c r="Q17" s="620"/>
      <c r="R17" s="621">
        <v>44915</v>
      </c>
      <c r="S17" s="622"/>
      <c r="T17" s="622"/>
      <c r="U17" s="622"/>
      <c r="V17" s="622"/>
      <c r="W17" s="622"/>
      <c r="X17" s="622"/>
      <c r="Y17" s="623"/>
      <c r="Z17" s="659">
        <v>0.2</v>
      </c>
      <c r="AA17" s="659"/>
      <c r="AB17" s="659"/>
      <c r="AC17" s="659"/>
      <c r="AD17" s="660">
        <v>44915</v>
      </c>
      <c r="AE17" s="660"/>
      <c r="AF17" s="660"/>
      <c r="AG17" s="660"/>
      <c r="AH17" s="660"/>
      <c r="AI17" s="660"/>
      <c r="AJ17" s="660"/>
      <c r="AK17" s="660"/>
      <c r="AL17" s="624">
        <v>0.4</v>
      </c>
      <c r="AM17" s="625"/>
      <c r="AN17" s="625"/>
      <c r="AO17" s="661"/>
      <c r="AP17" s="618" t="s">
        <v>265</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233</v>
      </c>
      <c r="BP17" s="659"/>
      <c r="BQ17" s="659"/>
      <c r="BR17" s="659"/>
      <c r="BS17" s="660" t="s">
        <v>233</v>
      </c>
      <c r="BT17" s="660"/>
      <c r="BU17" s="660"/>
      <c r="BV17" s="660"/>
      <c r="BW17" s="660"/>
      <c r="BX17" s="660"/>
      <c r="BY17" s="660"/>
      <c r="BZ17" s="660"/>
      <c r="CA17" s="660"/>
      <c r="CB17" s="695"/>
      <c r="CD17" s="618" t="s">
        <v>266</v>
      </c>
      <c r="CE17" s="619"/>
      <c r="CF17" s="619"/>
      <c r="CG17" s="619"/>
      <c r="CH17" s="619"/>
      <c r="CI17" s="619"/>
      <c r="CJ17" s="619"/>
      <c r="CK17" s="619"/>
      <c r="CL17" s="619"/>
      <c r="CM17" s="619"/>
      <c r="CN17" s="619"/>
      <c r="CO17" s="619"/>
      <c r="CP17" s="619"/>
      <c r="CQ17" s="620"/>
      <c r="CR17" s="621">
        <v>3799081</v>
      </c>
      <c r="CS17" s="622"/>
      <c r="CT17" s="622"/>
      <c r="CU17" s="622"/>
      <c r="CV17" s="622"/>
      <c r="CW17" s="622"/>
      <c r="CX17" s="622"/>
      <c r="CY17" s="623"/>
      <c r="CZ17" s="659">
        <v>17.600000000000001</v>
      </c>
      <c r="DA17" s="659"/>
      <c r="DB17" s="659"/>
      <c r="DC17" s="659"/>
      <c r="DD17" s="627" t="s">
        <v>233</v>
      </c>
      <c r="DE17" s="622"/>
      <c r="DF17" s="622"/>
      <c r="DG17" s="622"/>
      <c r="DH17" s="622"/>
      <c r="DI17" s="622"/>
      <c r="DJ17" s="622"/>
      <c r="DK17" s="622"/>
      <c r="DL17" s="622"/>
      <c r="DM17" s="622"/>
      <c r="DN17" s="622"/>
      <c r="DO17" s="622"/>
      <c r="DP17" s="623"/>
      <c r="DQ17" s="627">
        <v>3684434</v>
      </c>
      <c r="DR17" s="622"/>
      <c r="DS17" s="622"/>
      <c r="DT17" s="622"/>
      <c r="DU17" s="622"/>
      <c r="DV17" s="622"/>
      <c r="DW17" s="622"/>
      <c r="DX17" s="622"/>
      <c r="DY17" s="622"/>
      <c r="DZ17" s="622"/>
      <c r="EA17" s="622"/>
      <c r="EB17" s="622"/>
      <c r="EC17" s="658"/>
    </row>
    <row r="18" spans="2:133" ht="11.25" customHeight="1" x14ac:dyDescent="0.15">
      <c r="B18" s="618" t="s">
        <v>267</v>
      </c>
      <c r="C18" s="619"/>
      <c r="D18" s="619"/>
      <c r="E18" s="619"/>
      <c r="F18" s="619"/>
      <c r="G18" s="619"/>
      <c r="H18" s="619"/>
      <c r="I18" s="619"/>
      <c r="J18" s="619"/>
      <c r="K18" s="619"/>
      <c r="L18" s="619"/>
      <c r="M18" s="619"/>
      <c r="N18" s="619"/>
      <c r="O18" s="619"/>
      <c r="P18" s="619"/>
      <c r="Q18" s="620"/>
      <c r="R18" s="621">
        <v>7741</v>
      </c>
      <c r="S18" s="622"/>
      <c r="T18" s="622"/>
      <c r="U18" s="622"/>
      <c r="V18" s="622"/>
      <c r="W18" s="622"/>
      <c r="X18" s="622"/>
      <c r="Y18" s="623"/>
      <c r="Z18" s="659">
        <v>0</v>
      </c>
      <c r="AA18" s="659"/>
      <c r="AB18" s="659"/>
      <c r="AC18" s="659"/>
      <c r="AD18" s="660">
        <v>7741</v>
      </c>
      <c r="AE18" s="660"/>
      <c r="AF18" s="660"/>
      <c r="AG18" s="660"/>
      <c r="AH18" s="660"/>
      <c r="AI18" s="660"/>
      <c r="AJ18" s="660"/>
      <c r="AK18" s="660"/>
      <c r="AL18" s="624">
        <v>0.1</v>
      </c>
      <c r="AM18" s="625"/>
      <c r="AN18" s="625"/>
      <c r="AO18" s="661"/>
      <c r="AP18" s="618" t="s">
        <v>268</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59" t="s">
        <v>233</v>
      </c>
      <c r="BP18" s="659"/>
      <c r="BQ18" s="659"/>
      <c r="BR18" s="659"/>
      <c r="BS18" s="660" t="s">
        <v>233</v>
      </c>
      <c r="BT18" s="660"/>
      <c r="BU18" s="660"/>
      <c r="BV18" s="660"/>
      <c r="BW18" s="660"/>
      <c r="BX18" s="660"/>
      <c r="BY18" s="660"/>
      <c r="BZ18" s="660"/>
      <c r="CA18" s="660"/>
      <c r="CB18" s="695"/>
      <c r="CD18" s="618" t="s">
        <v>269</v>
      </c>
      <c r="CE18" s="619"/>
      <c r="CF18" s="619"/>
      <c r="CG18" s="619"/>
      <c r="CH18" s="619"/>
      <c r="CI18" s="619"/>
      <c r="CJ18" s="619"/>
      <c r="CK18" s="619"/>
      <c r="CL18" s="619"/>
      <c r="CM18" s="619"/>
      <c r="CN18" s="619"/>
      <c r="CO18" s="619"/>
      <c r="CP18" s="619"/>
      <c r="CQ18" s="620"/>
      <c r="CR18" s="621" t="s">
        <v>233</v>
      </c>
      <c r="CS18" s="622"/>
      <c r="CT18" s="622"/>
      <c r="CU18" s="622"/>
      <c r="CV18" s="622"/>
      <c r="CW18" s="622"/>
      <c r="CX18" s="622"/>
      <c r="CY18" s="623"/>
      <c r="CZ18" s="659" t="s">
        <v>233</v>
      </c>
      <c r="DA18" s="659"/>
      <c r="DB18" s="659"/>
      <c r="DC18" s="659"/>
      <c r="DD18" s="627" t="s">
        <v>233</v>
      </c>
      <c r="DE18" s="622"/>
      <c r="DF18" s="622"/>
      <c r="DG18" s="622"/>
      <c r="DH18" s="622"/>
      <c r="DI18" s="622"/>
      <c r="DJ18" s="622"/>
      <c r="DK18" s="622"/>
      <c r="DL18" s="622"/>
      <c r="DM18" s="622"/>
      <c r="DN18" s="622"/>
      <c r="DO18" s="622"/>
      <c r="DP18" s="623"/>
      <c r="DQ18" s="627" t="s">
        <v>233</v>
      </c>
      <c r="DR18" s="622"/>
      <c r="DS18" s="622"/>
      <c r="DT18" s="622"/>
      <c r="DU18" s="622"/>
      <c r="DV18" s="622"/>
      <c r="DW18" s="622"/>
      <c r="DX18" s="622"/>
      <c r="DY18" s="622"/>
      <c r="DZ18" s="622"/>
      <c r="EA18" s="622"/>
      <c r="EB18" s="622"/>
      <c r="EC18" s="658"/>
    </row>
    <row r="19" spans="2:133" ht="11.25" customHeight="1" x14ac:dyDescent="0.15">
      <c r="B19" s="618" t="s">
        <v>270</v>
      </c>
      <c r="C19" s="619"/>
      <c r="D19" s="619"/>
      <c r="E19" s="619"/>
      <c r="F19" s="619"/>
      <c r="G19" s="619"/>
      <c r="H19" s="619"/>
      <c r="I19" s="619"/>
      <c r="J19" s="619"/>
      <c r="K19" s="619"/>
      <c r="L19" s="619"/>
      <c r="M19" s="619"/>
      <c r="N19" s="619"/>
      <c r="O19" s="619"/>
      <c r="P19" s="619"/>
      <c r="Q19" s="620"/>
      <c r="R19" s="621">
        <v>7741</v>
      </c>
      <c r="S19" s="622"/>
      <c r="T19" s="622"/>
      <c r="U19" s="622"/>
      <c r="V19" s="622"/>
      <c r="W19" s="622"/>
      <c r="X19" s="622"/>
      <c r="Y19" s="623"/>
      <c r="Z19" s="659">
        <v>0</v>
      </c>
      <c r="AA19" s="659"/>
      <c r="AB19" s="659"/>
      <c r="AC19" s="659"/>
      <c r="AD19" s="660">
        <v>7741</v>
      </c>
      <c r="AE19" s="660"/>
      <c r="AF19" s="660"/>
      <c r="AG19" s="660"/>
      <c r="AH19" s="660"/>
      <c r="AI19" s="660"/>
      <c r="AJ19" s="660"/>
      <c r="AK19" s="660"/>
      <c r="AL19" s="624">
        <v>0.1</v>
      </c>
      <c r="AM19" s="625"/>
      <c r="AN19" s="625"/>
      <c r="AO19" s="661"/>
      <c r="AP19" s="618" t="s">
        <v>271</v>
      </c>
      <c r="AQ19" s="619"/>
      <c r="AR19" s="619"/>
      <c r="AS19" s="619"/>
      <c r="AT19" s="619"/>
      <c r="AU19" s="619"/>
      <c r="AV19" s="619"/>
      <c r="AW19" s="619"/>
      <c r="AX19" s="619"/>
      <c r="AY19" s="619"/>
      <c r="AZ19" s="619"/>
      <c r="BA19" s="619"/>
      <c r="BB19" s="619"/>
      <c r="BC19" s="619"/>
      <c r="BD19" s="619"/>
      <c r="BE19" s="619"/>
      <c r="BF19" s="620"/>
      <c r="BG19" s="621">
        <v>128465</v>
      </c>
      <c r="BH19" s="622"/>
      <c r="BI19" s="622"/>
      <c r="BJ19" s="622"/>
      <c r="BK19" s="622"/>
      <c r="BL19" s="622"/>
      <c r="BM19" s="622"/>
      <c r="BN19" s="623"/>
      <c r="BO19" s="659">
        <v>5.2</v>
      </c>
      <c r="BP19" s="659"/>
      <c r="BQ19" s="659"/>
      <c r="BR19" s="659"/>
      <c r="BS19" s="660" t="s">
        <v>233</v>
      </c>
      <c r="BT19" s="660"/>
      <c r="BU19" s="660"/>
      <c r="BV19" s="660"/>
      <c r="BW19" s="660"/>
      <c r="BX19" s="660"/>
      <c r="BY19" s="660"/>
      <c r="BZ19" s="660"/>
      <c r="CA19" s="660"/>
      <c r="CB19" s="695"/>
      <c r="CD19" s="618" t="s">
        <v>272</v>
      </c>
      <c r="CE19" s="619"/>
      <c r="CF19" s="619"/>
      <c r="CG19" s="619"/>
      <c r="CH19" s="619"/>
      <c r="CI19" s="619"/>
      <c r="CJ19" s="619"/>
      <c r="CK19" s="619"/>
      <c r="CL19" s="619"/>
      <c r="CM19" s="619"/>
      <c r="CN19" s="619"/>
      <c r="CO19" s="619"/>
      <c r="CP19" s="619"/>
      <c r="CQ19" s="620"/>
      <c r="CR19" s="621" t="s">
        <v>233</v>
      </c>
      <c r="CS19" s="622"/>
      <c r="CT19" s="622"/>
      <c r="CU19" s="622"/>
      <c r="CV19" s="622"/>
      <c r="CW19" s="622"/>
      <c r="CX19" s="622"/>
      <c r="CY19" s="623"/>
      <c r="CZ19" s="659" t="s">
        <v>233</v>
      </c>
      <c r="DA19" s="659"/>
      <c r="DB19" s="659"/>
      <c r="DC19" s="659"/>
      <c r="DD19" s="627" t="s">
        <v>139</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x14ac:dyDescent="0.15">
      <c r="B20" s="696" t="s">
        <v>273</v>
      </c>
      <c r="C20" s="697"/>
      <c r="D20" s="697"/>
      <c r="E20" s="697"/>
      <c r="F20" s="697"/>
      <c r="G20" s="697"/>
      <c r="H20" s="697"/>
      <c r="I20" s="697"/>
      <c r="J20" s="697"/>
      <c r="K20" s="697"/>
      <c r="L20" s="697"/>
      <c r="M20" s="697"/>
      <c r="N20" s="697"/>
      <c r="O20" s="697"/>
      <c r="P20" s="697"/>
      <c r="Q20" s="698"/>
      <c r="R20" s="621" t="s">
        <v>233</v>
      </c>
      <c r="S20" s="622"/>
      <c r="T20" s="622"/>
      <c r="U20" s="622"/>
      <c r="V20" s="622"/>
      <c r="W20" s="622"/>
      <c r="X20" s="622"/>
      <c r="Y20" s="623"/>
      <c r="Z20" s="659" t="s">
        <v>233</v>
      </c>
      <c r="AA20" s="659"/>
      <c r="AB20" s="659"/>
      <c r="AC20" s="659"/>
      <c r="AD20" s="660" t="s">
        <v>233</v>
      </c>
      <c r="AE20" s="660"/>
      <c r="AF20" s="660"/>
      <c r="AG20" s="660"/>
      <c r="AH20" s="660"/>
      <c r="AI20" s="660"/>
      <c r="AJ20" s="660"/>
      <c r="AK20" s="660"/>
      <c r="AL20" s="624" t="s">
        <v>233</v>
      </c>
      <c r="AM20" s="625"/>
      <c r="AN20" s="625"/>
      <c r="AO20" s="661"/>
      <c r="AP20" s="618" t="s">
        <v>274</v>
      </c>
      <c r="AQ20" s="619"/>
      <c r="AR20" s="619"/>
      <c r="AS20" s="619"/>
      <c r="AT20" s="619"/>
      <c r="AU20" s="619"/>
      <c r="AV20" s="619"/>
      <c r="AW20" s="619"/>
      <c r="AX20" s="619"/>
      <c r="AY20" s="619"/>
      <c r="AZ20" s="619"/>
      <c r="BA20" s="619"/>
      <c r="BB20" s="619"/>
      <c r="BC20" s="619"/>
      <c r="BD20" s="619"/>
      <c r="BE20" s="619"/>
      <c r="BF20" s="620"/>
      <c r="BG20" s="621">
        <v>128465</v>
      </c>
      <c r="BH20" s="622"/>
      <c r="BI20" s="622"/>
      <c r="BJ20" s="622"/>
      <c r="BK20" s="622"/>
      <c r="BL20" s="622"/>
      <c r="BM20" s="622"/>
      <c r="BN20" s="623"/>
      <c r="BO20" s="659">
        <v>5.2</v>
      </c>
      <c r="BP20" s="659"/>
      <c r="BQ20" s="659"/>
      <c r="BR20" s="659"/>
      <c r="BS20" s="660" t="s">
        <v>233</v>
      </c>
      <c r="BT20" s="660"/>
      <c r="BU20" s="660"/>
      <c r="BV20" s="660"/>
      <c r="BW20" s="660"/>
      <c r="BX20" s="660"/>
      <c r="BY20" s="660"/>
      <c r="BZ20" s="660"/>
      <c r="CA20" s="660"/>
      <c r="CB20" s="695"/>
      <c r="CD20" s="618" t="s">
        <v>275</v>
      </c>
      <c r="CE20" s="619"/>
      <c r="CF20" s="619"/>
      <c r="CG20" s="619"/>
      <c r="CH20" s="619"/>
      <c r="CI20" s="619"/>
      <c r="CJ20" s="619"/>
      <c r="CK20" s="619"/>
      <c r="CL20" s="619"/>
      <c r="CM20" s="619"/>
      <c r="CN20" s="619"/>
      <c r="CO20" s="619"/>
      <c r="CP20" s="619"/>
      <c r="CQ20" s="620"/>
      <c r="CR20" s="621">
        <v>21524921</v>
      </c>
      <c r="CS20" s="622"/>
      <c r="CT20" s="622"/>
      <c r="CU20" s="622"/>
      <c r="CV20" s="622"/>
      <c r="CW20" s="622"/>
      <c r="CX20" s="622"/>
      <c r="CY20" s="623"/>
      <c r="CZ20" s="659">
        <v>100</v>
      </c>
      <c r="DA20" s="659"/>
      <c r="DB20" s="659"/>
      <c r="DC20" s="659"/>
      <c r="DD20" s="627">
        <v>1863891</v>
      </c>
      <c r="DE20" s="622"/>
      <c r="DF20" s="622"/>
      <c r="DG20" s="622"/>
      <c r="DH20" s="622"/>
      <c r="DI20" s="622"/>
      <c r="DJ20" s="622"/>
      <c r="DK20" s="622"/>
      <c r="DL20" s="622"/>
      <c r="DM20" s="622"/>
      <c r="DN20" s="622"/>
      <c r="DO20" s="622"/>
      <c r="DP20" s="623"/>
      <c r="DQ20" s="627">
        <v>13861439</v>
      </c>
      <c r="DR20" s="622"/>
      <c r="DS20" s="622"/>
      <c r="DT20" s="622"/>
      <c r="DU20" s="622"/>
      <c r="DV20" s="622"/>
      <c r="DW20" s="622"/>
      <c r="DX20" s="622"/>
      <c r="DY20" s="622"/>
      <c r="DZ20" s="622"/>
      <c r="EA20" s="622"/>
      <c r="EB20" s="622"/>
      <c r="EC20" s="658"/>
    </row>
    <row r="21" spans="2:133" ht="11.25" customHeight="1" x14ac:dyDescent="0.15">
      <c r="B21" s="618" t="s">
        <v>276</v>
      </c>
      <c r="C21" s="619"/>
      <c r="D21" s="619"/>
      <c r="E21" s="619"/>
      <c r="F21" s="619"/>
      <c r="G21" s="619"/>
      <c r="H21" s="619"/>
      <c r="I21" s="619"/>
      <c r="J21" s="619"/>
      <c r="K21" s="619"/>
      <c r="L21" s="619"/>
      <c r="M21" s="619"/>
      <c r="N21" s="619"/>
      <c r="O21" s="619"/>
      <c r="P21" s="619"/>
      <c r="Q21" s="620"/>
      <c r="R21" s="621">
        <v>9828504</v>
      </c>
      <c r="S21" s="622"/>
      <c r="T21" s="622"/>
      <c r="U21" s="622"/>
      <c r="V21" s="622"/>
      <c r="W21" s="622"/>
      <c r="X21" s="622"/>
      <c r="Y21" s="623"/>
      <c r="Z21" s="659">
        <v>44.2</v>
      </c>
      <c r="AA21" s="659"/>
      <c r="AB21" s="659"/>
      <c r="AC21" s="659"/>
      <c r="AD21" s="660">
        <v>8398838</v>
      </c>
      <c r="AE21" s="660"/>
      <c r="AF21" s="660"/>
      <c r="AG21" s="660"/>
      <c r="AH21" s="660"/>
      <c r="AI21" s="660"/>
      <c r="AJ21" s="660"/>
      <c r="AK21" s="660"/>
      <c r="AL21" s="624">
        <v>71</v>
      </c>
      <c r="AM21" s="625"/>
      <c r="AN21" s="625"/>
      <c r="AO21" s="661"/>
      <c r="AP21" s="618" t="s">
        <v>277</v>
      </c>
      <c r="AQ21" s="699"/>
      <c r="AR21" s="699"/>
      <c r="AS21" s="699"/>
      <c r="AT21" s="699"/>
      <c r="AU21" s="699"/>
      <c r="AV21" s="699"/>
      <c r="AW21" s="699"/>
      <c r="AX21" s="699"/>
      <c r="AY21" s="699"/>
      <c r="AZ21" s="699"/>
      <c r="BA21" s="699"/>
      <c r="BB21" s="699"/>
      <c r="BC21" s="699"/>
      <c r="BD21" s="699"/>
      <c r="BE21" s="699"/>
      <c r="BF21" s="700"/>
      <c r="BG21" s="621">
        <v>19137</v>
      </c>
      <c r="BH21" s="622"/>
      <c r="BI21" s="622"/>
      <c r="BJ21" s="622"/>
      <c r="BK21" s="622"/>
      <c r="BL21" s="622"/>
      <c r="BM21" s="622"/>
      <c r="BN21" s="623"/>
      <c r="BO21" s="659">
        <v>0.8</v>
      </c>
      <c r="BP21" s="659"/>
      <c r="BQ21" s="659"/>
      <c r="BR21" s="659"/>
      <c r="BS21" s="660" t="s">
        <v>233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278</v>
      </c>
      <c r="C22" s="619"/>
      <c r="D22" s="619"/>
      <c r="E22" s="619"/>
      <c r="F22" s="619"/>
      <c r="G22" s="619"/>
      <c r="H22" s="619"/>
      <c r="I22" s="619"/>
      <c r="J22" s="619"/>
      <c r="K22" s="619"/>
      <c r="L22" s="619"/>
      <c r="M22" s="619"/>
      <c r="N22" s="619"/>
      <c r="O22" s="619"/>
      <c r="P22" s="619"/>
      <c r="Q22" s="620"/>
      <c r="R22" s="621">
        <v>8398838</v>
      </c>
      <c r="S22" s="622"/>
      <c r="T22" s="622"/>
      <c r="U22" s="622"/>
      <c r="V22" s="622"/>
      <c r="W22" s="622"/>
      <c r="X22" s="622"/>
      <c r="Y22" s="623"/>
      <c r="Z22" s="659">
        <v>37.799999999999997</v>
      </c>
      <c r="AA22" s="659"/>
      <c r="AB22" s="659"/>
      <c r="AC22" s="659"/>
      <c r="AD22" s="660">
        <v>8398838</v>
      </c>
      <c r="AE22" s="660"/>
      <c r="AF22" s="660"/>
      <c r="AG22" s="660"/>
      <c r="AH22" s="660"/>
      <c r="AI22" s="660"/>
      <c r="AJ22" s="660"/>
      <c r="AK22" s="660"/>
      <c r="AL22" s="624">
        <v>71</v>
      </c>
      <c r="AM22" s="625"/>
      <c r="AN22" s="625"/>
      <c r="AO22" s="661"/>
      <c r="AP22" s="618" t="s">
        <v>279</v>
      </c>
      <c r="AQ22" s="699"/>
      <c r="AR22" s="699"/>
      <c r="AS22" s="699"/>
      <c r="AT22" s="699"/>
      <c r="AU22" s="699"/>
      <c r="AV22" s="699"/>
      <c r="AW22" s="699"/>
      <c r="AX22" s="699"/>
      <c r="AY22" s="699"/>
      <c r="AZ22" s="699"/>
      <c r="BA22" s="699"/>
      <c r="BB22" s="699"/>
      <c r="BC22" s="699"/>
      <c r="BD22" s="699"/>
      <c r="BE22" s="699"/>
      <c r="BF22" s="700"/>
      <c r="BG22" s="621" t="s">
        <v>233</v>
      </c>
      <c r="BH22" s="622"/>
      <c r="BI22" s="622"/>
      <c r="BJ22" s="622"/>
      <c r="BK22" s="622"/>
      <c r="BL22" s="622"/>
      <c r="BM22" s="622"/>
      <c r="BN22" s="623"/>
      <c r="BO22" s="659" t="s">
        <v>233</v>
      </c>
      <c r="BP22" s="659"/>
      <c r="BQ22" s="659"/>
      <c r="BR22" s="659"/>
      <c r="BS22" s="660" t="s">
        <v>233</v>
      </c>
      <c r="BT22" s="660"/>
      <c r="BU22" s="660"/>
      <c r="BV22" s="660"/>
      <c r="BW22" s="660"/>
      <c r="BX22" s="660"/>
      <c r="BY22" s="660"/>
      <c r="BZ22" s="660"/>
      <c r="CA22" s="660"/>
      <c r="CB22" s="695"/>
      <c r="CD22" s="679" t="s">
        <v>280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281</v>
      </c>
      <c r="C23" s="619"/>
      <c r="D23" s="619"/>
      <c r="E23" s="619"/>
      <c r="F23" s="619"/>
      <c r="G23" s="619"/>
      <c r="H23" s="619"/>
      <c r="I23" s="619"/>
      <c r="J23" s="619"/>
      <c r="K23" s="619"/>
      <c r="L23" s="619"/>
      <c r="M23" s="619"/>
      <c r="N23" s="619"/>
      <c r="O23" s="619"/>
      <c r="P23" s="619"/>
      <c r="Q23" s="620"/>
      <c r="R23" s="621">
        <v>1429666</v>
      </c>
      <c r="S23" s="622"/>
      <c r="T23" s="622"/>
      <c r="U23" s="622"/>
      <c r="V23" s="622"/>
      <c r="W23" s="622"/>
      <c r="X23" s="622"/>
      <c r="Y23" s="623"/>
      <c r="Z23" s="659">
        <v>6.4</v>
      </c>
      <c r="AA23" s="659"/>
      <c r="AB23" s="659"/>
      <c r="AC23" s="659"/>
      <c r="AD23" s="660" t="s">
        <v>139</v>
      </c>
      <c r="AE23" s="660"/>
      <c r="AF23" s="660"/>
      <c r="AG23" s="660"/>
      <c r="AH23" s="660"/>
      <c r="AI23" s="660"/>
      <c r="AJ23" s="660"/>
      <c r="AK23" s="660"/>
      <c r="AL23" s="624" t="s">
        <v>233</v>
      </c>
      <c r="AM23" s="625"/>
      <c r="AN23" s="625"/>
      <c r="AO23" s="661"/>
      <c r="AP23" s="618" t="s">
        <v>282</v>
      </c>
      <c r="AQ23" s="699"/>
      <c r="AR23" s="699"/>
      <c r="AS23" s="699"/>
      <c r="AT23" s="699"/>
      <c r="AU23" s="699"/>
      <c r="AV23" s="699"/>
      <c r="AW23" s="699"/>
      <c r="AX23" s="699"/>
      <c r="AY23" s="699"/>
      <c r="AZ23" s="699"/>
      <c r="BA23" s="699"/>
      <c r="BB23" s="699"/>
      <c r="BC23" s="699"/>
      <c r="BD23" s="699"/>
      <c r="BE23" s="699"/>
      <c r="BF23" s="700"/>
      <c r="BG23" s="621">
        <v>109328</v>
      </c>
      <c r="BH23" s="622"/>
      <c r="BI23" s="622"/>
      <c r="BJ23" s="622"/>
      <c r="BK23" s="622"/>
      <c r="BL23" s="622"/>
      <c r="BM23" s="622"/>
      <c r="BN23" s="623"/>
      <c r="BO23" s="659">
        <v>4.4000000000000004</v>
      </c>
      <c r="BP23" s="659"/>
      <c r="BQ23" s="659"/>
      <c r="BR23" s="659"/>
      <c r="BS23" s="660" t="s">
        <v>233</v>
      </c>
      <c r="BT23" s="660"/>
      <c r="BU23" s="660"/>
      <c r="BV23" s="660"/>
      <c r="BW23" s="660"/>
      <c r="BX23" s="660"/>
      <c r="BY23" s="660"/>
      <c r="BZ23" s="660"/>
      <c r="CA23" s="660"/>
      <c r="CB23" s="695"/>
      <c r="CD23" s="679" t="s">
        <v>221</v>
      </c>
      <c r="CE23" s="680"/>
      <c r="CF23" s="680"/>
      <c r="CG23" s="680"/>
      <c r="CH23" s="680"/>
      <c r="CI23" s="680"/>
      <c r="CJ23" s="680"/>
      <c r="CK23" s="680"/>
      <c r="CL23" s="680"/>
      <c r="CM23" s="680"/>
      <c r="CN23" s="680"/>
      <c r="CO23" s="680"/>
      <c r="CP23" s="680"/>
      <c r="CQ23" s="681"/>
      <c r="CR23" s="679" t="s">
        <v>283</v>
      </c>
      <c r="CS23" s="680"/>
      <c r="CT23" s="680"/>
      <c r="CU23" s="680"/>
      <c r="CV23" s="680"/>
      <c r="CW23" s="680"/>
      <c r="CX23" s="680"/>
      <c r="CY23" s="681"/>
      <c r="CZ23" s="679" t="s">
        <v>284</v>
      </c>
      <c r="DA23" s="680"/>
      <c r="DB23" s="680"/>
      <c r="DC23" s="681"/>
      <c r="DD23" s="679" t="s">
        <v>285</v>
      </c>
      <c r="DE23" s="680"/>
      <c r="DF23" s="680"/>
      <c r="DG23" s="680"/>
      <c r="DH23" s="680"/>
      <c r="DI23" s="680"/>
      <c r="DJ23" s="680"/>
      <c r="DK23" s="681"/>
      <c r="DL23" s="711" t="s">
        <v>286</v>
      </c>
      <c r="DM23" s="712"/>
      <c r="DN23" s="712"/>
      <c r="DO23" s="712"/>
      <c r="DP23" s="712"/>
      <c r="DQ23" s="712"/>
      <c r="DR23" s="712"/>
      <c r="DS23" s="712"/>
      <c r="DT23" s="712"/>
      <c r="DU23" s="712"/>
      <c r="DV23" s="713"/>
      <c r="DW23" s="679" t="s">
        <v>287</v>
      </c>
      <c r="DX23" s="680"/>
      <c r="DY23" s="680"/>
      <c r="DZ23" s="680"/>
      <c r="EA23" s="680"/>
      <c r="EB23" s="680"/>
      <c r="EC23" s="681"/>
    </row>
    <row r="24" spans="2:133" ht="11.25" customHeight="1" x14ac:dyDescent="0.15">
      <c r="B24" s="618" t="s">
        <v>288</v>
      </c>
      <c r="C24" s="619"/>
      <c r="D24" s="619"/>
      <c r="E24" s="619"/>
      <c r="F24" s="619"/>
      <c r="G24" s="619"/>
      <c r="H24" s="619"/>
      <c r="I24" s="619"/>
      <c r="J24" s="619"/>
      <c r="K24" s="619"/>
      <c r="L24" s="619"/>
      <c r="M24" s="619"/>
      <c r="N24" s="619"/>
      <c r="O24" s="619"/>
      <c r="P24" s="619"/>
      <c r="Q24" s="620"/>
      <c r="R24" s="621" t="s">
        <v>233</v>
      </c>
      <c r="S24" s="622"/>
      <c r="T24" s="622"/>
      <c r="U24" s="622"/>
      <c r="V24" s="622"/>
      <c r="W24" s="622"/>
      <c r="X24" s="622"/>
      <c r="Y24" s="623"/>
      <c r="Z24" s="659" t="s">
        <v>233</v>
      </c>
      <c r="AA24" s="659"/>
      <c r="AB24" s="659"/>
      <c r="AC24" s="659"/>
      <c r="AD24" s="660" t="s">
        <v>233</v>
      </c>
      <c r="AE24" s="660"/>
      <c r="AF24" s="660"/>
      <c r="AG24" s="660"/>
      <c r="AH24" s="660"/>
      <c r="AI24" s="660"/>
      <c r="AJ24" s="660"/>
      <c r="AK24" s="660"/>
      <c r="AL24" s="624" t="s">
        <v>233</v>
      </c>
      <c r="AM24" s="625"/>
      <c r="AN24" s="625"/>
      <c r="AO24" s="661"/>
      <c r="AP24" s="618" t="s">
        <v>289</v>
      </c>
      <c r="AQ24" s="699"/>
      <c r="AR24" s="699"/>
      <c r="AS24" s="699"/>
      <c r="AT24" s="699"/>
      <c r="AU24" s="699"/>
      <c r="AV24" s="699"/>
      <c r="AW24" s="699"/>
      <c r="AX24" s="699"/>
      <c r="AY24" s="699"/>
      <c r="AZ24" s="699"/>
      <c r="BA24" s="699"/>
      <c r="BB24" s="699"/>
      <c r="BC24" s="699"/>
      <c r="BD24" s="699"/>
      <c r="BE24" s="699"/>
      <c r="BF24" s="700"/>
      <c r="BG24" s="621" t="s">
        <v>233</v>
      </c>
      <c r="BH24" s="622"/>
      <c r="BI24" s="622"/>
      <c r="BJ24" s="622"/>
      <c r="BK24" s="622"/>
      <c r="BL24" s="622"/>
      <c r="BM24" s="622"/>
      <c r="BN24" s="623"/>
      <c r="BO24" s="659" t="s">
        <v>233</v>
      </c>
      <c r="BP24" s="659"/>
      <c r="BQ24" s="659"/>
      <c r="BR24" s="659"/>
      <c r="BS24" s="660" t="s">
        <v>233</v>
      </c>
      <c r="BT24" s="660"/>
      <c r="BU24" s="660"/>
      <c r="BV24" s="660"/>
      <c r="BW24" s="660"/>
      <c r="BX24" s="660"/>
      <c r="BY24" s="660"/>
      <c r="BZ24" s="660"/>
      <c r="CA24" s="660"/>
      <c r="CB24" s="695"/>
      <c r="CD24" s="676" t="s">
        <v>290</v>
      </c>
      <c r="CE24" s="677"/>
      <c r="CF24" s="677"/>
      <c r="CG24" s="677"/>
      <c r="CH24" s="677"/>
      <c r="CI24" s="677"/>
      <c r="CJ24" s="677"/>
      <c r="CK24" s="677"/>
      <c r="CL24" s="677"/>
      <c r="CM24" s="677"/>
      <c r="CN24" s="677"/>
      <c r="CO24" s="677"/>
      <c r="CP24" s="677"/>
      <c r="CQ24" s="678"/>
      <c r="CR24" s="673">
        <v>8877702</v>
      </c>
      <c r="CS24" s="674"/>
      <c r="CT24" s="674"/>
      <c r="CU24" s="674"/>
      <c r="CV24" s="674"/>
      <c r="CW24" s="674"/>
      <c r="CX24" s="674"/>
      <c r="CY24" s="702"/>
      <c r="CZ24" s="703">
        <v>41.2</v>
      </c>
      <c r="DA24" s="685"/>
      <c r="DB24" s="685"/>
      <c r="DC24" s="705"/>
      <c r="DD24" s="701">
        <v>6872168</v>
      </c>
      <c r="DE24" s="674"/>
      <c r="DF24" s="674"/>
      <c r="DG24" s="674"/>
      <c r="DH24" s="674"/>
      <c r="DI24" s="674"/>
      <c r="DJ24" s="674"/>
      <c r="DK24" s="702"/>
      <c r="DL24" s="701">
        <v>6472155</v>
      </c>
      <c r="DM24" s="674"/>
      <c r="DN24" s="674"/>
      <c r="DO24" s="674"/>
      <c r="DP24" s="674"/>
      <c r="DQ24" s="674"/>
      <c r="DR24" s="674"/>
      <c r="DS24" s="674"/>
      <c r="DT24" s="674"/>
      <c r="DU24" s="674"/>
      <c r="DV24" s="702"/>
      <c r="DW24" s="703">
        <v>54.2</v>
      </c>
      <c r="DX24" s="685"/>
      <c r="DY24" s="685"/>
      <c r="DZ24" s="685"/>
      <c r="EA24" s="685"/>
      <c r="EB24" s="685"/>
      <c r="EC24" s="704"/>
    </row>
    <row r="25" spans="2:133" ht="11.25" customHeight="1" x14ac:dyDescent="0.15">
      <c r="B25" s="618" t="s">
        <v>291</v>
      </c>
      <c r="C25" s="619"/>
      <c r="D25" s="619"/>
      <c r="E25" s="619"/>
      <c r="F25" s="619"/>
      <c r="G25" s="619"/>
      <c r="H25" s="619"/>
      <c r="I25" s="619"/>
      <c r="J25" s="619"/>
      <c r="K25" s="619"/>
      <c r="L25" s="619"/>
      <c r="M25" s="619"/>
      <c r="N25" s="619"/>
      <c r="O25" s="619"/>
      <c r="P25" s="619"/>
      <c r="Q25" s="620"/>
      <c r="R25" s="621">
        <v>13287014</v>
      </c>
      <c r="S25" s="622"/>
      <c r="T25" s="622"/>
      <c r="U25" s="622"/>
      <c r="V25" s="622"/>
      <c r="W25" s="622"/>
      <c r="X25" s="622"/>
      <c r="Y25" s="623"/>
      <c r="Z25" s="659">
        <v>59.8</v>
      </c>
      <c r="AA25" s="659"/>
      <c r="AB25" s="659"/>
      <c r="AC25" s="659"/>
      <c r="AD25" s="660">
        <v>11748020</v>
      </c>
      <c r="AE25" s="660"/>
      <c r="AF25" s="660"/>
      <c r="AG25" s="660"/>
      <c r="AH25" s="660"/>
      <c r="AI25" s="660"/>
      <c r="AJ25" s="660"/>
      <c r="AK25" s="660"/>
      <c r="AL25" s="624">
        <v>99.3</v>
      </c>
      <c r="AM25" s="625"/>
      <c r="AN25" s="625"/>
      <c r="AO25" s="661"/>
      <c r="AP25" s="618" t="s">
        <v>292</v>
      </c>
      <c r="AQ25" s="699"/>
      <c r="AR25" s="699"/>
      <c r="AS25" s="699"/>
      <c r="AT25" s="699"/>
      <c r="AU25" s="699"/>
      <c r="AV25" s="699"/>
      <c r="AW25" s="699"/>
      <c r="AX25" s="699"/>
      <c r="AY25" s="699"/>
      <c r="AZ25" s="699"/>
      <c r="BA25" s="699"/>
      <c r="BB25" s="699"/>
      <c r="BC25" s="699"/>
      <c r="BD25" s="699"/>
      <c r="BE25" s="699"/>
      <c r="BF25" s="700"/>
      <c r="BG25" s="621" t="s">
        <v>233</v>
      </c>
      <c r="BH25" s="622"/>
      <c r="BI25" s="622"/>
      <c r="BJ25" s="622"/>
      <c r="BK25" s="622"/>
      <c r="BL25" s="622"/>
      <c r="BM25" s="622"/>
      <c r="BN25" s="623"/>
      <c r="BO25" s="659" t="s">
        <v>233</v>
      </c>
      <c r="BP25" s="659"/>
      <c r="BQ25" s="659"/>
      <c r="BR25" s="659"/>
      <c r="BS25" s="660" t="s">
        <v>233</v>
      </c>
      <c r="BT25" s="660"/>
      <c r="BU25" s="660"/>
      <c r="BV25" s="660"/>
      <c r="BW25" s="660"/>
      <c r="BX25" s="660"/>
      <c r="BY25" s="660"/>
      <c r="BZ25" s="660"/>
      <c r="CA25" s="660"/>
      <c r="CB25" s="695"/>
      <c r="CD25" s="618" t="s">
        <v>293</v>
      </c>
      <c r="CE25" s="619"/>
      <c r="CF25" s="619"/>
      <c r="CG25" s="619"/>
      <c r="CH25" s="619"/>
      <c r="CI25" s="619"/>
      <c r="CJ25" s="619"/>
      <c r="CK25" s="619"/>
      <c r="CL25" s="619"/>
      <c r="CM25" s="619"/>
      <c r="CN25" s="619"/>
      <c r="CO25" s="619"/>
      <c r="CP25" s="619"/>
      <c r="CQ25" s="620"/>
      <c r="CR25" s="621">
        <v>2636393</v>
      </c>
      <c r="CS25" s="634"/>
      <c r="CT25" s="634"/>
      <c r="CU25" s="634"/>
      <c r="CV25" s="634"/>
      <c r="CW25" s="634"/>
      <c r="CX25" s="634"/>
      <c r="CY25" s="635"/>
      <c r="CZ25" s="624">
        <v>12.2</v>
      </c>
      <c r="DA25" s="636"/>
      <c r="DB25" s="636"/>
      <c r="DC25" s="637"/>
      <c r="DD25" s="627">
        <v>2403757</v>
      </c>
      <c r="DE25" s="634"/>
      <c r="DF25" s="634"/>
      <c r="DG25" s="634"/>
      <c r="DH25" s="634"/>
      <c r="DI25" s="634"/>
      <c r="DJ25" s="634"/>
      <c r="DK25" s="635"/>
      <c r="DL25" s="627">
        <v>2301599</v>
      </c>
      <c r="DM25" s="634"/>
      <c r="DN25" s="634"/>
      <c r="DO25" s="634"/>
      <c r="DP25" s="634"/>
      <c r="DQ25" s="634"/>
      <c r="DR25" s="634"/>
      <c r="DS25" s="634"/>
      <c r="DT25" s="634"/>
      <c r="DU25" s="634"/>
      <c r="DV25" s="635"/>
      <c r="DW25" s="624">
        <v>19.3</v>
      </c>
      <c r="DX25" s="636"/>
      <c r="DY25" s="636"/>
      <c r="DZ25" s="636"/>
      <c r="EA25" s="636"/>
      <c r="EB25" s="636"/>
      <c r="EC25" s="648"/>
    </row>
    <row r="26" spans="2:133" ht="11.25" customHeight="1" x14ac:dyDescent="0.15">
      <c r="B26" s="618" t="s">
        <v>294</v>
      </c>
      <c r="C26" s="619"/>
      <c r="D26" s="619"/>
      <c r="E26" s="619"/>
      <c r="F26" s="619"/>
      <c r="G26" s="619"/>
      <c r="H26" s="619"/>
      <c r="I26" s="619"/>
      <c r="J26" s="619"/>
      <c r="K26" s="619"/>
      <c r="L26" s="619"/>
      <c r="M26" s="619"/>
      <c r="N26" s="619"/>
      <c r="O26" s="619"/>
      <c r="P26" s="619"/>
      <c r="Q26" s="620"/>
      <c r="R26" s="621">
        <v>3198</v>
      </c>
      <c r="S26" s="622"/>
      <c r="T26" s="622"/>
      <c r="U26" s="622"/>
      <c r="V26" s="622"/>
      <c r="W26" s="622"/>
      <c r="X26" s="622"/>
      <c r="Y26" s="623"/>
      <c r="Z26" s="659">
        <v>0</v>
      </c>
      <c r="AA26" s="659"/>
      <c r="AB26" s="659"/>
      <c r="AC26" s="659"/>
      <c r="AD26" s="660">
        <v>3198</v>
      </c>
      <c r="AE26" s="660"/>
      <c r="AF26" s="660"/>
      <c r="AG26" s="660"/>
      <c r="AH26" s="660"/>
      <c r="AI26" s="660"/>
      <c r="AJ26" s="660"/>
      <c r="AK26" s="660"/>
      <c r="AL26" s="624">
        <v>0</v>
      </c>
      <c r="AM26" s="625"/>
      <c r="AN26" s="625"/>
      <c r="AO26" s="661"/>
      <c r="AP26" s="618" t="s">
        <v>295</v>
      </c>
      <c r="AQ26" s="699"/>
      <c r="AR26" s="699"/>
      <c r="AS26" s="699"/>
      <c r="AT26" s="699"/>
      <c r="AU26" s="699"/>
      <c r="AV26" s="699"/>
      <c r="AW26" s="699"/>
      <c r="AX26" s="699"/>
      <c r="AY26" s="699"/>
      <c r="AZ26" s="699"/>
      <c r="BA26" s="699"/>
      <c r="BB26" s="699"/>
      <c r="BC26" s="699"/>
      <c r="BD26" s="699"/>
      <c r="BE26" s="699"/>
      <c r="BF26" s="700"/>
      <c r="BG26" s="621" t="s">
        <v>233</v>
      </c>
      <c r="BH26" s="622"/>
      <c r="BI26" s="622"/>
      <c r="BJ26" s="622"/>
      <c r="BK26" s="622"/>
      <c r="BL26" s="622"/>
      <c r="BM26" s="622"/>
      <c r="BN26" s="623"/>
      <c r="BO26" s="659" t="s">
        <v>233</v>
      </c>
      <c r="BP26" s="659"/>
      <c r="BQ26" s="659"/>
      <c r="BR26" s="659"/>
      <c r="BS26" s="660" t="s">
        <v>233</v>
      </c>
      <c r="BT26" s="660"/>
      <c r="BU26" s="660"/>
      <c r="BV26" s="660"/>
      <c r="BW26" s="660"/>
      <c r="BX26" s="660"/>
      <c r="BY26" s="660"/>
      <c r="BZ26" s="660"/>
      <c r="CA26" s="660"/>
      <c r="CB26" s="695"/>
      <c r="CD26" s="618" t="s">
        <v>296</v>
      </c>
      <c r="CE26" s="619"/>
      <c r="CF26" s="619"/>
      <c r="CG26" s="619"/>
      <c r="CH26" s="619"/>
      <c r="CI26" s="619"/>
      <c r="CJ26" s="619"/>
      <c r="CK26" s="619"/>
      <c r="CL26" s="619"/>
      <c r="CM26" s="619"/>
      <c r="CN26" s="619"/>
      <c r="CO26" s="619"/>
      <c r="CP26" s="619"/>
      <c r="CQ26" s="620"/>
      <c r="CR26" s="621">
        <v>1695562</v>
      </c>
      <c r="CS26" s="622"/>
      <c r="CT26" s="622"/>
      <c r="CU26" s="622"/>
      <c r="CV26" s="622"/>
      <c r="CW26" s="622"/>
      <c r="CX26" s="622"/>
      <c r="CY26" s="623"/>
      <c r="CZ26" s="624">
        <v>7.9</v>
      </c>
      <c r="DA26" s="636"/>
      <c r="DB26" s="636"/>
      <c r="DC26" s="637"/>
      <c r="DD26" s="627">
        <v>1545676</v>
      </c>
      <c r="DE26" s="622"/>
      <c r="DF26" s="622"/>
      <c r="DG26" s="622"/>
      <c r="DH26" s="622"/>
      <c r="DI26" s="622"/>
      <c r="DJ26" s="622"/>
      <c r="DK26" s="623"/>
      <c r="DL26" s="627" t="s">
        <v>233</v>
      </c>
      <c r="DM26" s="622"/>
      <c r="DN26" s="622"/>
      <c r="DO26" s="622"/>
      <c r="DP26" s="622"/>
      <c r="DQ26" s="622"/>
      <c r="DR26" s="622"/>
      <c r="DS26" s="622"/>
      <c r="DT26" s="622"/>
      <c r="DU26" s="622"/>
      <c r="DV26" s="623"/>
      <c r="DW26" s="624" t="s">
        <v>233</v>
      </c>
      <c r="DX26" s="636"/>
      <c r="DY26" s="636"/>
      <c r="DZ26" s="636"/>
      <c r="EA26" s="636"/>
      <c r="EB26" s="636"/>
      <c r="EC26" s="648"/>
    </row>
    <row r="27" spans="2:133" ht="11.25" customHeight="1" x14ac:dyDescent="0.15">
      <c r="B27" s="618" t="s">
        <v>297</v>
      </c>
      <c r="C27" s="619"/>
      <c r="D27" s="619"/>
      <c r="E27" s="619"/>
      <c r="F27" s="619"/>
      <c r="G27" s="619"/>
      <c r="H27" s="619"/>
      <c r="I27" s="619"/>
      <c r="J27" s="619"/>
      <c r="K27" s="619"/>
      <c r="L27" s="619"/>
      <c r="M27" s="619"/>
      <c r="N27" s="619"/>
      <c r="O27" s="619"/>
      <c r="P27" s="619"/>
      <c r="Q27" s="620"/>
      <c r="R27" s="621">
        <v>110938</v>
      </c>
      <c r="S27" s="622"/>
      <c r="T27" s="622"/>
      <c r="U27" s="622"/>
      <c r="V27" s="622"/>
      <c r="W27" s="622"/>
      <c r="X27" s="622"/>
      <c r="Y27" s="623"/>
      <c r="Z27" s="659">
        <v>0.5</v>
      </c>
      <c r="AA27" s="659"/>
      <c r="AB27" s="659"/>
      <c r="AC27" s="659"/>
      <c r="AD27" s="660" t="s">
        <v>139</v>
      </c>
      <c r="AE27" s="660"/>
      <c r="AF27" s="660"/>
      <c r="AG27" s="660"/>
      <c r="AH27" s="660"/>
      <c r="AI27" s="660"/>
      <c r="AJ27" s="660"/>
      <c r="AK27" s="660"/>
      <c r="AL27" s="624" t="s">
        <v>139</v>
      </c>
      <c r="AM27" s="625"/>
      <c r="AN27" s="625"/>
      <c r="AO27" s="661"/>
      <c r="AP27" s="618" t="s">
        <v>298</v>
      </c>
      <c r="AQ27" s="619"/>
      <c r="AR27" s="619"/>
      <c r="AS27" s="619"/>
      <c r="AT27" s="619"/>
      <c r="AU27" s="619"/>
      <c r="AV27" s="619"/>
      <c r="AW27" s="619"/>
      <c r="AX27" s="619"/>
      <c r="AY27" s="619"/>
      <c r="AZ27" s="619"/>
      <c r="BA27" s="619"/>
      <c r="BB27" s="619"/>
      <c r="BC27" s="619"/>
      <c r="BD27" s="619"/>
      <c r="BE27" s="619"/>
      <c r="BF27" s="620"/>
      <c r="BG27" s="621">
        <v>2488168</v>
      </c>
      <c r="BH27" s="622"/>
      <c r="BI27" s="622"/>
      <c r="BJ27" s="622"/>
      <c r="BK27" s="622"/>
      <c r="BL27" s="622"/>
      <c r="BM27" s="622"/>
      <c r="BN27" s="623"/>
      <c r="BO27" s="659">
        <v>100</v>
      </c>
      <c r="BP27" s="659"/>
      <c r="BQ27" s="659"/>
      <c r="BR27" s="659"/>
      <c r="BS27" s="660">
        <v>127456</v>
      </c>
      <c r="BT27" s="660"/>
      <c r="BU27" s="660"/>
      <c r="BV27" s="660"/>
      <c r="BW27" s="660"/>
      <c r="BX27" s="660"/>
      <c r="BY27" s="660"/>
      <c r="BZ27" s="660"/>
      <c r="CA27" s="660"/>
      <c r="CB27" s="695"/>
      <c r="CD27" s="618" t="s">
        <v>299</v>
      </c>
      <c r="CE27" s="619"/>
      <c r="CF27" s="619"/>
      <c r="CG27" s="619"/>
      <c r="CH27" s="619"/>
      <c r="CI27" s="619"/>
      <c r="CJ27" s="619"/>
      <c r="CK27" s="619"/>
      <c r="CL27" s="619"/>
      <c r="CM27" s="619"/>
      <c r="CN27" s="619"/>
      <c r="CO27" s="619"/>
      <c r="CP27" s="619"/>
      <c r="CQ27" s="620"/>
      <c r="CR27" s="621">
        <v>2442228</v>
      </c>
      <c r="CS27" s="634"/>
      <c r="CT27" s="634"/>
      <c r="CU27" s="634"/>
      <c r="CV27" s="634"/>
      <c r="CW27" s="634"/>
      <c r="CX27" s="634"/>
      <c r="CY27" s="635"/>
      <c r="CZ27" s="624">
        <v>11.3</v>
      </c>
      <c r="DA27" s="636"/>
      <c r="DB27" s="636"/>
      <c r="DC27" s="637"/>
      <c r="DD27" s="627">
        <v>783977</v>
      </c>
      <c r="DE27" s="634"/>
      <c r="DF27" s="634"/>
      <c r="DG27" s="634"/>
      <c r="DH27" s="634"/>
      <c r="DI27" s="634"/>
      <c r="DJ27" s="634"/>
      <c r="DK27" s="635"/>
      <c r="DL27" s="627">
        <v>766407</v>
      </c>
      <c r="DM27" s="634"/>
      <c r="DN27" s="634"/>
      <c r="DO27" s="634"/>
      <c r="DP27" s="634"/>
      <c r="DQ27" s="634"/>
      <c r="DR27" s="634"/>
      <c r="DS27" s="634"/>
      <c r="DT27" s="634"/>
      <c r="DU27" s="634"/>
      <c r="DV27" s="635"/>
      <c r="DW27" s="624">
        <v>6.4</v>
      </c>
      <c r="DX27" s="636"/>
      <c r="DY27" s="636"/>
      <c r="DZ27" s="636"/>
      <c r="EA27" s="636"/>
      <c r="EB27" s="636"/>
      <c r="EC27" s="648"/>
    </row>
    <row r="28" spans="2:133" ht="11.25" customHeight="1" x14ac:dyDescent="0.15">
      <c r="B28" s="618" t="s">
        <v>300</v>
      </c>
      <c r="C28" s="619"/>
      <c r="D28" s="619"/>
      <c r="E28" s="619"/>
      <c r="F28" s="619"/>
      <c r="G28" s="619"/>
      <c r="H28" s="619"/>
      <c r="I28" s="619"/>
      <c r="J28" s="619"/>
      <c r="K28" s="619"/>
      <c r="L28" s="619"/>
      <c r="M28" s="619"/>
      <c r="N28" s="619"/>
      <c r="O28" s="619"/>
      <c r="P28" s="619"/>
      <c r="Q28" s="620"/>
      <c r="R28" s="621">
        <v>387271</v>
      </c>
      <c r="S28" s="622"/>
      <c r="T28" s="622"/>
      <c r="U28" s="622"/>
      <c r="V28" s="622"/>
      <c r="W28" s="622"/>
      <c r="X28" s="622"/>
      <c r="Y28" s="623"/>
      <c r="Z28" s="659">
        <v>1.7</v>
      </c>
      <c r="AA28" s="659"/>
      <c r="AB28" s="659"/>
      <c r="AC28" s="659"/>
      <c r="AD28" s="660" t="s">
        <v>233</v>
      </c>
      <c r="AE28" s="660"/>
      <c r="AF28" s="660"/>
      <c r="AG28" s="660"/>
      <c r="AH28" s="660"/>
      <c r="AI28" s="660"/>
      <c r="AJ28" s="660"/>
      <c r="AK28" s="660"/>
      <c r="AL28" s="624" t="s">
        <v>139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301</v>
      </c>
      <c r="CE28" s="619"/>
      <c r="CF28" s="619"/>
      <c r="CG28" s="619"/>
      <c r="CH28" s="619"/>
      <c r="CI28" s="619"/>
      <c r="CJ28" s="619"/>
      <c r="CK28" s="619"/>
      <c r="CL28" s="619"/>
      <c r="CM28" s="619"/>
      <c r="CN28" s="619"/>
      <c r="CO28" s="619"/>
      <c r="CP28" s="619"/>
      <c r="CQ28" s="620"/>
      <c r="CR28" s="621">
        <v>3799081</v>
      </c>
      <c r="CS28" s="622"/>
      <c r="CT28" s="622"/>
      <c r="CU28" s="622"/>
      <c r="CV28" s="622"/>
      <c r="CW28" s="622"/>
      <c r="CX28" s="622"/>
      <c r="CY28" s="623"/>
      <c r="CZ28" s="624">
        <v>17.600000000000001</v>
      </c>
      <c r="DA28" s="636"/>
      <c r="DB28" s="636"/>
      <c r="DC28" s="637"/>
      <c r="DD28" s="627">
        <v>3684434</v>
      </c>
      <c r="DE28" s="622"/>
      <c r="DF28" s="622"/>
      <c r="DG28" s="622"/>
      <c r="DH28" s="622"/>
      <c r="DI28" s="622"/>
      <c r="DJ28" s="622"/>
      <c r="DK28" s="623"/>
      <c r="DL28" s="627">
        <v>3404149</v>
      </c>
      <c r="DM28" s="622"/>
      <c r="DN28" s="622"/>
      <c r="DO28" s="622"/>
      <c r="DP28" s="622"/>
      <c r="DQ28" s="622"/>
      <c r="DR28" s="622"/>
      <c r="DS28" s="622"/>
      <c r="DT28" s="622"/>
      <c r="DU28" s="622"/>
      <c r="DV28" s="623"/>
      <c r="DW28" s="624">
        <v>28.5</v>
      </c>
      <c r="DX28" s="636"/>
      <c r="DY28" s="636"/>
      <c r="DZ28" s="636"/>
      <c r="EA28" s="636"/>
      <c r="EB28" s="636"/>
      <c r="EC28" s="648"/>
    </row>
    <row r="29" spans="2:133" ht="11.25" customHeight="1" x14ac:dyDescent="0.15">
      <c r="B29" s="618" t="s">
        <v>302</v>
      </c>
      <c r="C29" s="619"/>
      <c r="D29" s="619"/>
      <c r="E29" s="619"/>
      <c r="F29" s="619"/>
      <c r="G29" s="619"/>
      <c r="H29" s="619"/>
      <c r="I29" s="619"/>
      <c r="J29" s="619"/>
      <c r="K29" s="619"/>
      <c r="L29" s="619"/>
      <c r="M29" s="619"/>
      <c r="N29" s="619"/>
      <c r="O29" s="619"/>
      <c r="P29" s="619"/>
      <c r="Q29" s="620"/>
      <c r="R29" s="621">
        <v>73378</v>
      </c>
      <c r="S29" s="622"/>
      <c r="T29" s="622"/>
      <c r="U29" s="622"/>
      <c r="V29" s="622"/>
      <c r="W29" s="622"/>
      <c r="X29" s="622"/>
      <c r="Y29" s="623"/>
      <c r="Z29" s="659">
        <v>0.3</v>
      </c>
      <c r="AA29" s="659"/>
      <c r="AB29" s="659"/>
      <c r="AC29" s="659"/>
      <c r="AD29" s="660" t="s">
        <v>139</v>
      </c>
      <c r="AE29" s="660"/>
      <c r="AF29" s="660"/>
      <c r="AG29" s="660"/>
      <c r="AH29" s="660"/>
      <c r="AI29" s="660"/>
      <c r="AJ29" s="660"/>
      <c r="AK29" s="660"/>
      <c r="AL29" s="624" t="s">
        <v>233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303</v>
      </c>
      <c r="CE29" s="641"/>
      <c r="CF29" s="618" t="s">
        <v>304</v>
      </c>
      <c r="CG29" s="619"/>
      <c r="CH29" s="619"/>
      <c r="CI29" s="619"/>
      <c r="CJ29" s="619"/>
      <c r="CK29" s="619"/>
      <c r="CL29" s="619"/>
      <c r="CM29" s="619"/>
      <c r="CN29" s="619"/>
      <c r="CO29" s="619"/>
      <c r="CP29" s="619"/>
      <c r="CQ29" s="620"/>
      <c r="CR29" s="621">
        <v>3799081</v>
      </c>
      <c r="CS29" s="634"/>
      <c r="CT29" s="634"/>
      <c r="CU29" s="634"/>
      <c r="CV29" s="634"/>
      <c r="CW29" s="634"/>
      <c r="CX29" s="634"/>
      <c r="CY29" s="635"/>
      <c r="CZ29" s="624">
        <v>17.600000000000001</v>
      </c>
      <c r="DA29" s="636"/>
      <c r="DB29" s="636"/>
      <c r="DC29" s="637"/>
      <c r="DD29" s="627">
        <v>3684434</v>
      </c>
      <c r="DE29" s="634"/>
      <c r="DF29" s="634"/>
      <c r="DG29" s="634"/>
      <c r="DH29" s="634"/>
      <c r="DI29" s="634"/>
      <c r="DJ29" s="634"/>
      <c r="DK29" s="635"/>
      <c r="DL29" s="627">
        <v>3404149</v>
      </c>
      <c r="DM29" s="634"/>
      <c r="DN29" s="634"/>
      <c r="DO29" s="634"/>
      <c r="DP29" s="634"/>
      <c r="DQ29" s="634"/>
      <c r="DR29" s="634"/>
      <c r="DS29" s="634"/>
      <c r="DT29" s="634"/>
      <c r="DU29" s="634"/>
      <c r="DV29" s="635"/>
      <c r="DW29" s="624">
        <v>28.5</v>
      </c>
      <c r="DX29" s="636"/>
      <c r="DY29" s="636"/>
      <c r="DZ29" s="636"/>
      <c r="EA29" s="636"/>
      <c r="EB29" s="636"/>
      <c r="EC29" s="648"/>
    </row>
    <row r="30" spans="2:133" ht="11.25" customHeight="1" x14ac:dyDescent="0.15">
      <c r="B30" s="618" t="s">
        <v>305</v>
      </c>
      <c r="C30" s="619"/>
      <c r="D30" s="619"/>
      <c r="E30" s="619"/>
      <c r="F30" s="619"/>
      <c r="G30" s="619"/>
      <c r="H30" s="619"/>
      <c r="I30" s="619"/>
      <c r="J30" s="619"/>
      <c r="K30" s="619"/>
      <c r="L30" s="619"/>
      <c r="M30" s="619"/>
      <c r="N30" s="619"/>
      <c r="O30" s="619"/>
      <c r="P30" s="619"/>
      <c r="Q30" s="620"/>
      <c r="R30" s="621">
        <v>2760253</v>
      </c>
      <c r="S30" s="622"/>
      <c r="T30" s="622"/>
      <c r="U30" s="622"/>
      <c r="V30" s="622"/>
      <c r="W30" s="622"/>
      <c r="X30" s="622"/>
      <c r="Y30" s="623"/>
      <c r="Z30" s="659">
        <v>12.4</v>
      </c>
      <c r="AA30" s="659"/>
      <c r="AB30" s="659"/>
      <c r="AC30" s="659"/>
      <c r="AD30" s="660" t="s">
        <v>233</v>
      </c>
      <c r="AE30" s="660"/>
      <c r="AF30" s="660"/>
      <c r="AG30" s="660"/>
      <c r="AH30" s="660"/>
      <c r="AI30" s="660"/>
      <c r="AJ30" s="660"/>
      <c r="AK30" s="660"/>
      <c r="AL30" s="624" t="s">
        <v>233</v>
      </c>
      <c r="AM30" s="625"/>
      <c r="AN30" s="625"/>
      <c r="AO30" s="661"/>
      <c r="AP30" s="679" t="s">
        <v>221</v>
      </c>
      <c r="AQ30" s="680"/>
      <c r="AR30" s="680"/>
      <c r="AS30" s="680"/>
      <c r="AT30" s="680"/>
      <c r="AU30" s="680"/>
      <c r="AV30" s="680"/>
      <c r="AW30" s="680"/>
      <c r="AX30" s="680"/>
      <c r="AY30" s="680"/>
      <c r="AZ30" s="680"/>
      <c r="BA30" s="680"/>
      <c r="BB30" s="680"/>
      <c r="BC30" s="680"/>
      <c r="BD30" s="680"/>
      <c r="BE30" s="680"/>
      <c r="BF30" s="681"/>
      <c r="BG30" s="679" t="s">
        <v>306</v>
      </c>
      <c r="BH30" s="693"/>
      <c r="BI30" s="693"/>
      <c r="BJ30" s="693"/>
      <c r="BK30" s="693"/>
      <c r="BL30" s="693"/>
      <c r="BM30" s="693"/>
      <c r="BN30" s="693"/>
      <c r="BO30" s="693"/>
      <c r="BP30" s="693"/>
      <c r="BQ30" s="694"/>
      <c r="BR30" s="679" t="s">
        <v>307</v>
      </c>
      <c r="BS30" s="693"/>
      <c r="BT30" s="693"/>
      <c r="BU30" s="693"/>
      <c r="BV30" s="693"/>
      <c r="BW30" s="693"/>
      <c r="BX30" s="693"/>
      <c r="BY30" s="693"/>
      <c r="BZ30" s="693"/>
      <c r="CA30" s="693"/>
      <c r="CB30" s="694"/>
      <c r="CD30" s="642"/>
      <c r="CE30" s="643"/>
      <c r="CF30" s="618" t="s">
        <v>308</v>
      </c>
      <c r="CG30" s="619"/>
      <c r="CH30" s="619"/>
      <c r="CI30" s="619"/>
      <c r="CJ30" s="619"/>
      <c r="CK30" s="619"/>
      <c r="CL30" s="619"/>
      <c r="CM30" s="619"/>
      <c r="CN30" s="619"/>
      <c r="CO30" s="619"/>
      <c r="CP30" s="619"/>
      <c r="CQ30" s="620"/>
      <c r="CR30" s="621">
        <v>3700307</v>
      </c>
      <c r="CS30" s="622"/>
      <c r="CT30" s="622"/>
      <c r="CU30" s="622"/>
      <c r="CV30" s="622"/>
      <c r="CW30" s="622"/>
      <c r="CX30" s="622"/>
      <c r="CY30" s="623"/>
      <c r="CZ30" s="624">
        <v>17.2</v>
      </c>
      <c r="DA30" s="636"/>
      <c r="DB30" s="636"/>
      <c r="DC30" s="637"/>
      <c r="DD30" s="627">
        <v>3585699</v>
      </c>
      <c r="DE30" s="622"/>
      <c r="DF30" s="622"/>
      <c r="DG30" s="622"/>
      <c r="DH30" s="622"/>
      <c r="DI30" s="622"/>
      <c r="DJ30" s="622"/>
      <c r="DK30" s="623"/>
      <c r="DL30" s="627">
        <v>3306063</v>
      </c>
      <c r="DM30" s="622"/>
      <c r="DN30" s="622"/>
      <c r="DO30" s="622"/>
      <c r="DP30" s="622"/>
      <c r="DQ30" s="622"/>
      <c r="DR30" s="622"/>
      <c r="DS30" s="622"/>
      <c r="DT30" s="622"/>
      <c r="DU30" s="622"/>
      <c r="DV30" s="623"/>
      <c r="DW30" s="624">
        <v>27.7</v>
      </c>
      <c r="DX30" s="636"/>
      <c r="DY30" s="636"/>
      <c r="DZ30" s="636"/>
      <c r="EA30" s="636"/>
      <c r="EB30" s="636"/>
      <c r="EC30" s="648"/>
    </row>
    <row r="31" spans="2:133" ht="11.25" customHeight="1" x14ac:dyDescent="0.15">
      <c r="B31" s="696" t="s">
        <v>309</v>
      </c>
      <c r="C31" s="697"/>
      <c r="D31" s="697"/>
      <c r="E31" s="697"/>
      <c r="F31" s="697"/>
      <c r="G31" s="697"/>
      <c r="H31" s="697"/>
      <c r="I31" s="697"/>
      <c r="J31" s="697"/>
      <c r="K31" s="697"/>
      <c r="L31" s="697"/>
      <c r="M31" s="697"/>
      <c r="N31" s="697"/>
      <c r="O31" s="697"/>
      <c r="P31" s="697"/>
      <c r="Q31" s="698"/>
      <c r="R31" s="621">
        <v>18641</v>
      </c>
      <c r="S31" s="622"/>
      <c r="T31" s="622"/>
      <c r="U31" s="622"/>
      <c r="V31" s="622"/>
      <c r="W31" s="622"/>
      <c r="X31" s="622"/>
      <c r="Y31" s="623"/>
      <c r="Z31" s="659">
        <v>0.1</v>
      </c>
      <c r="AA31" s="659"/>
      <c r="AB31" s="659"/>
      <c r="AC31" s="659"/>
      <c r="AD31" s="660">
        <v>18641</v>
      </c>
      <c r="AE31" s="660"/>
      <c r="AF31" s="660"/>
      <c r="AG31" s="660"/>
      <c r="AH31" s="660"/>
      <c r="AI31" s="660"/>
      <c r="AJ31" s="660"/>
      <c r="AK31" s="660"/>
      <c r="AL31" s="624">
        <v>0.2</v>
      </c>
      <c r="AM31" s="625"/>
      <c r="AN31" s="625"/>
      <c r="AO31" s="661"/>
      <c r="AP31" s="687" t="s">
        <v>310</v>
      </c>
      <c r="AQ31" s="688"/>
      <c r="AR31" s="688"/>
      <c r="AS31" s="688"/>
      <c r="AT31" s="689" t="s">
        <v>311</v>
      </c>
      <c r="AU31" s="218"/>
      <c r="AV31" s="218"/>
      <c r="AW31" s="218"/>
      <c r="AX31" s="676" t="s">
        <v>187</v>
      </c>
      <c r="AY31" s="677"/>
      <c r="AZ31" s="677"/>
      <c r="BA31" s="677"/>
      <c r="BB31" s="677"/>
      <c r="BC31" s="677"/>
      <c r="BD31" s="677"/>
      <c r="BE31" s="677"/>
      <c r="BF31" s="678"/>
      <c r="BG31" s="683">
        <v>97.8</v>
      </c>
      <c r="BH31" s="684"/>
      <c r="BI31" s="684"/>
      <c r="BJ31" s="684"/>
      <c r="BK31" s="684"/>
      <c r="BL31" s="684"/>
      <c r="BM31" s="685">
        <v>83.6</v>
      </c>
      <c r="BN31" s="684"/>
      <c r="BO31" s="684"/>
      <c r="BP31" s="684"/>
      <c r="BQ31" s="686"/>
      <c r="BR31" s="683">
        <v>97.8</v>
      </c>
      <c r="BS31" s="684"/>
      <c r="BT31" s="684"/>
      <c r="BU31" s="684"/>
      <c r="BV31" s="684"/>
      <c r="BW31" s="684"/>
      <c r="BX31" s="685">
        <v>83.4</v>
      </c>
      <c r="BY31" s="684"/>
      <c r="BZ31" s="684"/>
      <c r="CA31" s="684"/>
      <c r="CB31" s="686"/>
      <c r="CD31" s="642"/>
      <c r="CE31" s="643"/>
      <c r="CF31" s="618" t="s">
        <v>312</v>
      </c>
      <c r="CG31" s="619"/>
      <c r="CH31" s="619"/>
      <c r="CI31" s="619"/>
      <c r="CJ31" s="619"/>
      <c r="CK31" s="619"/>
      <c r="CL31" s="619"/>
      <c r="CM31" s="619"/>
      <c r="CN31" s="619"/>
      <c r="CO31" s="619"/>
      <c r="CP31" s="619"/>
      <c r="CQ31" s="620"/>
      <c r="CR31" s="621">
        <v>98774</v>
      </c>
      <c r="CS31" s="634"/>
      <c r="CT31" s="634"/>
      <c r="CU31" s="634"/>
      <c r="CV31" s="634"/>
      <c r="CW31" s="634"/>
      <c r="CX31" s="634"/>
      <c r="CY31" s="635"/>
      <c r="CZ31" s="624">
        <v>0.5</v>
      </c>
      <c r="DA31" s="636"/>
      <c r="DB31" s="636"/>
      <c r="DC31" s="637"/>
      <c r="DD31" s="627">
        <v>98735</v>
      </c>
      <c r="DE31" s="634"/>
      <c r="DF31" s="634"/>
      <c r="DG31" s="634"/>
      <c r="DH31" s="634"/>
      <c r="DI31" s="634"/>
      <c r="DJ31" s="634"/>
      <c r="DK31" s="635"/>
      <c r="DL31" s="627">
        <v>98086</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313</v>
      </c>
      <c r="C32" s="619"/>
      <c r="D32" s="619"/>
      <c r="E32" s="619"/>
      <c r="F32" s="619"/>
      <c r="G32" s="619"/>
      <c r="H32" s="619"/>
      <c r="I32" s="619"/>
      <c r="J32" s="619"/>
      <c r="K32" s="619"/>
      <c r="L32" s="619"/>
      <c r="M32" s="619"/>
      <c r="N32" s="619"/>
      <c r="O32" s="619"/>
      <c r="P32" s="619"/>
      <c r="Q32" s="620"/>
      <c r="R32" s="621">
        <v>1178566</v>
      </c>
      <c r="S32" s="622"/>
      <c r="T32" s="622"/>
      <c r="U32" s="622"/>
      <c r="V32" s="622"/>
      <c r="W32" s="622"/>
      <c r="X32" s="622"/>
      <c r="Y32" s="623"/>
      <c r="Z32" s="659">
        <v>5.3</v>
      </c>
      <c r="AA32" s="659"/>
      <c r="AB32" s="659"/>
      <c r="AC32" s="659"/>
      <c r="AD32" s="660" t="s">
        <v>233</v>
      </c>
      <c r="AE32" s="660"/>
      <c r="AF32" s="660"/>
      <c r="AG32" s="660"/>
      <c r="AH32" s="660"/>
      <c r="AI32" s="660"/>
      <c r="AJ32" s="660"/>
      <c r="AK32" s="660"/>
      <c r="AL32" s="624" t="s">
        <v>233</v>
      </c>
      <c r="AM32" s="625"/>
      <c r="AN32" s="625"/>
      <c r="AO32" s="661"/>
      <c r="AP32" s="662"/>
      <c r="AQ32" s="663"/>
      <c r="AR32" s="663"/>
      <c r="AS32" s="663"/>
      <c r="AT32" s="690"/>
      <c r="AU32" s="214" t="s">
        <v>314</v>
      </c>
      <c r="AX32" s="618" t="s">
        <v>315</v>
      </c>
      <c r="AY32" s="619"/>
      <c r="AZ32" s="619"/>
      <c r="BA32" s="619"/>
      <c r="BB32" s="619"/>
      <c r="BC32" s="619"/>
      <c r="BD32" s="619"/>
      <c r="BE32" s="619"/>
      <c r="BF32" s="620"/>
      <c r="BG32" s="692">
        <v>99.1</v>
      </c>
      <c r="BH32" s="634"/>
      <c r="BI32" s="634"/>
      <c r="BJ32" s="634"/>
      <c r="BK32" s="634"/>
      <c r="BL32" s="634"/>
      <c r="BM32" s="625">
        <v>92.9</v>
      </c>
      <c r="BN32" s="634"/>
      <c r="BO32" s="634"/>
      <c r="BP32" s="634"/>
      <c r="BQ32" s="657"/>
      <c r="BR32" s="692">
        <v>98.8</v>
      </c>
      <c r="BS32" s="634"/>
      <c r="BT32" s="634"/>
      <c r="BU32" s="634"/>
      <c r="BV32" s="634"/>
      <c r="BW32" s="634"/>
      <c r="BX32" s="625">
        <v>92.4</v>
      </c>
      <c r="BY32" s="634"/>
      <c r="BZ32" s="634"/>
      <c r="CA32" s="634"/>
      <c r="CB32" s="657"/>
      <c r="CD32" s="644"/>
      <c r="CE32" s="645"/>
      <c r="CF32" s="618" t="s">
        <v>316</v>
      </c>
      <c r="CG32" s="619"/>
      <c r="CH32" s="619"/>
      <c r="CI32" s="619"/>
      <c r="CJ32" s="619"/>
      <c r="CK32" s="619"/>
      <c r="CL32" s="619"/>
      <c r="CM32" s="619"/>
      <c r="CN32" s="619"/>
      <c r="CO32" s="619"/>
      <c r="CP32" s="619"/>
      <c r="CQ32" s="620"/>
      <c r="CR32" s="621" t="s">
        <v>233</v>
      </c>
      <c r="CS32" s="622"/>
      <c r="CT32" s="622"/>
      <c r="CU32" s="622"/>
      <c r="CV32" s="622"/>
      <c r="CW32" s="622"/>
      <c r="CX32" s="622"/>
      <c r="CY32" s="623"/>
      <c r="CZ32" s="624" t="s">
        <v>139</v>
      </c>
      <c r="DA32" s="636"/>
      <c r="DB32" s="636"/>
      <c r="DC32" s="637"/>
      <c r="DD32" s="627" t="s">
        <v>233</v>
      </c>
      <c r="DE32" s="622"/>
      <c r="DF32" s="622"/>
      <c r="DG32" s="622"/>
      <c r="DH32" s="622"/>
      <c r="DI32" s="622"/>
      <c r="DJ32" s="622"/>
      <c r="DK32" s="623"/>
      <c r="DL32" s="627" t="s">
        <v>233</v>
      </c>
      <c r="DM32" s="622"/>
      <c r="DN32" s="622"/>
      <c r="DO32" s="622"/>
      <c r="DP32" s="622"/>
      <c r="DQ32" s="622"/>
      <c r="DR32" s="622"/>
      <c r="DS32" s="622"/>
      <c r="DT32" s="622"/>
      <c r="DU32" s="622"/>
      <c r="DV32" s="623"/>
      <c r="DW32" s="624" t="s">
        <v>233</v>
      </c>
      <c r="DX32" s="636"/>
      <c r="DY32" s="636"/>
      <c r="DZ32" s="636"/>
      <c r="EA32" s="636"/>
      <c r="EB32" s="636"/>
      <c r="EC32" s="648"/>
    </row>
    <row r="33" spans="2:133" ht="11.25" customHeight="1" x14ac:dyDescent="0.15">
      <c r="B33" s="618" t="s">
        <v>317</v>
      </c>
      <c r="C33" s="619"/>
      <c r="D33" s="619"/>
      <c r="E33" s="619"/>
      <c r="F33" s="619"/>
      <c r="G33" s="619"/>
      <c r="H33" s="619"/>
      <c r="I33" s="619"/>
      <c r="J33" s="619"/>
      <c r="K33" s="619"/>
      <c r="L33" s="619"/>
      <c r="M33" s="619"/>
      <c r="N33" s="619"/>
      <c r="O33" s="619"/>
      <c r="P33" s="619"/>
      <c r="Q33" s="620"/>
      <c r="R33" s="621">
        <v>72536</v>
      </c>
      <c r="S33" s="622"/>
      <c r="T33" s="622"/>
      <c r="U33" s="622"/>
      <c r="V33" s="622"/>
      <c r="W33" s="622"/>
      <c r="X33" s="622"/>
      <c r="Y33" s="623"/>
      <c r="Z33" s="659">
        <v>0.3</v>
      </c>
      <c r="AA33" s="659"/>
      <c r="AB33" s="659"/>
      <c r="AC33" s="659"/>
      <c r="AD33" s="660">
        <v>56348</v>
      </c>
      <c r="AE33" s="660"/>
      <c r="AF33" s="660"/>
      <c r="AG33" s="660"/>
      <c r="AH33" s="660"/>
      <c r="AI33" s="660"/>
      <c r="AJ33" s="660"/>
      <c r="AK33" s="660"/>
      <c r="AL33" s="624">
        <v>0.5</v>
      </c>
      <c r="AM33" s="625"/>
      <c r="AN33" s="625"/>
      <c r="AO33" s="661"/>
      <c r="AP33" s="664"/>
      <c r="AQ33" s="665"/>
      <c r="AR33" s="665"/>
      <c r="AS33" s="665"/>
      <c r="AT33" s="691"/>
      <c r="AU33" s="219"/>
      <c r="AV33" s="219"/>
      <c r="AW33" s="219"/>
      <c r="AX33" s="602" t="s">
        <v>318</v>
      </c>
      <c r="AY33" s="603"/>
      <c r="AZ33" s="603"/>
      <c r="BA33" s="603"/>
      <c r="BB33" s="603"/>
      <c r="BC33" s="603"/>
      <c r="BD33" s="603"/>
      <c r="BE33" s="603"/>
      <c r="BF33" s="604"/>
      <c r="BG33" s="682">
        <v>96.6</v>
      </c>
      <c r="BH33" s="606"/>
      <c r="BI33" s="606"/>
      <c r="BJ33" s="606"/>
      <c r="BK33" s="606"/>
      <c r="BL33" s="606"/>
      <c r="BM33" s="652">
        <v>76.8</v>
      </c>
      <c r="BN33" s="606"/>
      <c r="BO33" s="606"/>
      <c r="BP33" s="606"/>
      <c r="BQ33" s="669"/>
      <c r="BR33" s="682">
        <v>96.6</v>
      </c>
      <c r="BS33" s="606"/>
      <c r="BT33" s="606"/>
      <c r="BU33" s="606"/>
      <c r="BV33" s="606"/>
      <c r="BW33" s="606"/>
      <c r="BX33" s="652">
        <v>76.7</v>
      </c>
      <c r="BY33" s="606"/>
      <c r="BZ33" s="606"/>
      <c r="CA33" s="606"/>
      <c r="CB33" s="669"/>
      <c r="CD33" s="618" t="s">
        <v>319</v>
      </c>
      <c r="CE33" s="619"/>
      <c r="CF33" s="619"/>
      <c r="CG33" s="619"/>
      <c r="CH33" s="619"/>
      <c r="CI33" s="619"/>
      <c r="CJ33" s="619"/>
      <c r="CK33" s="619"/>
      <c r="CL33" s="619"/>
      <c r="CM33" s="619"/>
      <c r="CN33" s="619"/>
      <c r="CO33" s="619"/>
      <c r="CP33" s="619"/>
      <c r="CQ33" s="620"/>
      <c r="CR33" s="621">
        <v>10594189</v>
      </c>
      <c r="CS33" s="634"/>
      <c r="CT33" s="634"/>
      <c r="CU33" s="634"/>
      <c r="CV33" s="634"/>
      <c r="CW33" s="634"/>
      <c r="CX33" s="634"/>
      <c r="CY33" s="635"/>
      <c r="CZ33" s="624">
        <v>49.2</v>
      </c>
      <c r="DA33" s="636"/>
      <c r="DB33" s="636"/>
      <c r="DC33" s="637"/>
      <c r="DD33" s="627">
        <v>6671903</v>
      </c>
      <c r="DE33" s="634"/>
      <c r="DF33" s="634"/>
      <c r="DG33" s="634"/>
      <c r="DH33" s="634"/>
      <c r="DI33" s="634"/>
      <c r="DJ33" s="634"/>
      <c r="DK33" s="635"/>
      <c r="DL33" s="627">
        <v>5055732</v>
      </c>
      <c r="DM33" s="634"/>
      <c r="DN33" s="634"/>
      <c r="DO33" s="634"/>
      <c r="DP33" s="634"/>
      <c r="DQ33" s="634"/>
      <c r="DR33" s="634"/>
      <c r="DS33" s="634"/>
      <c r="DT33" s="634"/>
      <c r="DU33" s="634"/>
      <c r="DV33" s="635"/>
      <c r="DW33" s="624">
        <v>42.3</v>
      </c>
      <c r="DX33" s="636"/>
      <c r="DY33" s="636"/>
      <c r="DZ33" s="636"/>
      <c r="EA33" s="636"/>
      <c r="EB33" s="636"/>
      <c r="EC33" s="648"/>
    </row>
    <row r="34" spans="2:133" ht="11.25" customHeight="1" x14ac:dyDescent="0.15">
      <c r="B34" s="618" t="s">
        <v>320</v>
      </c>
      <c r="C34" s="619"/>
      <c r="D34" s="619"/>
      <c r="E34" s="619"/>
      <c r="F34" s="619"/>
      <c r="G34" s="619"/>
      <c r="H34" s="619"/>
      <c r="I34" s="619"/>
      <c r="J34" s="619"/>
      <c r="K34" s="619"/>
      <c r="L34" s="619"/>
      <c r="M34" s="619"/>
      <c r="N34" s="619"/>
      <c r="O34" s="619"/>
      <c r="P34" s="619"/>
      <c r="Q34" s="620"/>
      <c r="R34" s="621">
        <v>445296</v>
      </c>
      <c r="S34" s="622"/>
      <c r="T34" s="622"/>
      <c r="U34" s="622"/>
      <c r="V34" s="622"/>
      <c r="W34" s="622"/>
      <c r="X34" s="622"/>
      <c r="Y34" s="623"/>
      <c r="Z34" s="659">
        <v>2</v>
      </c>
      <c r="AA34" s="659"/>
      <c r="AB34" s="659"/>
      <c r="AC34" s="659"/>
      <c r="AD34" s="660" t="s">
        <v>233</v>
      </c>
      <c r="AE34" s="660"/>
      <c r="AF34" s="660"/>
      <c r="AG34" s="660"/>
      <c r="AH34" s="660"/>
      <c r="AI34" s="660"/>
      <c r="AJ34" s="660"/>
      <c r="AK34" s="660"/>
      <c r="AL34" s="624" t="s">
        <v>233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2866914</v>
      </c>
      <c r="CS34" s="622"/>
      <c r="CT34" s="622"/>
      <c r="CU34" s="622"/>
      <c r="CV34" s="622"/>
      <c r="CW34" s="622"/>
      <c r="CX34" s="622"/>
      <c r="CY34" s="623"/>
      <c r="CZ34" s="624">
        <v>13.3</v>
      </c>
      <c r="DA34" s="636"/>
      <c r="DB34" s="636"/>
      <c r="DC34" s="637"/>
      <c r="DD34" s="627">
        <v>1842494</v>
      </c>
      <c r="DE34" s="622"/>
      <c r="DF34" s="622"/>
      <c r="DG34" s="622"/>
      <c r="DH34" s="622"/>
      <c r="DI34" s="622"/>
      <c r="DJ34" s="622"/>
      <c r="DK34" s="623"/>
      <c r="DL34" s="627">
        <v>1374288</v>
      </c>
      <c r="DM34" s="622"/>
      <c r="DN34" s="622"/>
      <c r="DO34" s="622"/>
      <c r="DP34" s="622"/>
      <c r="DQ34" s="622"/>
      <c r="DR34" s="622"/>
      <c r="DS34" s="622"/>
      <c r="DT34" s="622"/>
      <c r="DU34" s="622"/>
      <c r="DV34" s="623"/>
      <c r="DW34" s="624">
        <v>11.5</v>
      </c>
      <c r="DX34" s="636"/>
      <c r="DY34" s="636"/>
      <c r="DZ34" s="636"/>
      <c r="EA34" s="636"/>
      <c r="EB34" s="636"/>
      <c r="EC34" s="648"/>
    </row>
    <row r="35" spans="2:133" ht="11.25" customHeight="1" x14ac:dyDescent="0.15">
      <c r="B35" s="618" t="s">
        <v>322</v>
      </c>
      <c r="C35" s="619"/>
      <c r="D35" s="619"/>
      <c r="E35" s="619"/>
      <c r="F35" s="619"/>
      <c r="G35" s="619"/>
      <c r="H35" s="619"/>
      <c r="I35" s="619"/>
      <c r="J35" s="619"/>
      <c r="K35" s="619"/>
      <c r="L35" s="619"/>
      <c r="M35" s="619"/>
      <c r="N35" s="619"/>
      <c r="O35" s="619"/>
      <c r="P35" s="619"/>
      <c r="Q35" s="620"/>
      <c r="R35" s="621">
        <v>80579</v>
      </c>
      <c r="S35" s="622"/>
      <c r="T35" s="622"/>
      <c r="U35" s="622"/>
      <c r="V35" s="622"/>
      <c r="W35" s="622"/>
      <c r="X35" s="622"/>
      <c r="Y35" s="623"/>
      <c r="Z35" s="659">
        <v>0.4</v>
      </c>
      <c r="AA35" s="659"/>
      <c r="AB35" s="659"/>
      <c r="AC35" s="659"/>
      <c r="AD35" s="660" t="s">
        <v>233</v>
      </c>
      <c r="AE35" s="660"/>
      <c r="AF35" s="660"/>
      <c r="AG35" s="660"/>
      <c r="AH35" s="660"/>
      <c r="AI35" s="660"/>
      <c r="AJ35" s="660"/>
      <c r="AK35" s="660"/>
      <c r="AL35" s="624" t="s">
        <v>233</v>
      </c>
      <c r="AM35" s="625"/>
      <c r="AN35" s="625"/>
      <c r="AO35" s="661"/>
      <c r="AP35" s="222"/>
      <c r="AQ35" s="679" t="s">
        <v>323</v>
      </c>
      <c r="AR35" s="680"/>
      <c r="AS35" s="680"/>
      <c r="AT35" s="680"/>
      <c r="AU35" s="680"/>
      <c r="AV35" s="680"/>
      <c r="AW35" s="680"/>
      <c r="AX35" s="680"/>
      <c r="AY35" s="680"/>
      <c r="AZ35" s="680"/>
      <c r="BA35" s="680"/>
      <c r="BB35" s="680"/>
      <c r="BC35" s="680"/>
      <c r="BD35" s="680"/>
      <c r="BE35" s="680"/>
      <c r="BF35" s="681"/>
      <c r="BG35" s="679" t="s">
        <v>324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325</v>
      </c>
      <c r="CE35" s="619"/>
      <c r="CF35" s="619"/>
      <c r="CG35" s="619"/>
      <c r="CH35" s="619"/>
      <c r="CI35" s="619"/>
      <c r="CJ35" s="619"/>
      <c r="CK35" s="619"/>
      <c r="CL35" s="619"/>
      <c r="CM35" s="619"/>
      <c r="CN35" s="619"/>
      <c r="CO35" s="619"/>
      <c r="CP35" s="619"/>
      <c r="CQ35" s="620"/>
      <c r="CR35" s="621">
        <v>356509</v>
      </c>
      <c r="CS35" s="634"/>
      <c r="CT35" s="634"/>
      <c r="CU35" s="634"/>
      <c r="CV35" s="634"/>
      <c r="CW35" s="634"/>
      <c r="CX35" s="634"/>
      <c r="CY35" s="635"/>
      <c r="CZ35" s="624">
        <v>1.7</v>
      </c>
      <c r="DA35" s="636"/>
      <c r="DB35" s="636"/>
      <c r="DC35" s="637"/>
      <c r="DD35" s="627">
        <v>263464</v>
      </c>
      <c r="DE35" s="634"/>
      <c r="DF35" s="634"/>
      <c r="DG35" s="634"/>
      <c r="DH35" s="634"/>
      <c r="DI35" s="634"/>
      <c r="DJ35" s="634"/>
      <c r="DK35" s="635"/>
      <c r="DL35" s="627">
        <v>92277</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326</v>
      </c>
      <c r="C36" s="619"/>
      <c r="D36" s="619"/>
      <c r="E36" s="619"/>
      <c r="F36" s="619"/>
      <c r="G36" s="619"/>
      <c r="H36" s="619"/>
      <c r="I36" s="619"/>
      <c r="J36" s="619"/>
      <c r="K36" s="619"/>
      <c r="L36" s="619"/>
      <c r="M36" s="619"/>
      <c r="N36" s="619"/>
      <c r="O36" s="619"/>
      <c r="P36" s="619"/>
      <c r="Q36" s="620"/>
      <c r="R36" s="621">
        <v>584068</v>
      </c>
      <c r="S36" s="622"/>
      <c r="T36" s="622"/>
      <c r="U36" s="622"/>
      <c r="V36" s="622"/>
      <c r="W36" s="622"/>
      <c r="X36" s="622"/>
      <c r="Y36" s="623"/>
      <c r="Z36" s="659">
        <v>2.6</v>
      </c>
      <c r="AA36" s="659"/>
      <c r="AB36" s="659"/>
      <c r="AC36" s="659"/>
      <c r="AD36" s="660" t="s">
        <v>233</v>
      </c>
      <c r="AE36" s="660"/>
      <c r="AF36" s="660"/>
      <c r="AG36" s="660"/>
      <c r="AH36" s="660"/>
      <c r="AI36" s="660"/>
      <c r="AJ36" s="660"/>
      <c r="AK36" s="660"/>
      <c r="AL36" s="624" t="s">
        <v>139</v>
      </c>
      <c r="AM36" s="625"/>
      <c r="AN36" s="625"/>
      <c r="AO36" s="661"/>
      <c r="AP36" s="222"/>
      <c r="AQ36" s="670" t="s">
        <v>327</v>
      </c>
      <c r="AR36" s="671"/>
      <c r="AS36" s="671"/>
      <c r="AT36" s="671"/>
      <c r="AU36" s="671"/>
      <c r="AV36" s="671"/>
      <c r="AW36" s="671"/>
      <c r="AX36" s="671"/>
      <c r="AY36" s="672"/>
      <c r="AZ36" s="673">
        <v>3071365</v>
      </c>
      <c r="BA36" s="674"/>
      <c r="BB36" s="674"/>
      <c r="BC36" s="674"/>
      <c r="BD36" s="674"/>
      <c r="BE36" s="674"/>
      <c r="BF36" s="675"/>
      <c r="BG36" s="676" t="s">
        <v>328</v>
      </c>
      <c r="BH36" s="677"/>
      <c r="BI36" s="677"/>
      <c r="BJ36" s="677"/>
      <c r="BK36" s="677"/>
      <c r="BL36" s="677"/>
      <c r="BM36" s="677"/>
      <c r="BN36" s="677"/>
      <c r="BO36" s="677"/>
      <c r="BP36" s="677"/>
      <c r="BQ36" s="677"/>
      <c r="BR36" s="677"/>
      <c r="BS36" s="677"/>
      <c r="BT36" s="677"/>
      <c r="BU36" s="678"/>
      <c r="BV36" s="673">
        <v>-6540</v>
      </c>
      <c r="BW36" s="674"/>
      <c r="BX36" s="674"/>
      <c r="BY36" s="674"/>
      <c r="BZ36" s="674"/>
      <c r="CA36" s="674"/>
      <c r="CB36" s="675"/>
      <c r="CD36" s="618" t="s">
        <v>329</v>
      </c>
      <c r="CE36" s="619"/>
      <c r="CF36" s="619"/>
      <c r="CG36" s="619"/>
      <c r="CH36" s="619"/>
      <c r="CI36" s="619"/>
      <c r="CJ36" s="619"/>
      <c r="CK36" s="619"/>
      <c r="CL36" s="619"/>
      <c r="CM36" s="619"/>
      <c r="CN36" s="619"/>
      <c r="CO36" s="619"/>
      <c r="CP36" s="619"/>
      <c r="CQ36" s="620"/>
      <c r="CR36" s="621">
        <v>5229435</v>
      </c>
      <c r="CS36" s="622"/>
      <c r="CT36" s="622"/>
      <c r="CU36" s="622"/>
      <c r="CV36" s="622"/>
      <c r="CW36" s="622"/>
      <c r="CX36" s="622"/>
      <c r="CY36" s="623"/>
      <c r="CZ36" s="624">
        <v>24.3</v>
      </c>
      <c r="DA36" s="636"/>
      <c r="DB36" s="636"/>
      <c r="DC36" s="637"/>
      <c r="DD36" s="627">
        <v>2925492</v>
      </c>
      <c r="DE36" s="622"/>
      <c r="DF36" s="622"/>
      <c r="DG36" s="622"/>
      <c r="DH36" s="622"/>
      <c r="DI36" s="622"/>
      <c r="DJ36" s="622"/>
      <c r="DK36" s="623"/>
      <c r="DL36" s="627">
        <v>2116228</v>
      </c>
      <c r="DM36" s="622"/>
      <c r="DN36" s="622"/>
      <c r="DO36" s="622"/>
      <c r="DP36" s="622"/>
      <c r="DQ36" s="622"/>
      <c r="DR36" s="622"/>
      <c r="DS36" s="622"/>
      <c r="DT36" s="622"/>
      <c r="DU36" s="622"/>
      <c r="DV36" s="623"/>
      <c r="DW36" s="624">
        <v>17.7</v>
      </c>
      <c r="DX36" s="636"/>
      <c r="DY36" s="636"/>
      <c r="DZ36" s="636"/>
      <c r="EA36" s="636"/>
      <c r="EB36" s="636"/>
      <c r="EC36" s="648"/>
    </row>
    <row r="37" spans="2:133" ht="11.25" customHeight="1" x14ac:dyDescent="0.15">
      <c r="B37" s="618" t="s">
        <v>330</v>
      </c>
      <c r="C37" s="619"/>
      <c r="D37" s="619"/>
      <c r="E37" s="619"/>
      <c r="F37" s="619"/>
      <c r="G37" s="619"/>
      <c r="H37" s="619"/>
      <c r="I37" s="619"/>
      <c r="J37" s="619"/>
      <c r="K37" s="619"/>
      <c r="L37" s="619"/>
      <c r="M37" s="619"/>
      <c r="N37" s="619"/>
      <c r="O37" s="619"/>
      <c r="P37" s="619"/>
      <c r="Q37" s="620"/>
      <c r="R37" s="621">
        <v>766454</v>
      </c>
      <c r="S37" s="622"/>
      <c r="T37" s="622"/>
      <c r="U37" s="622"/>
      <c r="V37" s="622"/>
      <c r="W37" s="622"/>
      <c r="X37" s="622"/>
      <c r="Y37" s="623"/>
      <c r="Z37" s="659">
        <v>3.4</v>
      </c>
      <c r="AA37" s="659"/>
      <c r="AB37" s="659"/>
      <c r="AC37" s="659"/>
      <c r="AD37" s="660">
        <v>7112</v>
      </c>
      <c r="AE37" s="660"/>
      <c r="AF37" s="660"/>
      <c r="AG37" s="660"/>
      <c r="AH37" s="660"/>
      <c r="AI37" s="660"/>
      <c r="AJ37" s="660"/>
      <c r="AK37" s="660"/>
      <c r="AL37" s="624">
        <v>0.1</v>
      </c>
      <c r="AM37" s="625"/>
      <c r="AN37" s="625"/>
      <c r="AO37" s="661"/>
      <c r="AQ37" s="654" t="s">
        <v>331</v>
      </c>
      <c r="AR37" s="655"/>
      <c r="AS37" s="655"/>
      <c r="AT37" s="655"/>
      <c r="AU37" s="655"/>
      <c r="AV37" s="655"/>
      <c r="AW37" s="655"/>
      <c r="AX37" s="655"/>
      <c r="AY37" s="656"/>
      <c r="AZ37" s="621">
        <v>721701</v>
      </c>
      <c r="BA37" s="622"/>
      <c r="BB37" s="622"/>
      <c r="BC37" s="622"/>
      <c r="BD37" s="634"/>
      <c r="BE37" s="634"/>
      <c r="BF37" s="657"/>
      <c r="BG37" s="618" t="s">
        <v>332</v>
      </c>
      <c r="BH37" s="619"/>
      <c r="BI37" s="619"/>
      <c r="BJ37" s="619"/>
      <c r="BK37" s="619"/>
      <c r="BL37" s="619"/>
      <c r="BM37" s="619"/>
      <c r="BN37" s="619"/>
      <c r="BO37" s="619"/>
      <c r="BP37" s="619"/>
      <c r="BQ37" s="619"/>
      <c r="BR37" s="619"/>
      <c r="BS37" s="619"/>
      <c r="BT37" s="619"/>
      <c r="BU37" s="620"/>
      <c r="BV37" s="621">
        <v>-6540</v>
      </c>
      <c r="BW37" s="622"/>
      <c r="BX37" s="622"/>
      <c r="BY37" s="622"/>
      <c r="BZ37" s="622"/>
      <c r="CA37" s="622"/>
      <c r="CB37" s="658"/>
      <c r="CD37" s="618" t="s">
        <v>333</v>
      </c>
      <c r="CE37" s="619"/>
      <c r="CF37" s="619"/>
      <c r="CG37" s="619"/>
      <c r="CH37" s="619"/>
      <c r="CI37" s="619"/>
      <c r="CJ37" s="619"/>
      <c r="CK37" s="619"/>
      <c r="CL37" s="619"/>
      <c r="CM37" s="619"/>
      <c r="CN37" s="619"/>
      <c r="CO37" s="619"/>
      <c r="CP37" s="619"/>
      <c r="CQ37" s="620"/>
      <c r="CR37" s="621">
        <v>2159823</v>
      </c>
      <c r="CS37" s="634"/>
      <c r="CT37" s="634"/>
      <c r="CU37" s="634"/>
      <c r="CV37" s="634"/>
      <c r="CW37" s="634"/>
      <c r="CX37" s="634"/>
      <c r="CY37" s="635"/>
      <c r="CZ37" s="624">
        <v>10</v>
      </c>
      <c r="DA37" s="636"/>
      <c r="DB37" s="636"/>
      <c r="DC37" s="637"/>
      <c r="DD37" s="627">
        <v>928843</v>
      </c>
      <c r="DE37" s="634"/>
      <c r="DF37" s="634"/>
      <c r="DG37" s="634"/>
      <c r="DH37" s="634"/>
      <c r="DI37" s="634"/>
      <c r="DJ37" s="634"/>
      <c r="DK37" s="635"/>
      <c r="DL37" s="627">
        <v>914796</v>
      </c>
      <c r="DM37" s="634"/>
      <c r="DN37" s="634"/>
      <c r="DO37" s="634"/>
      <c r="DP37" s="634"/>
      <c r="DQ37" s="634"/>
      <c r="DR37" s="634"/>
      <c r="DS37" s="634"/>
      <c r="DT37" s="634"/>
      <c r="DU37" s="634"/>
      <c r="DV37" s="635"/>
      <c r="DW37" s="624">
        <v>7.7</v>
      </c>
      <c r="DX37" s="636"/>
      <c r="DY37" s="636"/>
      <c r="DZ37" s="636"/>
      <c r="EA37" s="636"/>
      <c r="EB37" s="636"/>
      <c r="EC37" s="648"/>
    </row>
    <row r="38" spans="2:133" ht="11.25" customHeight="1" x14ac:dyDescent="0.15">
      <c r="B38" s="618" t="s">
        <v>334</v>
      </c>
      <c r="C38" s="619"/>
      <c r="D38" s="619"/>
      <c r="E38" s="619"/>
      <c r="F38" s="619"/>
      <c r="G38" s="619"/>
      <c r="H38" s="619"/>
      <c r="I38" s="619"/>
      <c r="J38" s="619"/>
      <c r="K38" s="619"/>
      <c r="L38" s="619"/>
      <c r="M38" s="619"/>
      <c r="N38" s="619"/>
      <c r="O38" s="619"/>
      <c r="P38" s="619"/>
      <c r="Q38" s="620"/>
      <c r="R38" s="621">
        <v>2469300</v>
      </c>
      <c r="S38" s="622"/>
      <c r="T38" s="622"/>
      <c r="U38" s="622"/>
      <c r="V38" s="622"/>
      <c r="W38" s="622"/>
      <c r="X38" s="622"/>
      <c r="Y38" s="623"/>
      <c r="Z38" s="659">
        <v>11.1</v>
      </c>
      <c r="AA38" s="659"/>
      <c r="AB38" s="659"/>
      <c r="AC38" s="659"/>
      <c r="AD38" s="660" t="s">
        <v>233</v>
      </c>
      <c r="AE38" s="660"/>
      <c r="AF38" s="660"/>
      <c r="AG38" s="660"/>
      <c r="AH38" s="660"/>
      <c r="AI38" s="660"/>
      <c r="AJ38" s="660"/>
      <c r="AK38" s="660"/>
      <c r="AL38" s="624" t="s">
        <v>233</v>
      </c>
      <c r="AM38" s="625"/>
      <c r="AN38" s="625"/>
      <c r="AO38" s="661"/>
      <c r="AQ38" s="654" t="s">
        <v>335</v>
      </c>
      <c r="AR38" s="655"/>
      <c r="AS38" s="655"/>
      <c r="AT38" s="655"/>
      <c r="AU38" s="655"/>
      <c r="AV38" s="655"/>
      <c r="AW38" s="655"/>
      <c r="AX38" s="655"/>
      <c r="AY38" s="656"/>
      <c r="AZ38" s="621">
        <v>635331</v>
      </c>
      <c r="BA38" s="622"/>
      <c r="BB38" s="622"/>
      <c r="BC38" s="622"/>
      <c r="BD38" s="634"/>
      <c r="BE38" s="634"/>
      <c r="BF38" s="657"/>
      <c r="BG38" s="618" t="s">
        <v>336</v>
      </c>
      <c r="BH38" s="619"/>
      <c r="BI38" s="619"/>
      <c r="BJ38" s="619"/>
      <c r="BK38" s="619"/>
      <c r="BL38" s="619"/>
      <c r="BM38" s="619"/>
      <c r="BN38" s="619"/>
      <c r="BO38" s="619"/>
      <c r="BP38" s="619"/>
      <c r="BQ38" s="619"/>
      <c r="BR38" s="619"/>
      <c r="BS38" s="619"/>
      <c r="BT38" s="619"/>
      <c r="BU38" s="620"/>
      <c r="BV38" s="621">
        <v>4058</v>
      </c>
      <c r="BW38" s="622"/>
      <c r="BX38" s="622"/>
      <c r="BY38" s="622"/>
      <c r="BZ38" s="622"/>
      <c r="CA38" s="622"/>
      <c r="CB38" s="658"/>
      <c r="CD38" s="618" t="s">
        <v>337</v>
      </c>
      <c r="CE38" s="619"/>
      <c r="CF38" s="619"/>
      <c r="CG38" s="619"/>
      <c r="CH38" s="619"/>
      <c r="CI38" s="619"/>
      <c r="CJ38" s="619"/>
      <c r="CK38" s="619"/>
      <c r="CL38" s="619"/>
      <c r="CM38" s="619"/>
      <c r="CN38" s="619"/>
      <c r="CO38" s="619"/>
      <c r="CP38" s="619"/>
      <c r="CQ38" s="620"/>
      <c r="CR38" s="621">
        <v>1530302</v>
      </c>
      <c r="CS38" s="622"/>
      <c r="CT38" s="622"/>
      <c r="CU38" s="622"/>
      <c r="CV38" s="622"/>
      <c r="CW38" s="622"/>
      <c r="CX38" s="622"/>
      <c r="CY38" s="623"/>
      <c r="CZ38" s="624">
        <v>7.1</v>
      </c>
      <c r="DA38" s="636"/>
      <c r="DB38" s="636"/>
      <c r="DC38" s="637"/>
      <c r="DD38" s="627">
        <v>1195225</v>
      </c>
      <c r="DE38" s="622"/>
      <c r="DF38" s="622"/>
      <c r="DG38" s="622"/>
      <c r="DH38" s="622"/>
      <c r="DI38" s="622"/>
      <c r="DJ38" s="622"/>
      <c r="DK38" s="623"/>
      <c r="DL38" s="627">
        <v>1028385</v>
      </c>
      <c r="DM38" s="622"/>
      <c r="DN38" s="622"/>
      <c r="DO38" s="622"/>
      <c r="DP38" s="622"/>
      <c r="DQ38" s="622"/>
      <c r="DR38" s="622"/>
      <c r="DS38" s="622"/>
      <c r="DT38" s="622"/>
      <c r="DU38" s="622"/>
      <c r="DV38" s="623"/>
      <c r="DW38" s="624">
        <v>8.6</v>
      </c>
      <c r="DX38" s="636"/>
      <c r="DY38" s="636"/>
      <c r="DZ38" s="636"/>
      <c r="EA38" s="636"/>
      <c r="EB38" s="636"/>
      <c r="EC38" s="648"/>
    </row>
    <row r="39" spans="2:133" ht="11.25" customHeight="1" x14ac:dyDescent="0.15">
      <c r="B39" s="618" t="s">
        <v>338</v>
      </c>
      <c r="C39" s="619"/>
      <c r="D39" s="619"/>
      <c r="E39" s="619"/>
      <c r="F39" s="619"/>
      <c r="G39" s="619"/>
      <c r="H39" s="619"/>
      <c r="I39" s="619"/>
      <c r="J39" s="619"/>
      <c r="K39" s="619"/>
      <c r="L39" s="619"/>
      <c r="M39" s="619"/>
      <c r="N39" s="619"/>
      <c r="O39" s="619"/>
      <c r="P39" s="619"/>
      <c r="Q39" s="620"/>
      <c r="R39" s="621" t="s">
        <v>233</v>
      </c>
      <c r="S39" s="622"/>
      <c r="T39" s="622"/>
      <c r="U39" s="622"/>
      <c r="V39" s="622"/>
      <c r="W39" s="622"/>
      <c r="X39" s="622"/>
      <c r="Y39" s="623"/>
      <c r="Z39" s="659" t="s">
        <v>233</v>
      </c>
      <c r="AA39" s="659"/>
      <c r="AB39" s="659"/>
      <c r="AC39" s="659"/>
      <c r="AD39" s="660" t="s">
        <v>233</v>
      </c>
      <c r="AE39" s="660"/>
      <c r="AF39" s="660"/>
      <c r="AG39" s="660"/>
      <c r="AH39" s="660"/>
      <c r="AI39" s="660"/>
      <c r="AJ39" s="660"/>
      <c r="AK39" s="660"/>
      <c r="AL39" s="624" t="s">
        <v>139</v>
      </c>
      <c r="AM39" s="625"/>
      <c r="AN39" s="625"/>
      <c r="AO39" s="661"/>
      <c r="AQ39" s="654" t="s">
        <v>339</v>
      </c>
      <c r="AR39" s="655"/>
      <c r="AS39" s="655"/>
      <c r="AT39" s="655"/>
      <c r="AU39" s="655"/>
      <c r="AV39" s="655"/>
      <c r="AW39" s="655"/>
      <c r="AX39" s="655"/>
      <c r="AY39" s="656"/>
      <c r="AZ39" s="621">
        <v>184031</v>
      </c>
      <c r="BA39" s="622"/>
      <c r="BB39" s="622"/>
      <c r="BC39" s="622"/>
      <c r="BD39" s="634"/>
      <c r="BE39" s="634"/>
      <c r="BF39" s="657"/>
      <c r="BG39" s="618" t="s">
        <v>340</v>
      </c>
      <c r="BH39" s="619"/>
      <c r="BI39" s="619"/>
      <c r="BJ39" s="619"/>
      <c r="BK39" s="619"/>
      <c r="BL39" s="619"/>
      <c r="BM39" s="619"/>
      <c r="BN39" s="619"/>
      <c r="BO39" s="619"/>
      <c r="BP39" s="619"/>
      <c r="BQ39" s="619"/>
      <c r="BR39" s="619"/>
      <c r="BS39" s="619"/>
      <c r="BT39" s="619"/>
      <c r="BU39" s="620"/>
      <c r="BV39" s="621">
        <v>6190</v>
      </c>
      <c r="BW39" s="622"/>
      <c r="BX39" s="622"/>
      <c r="BY39" s="622"/>
      <c r="BZ39" s="622"/>
      <c r="CA39" s="622"/>
      <c r="CB39" s="658"/>
      <c r="CD39" s="618" t="s">
        <v>341</v>
      </c>
      <c r="CE39" s="619"/>
      <c r="CF39" s="619"/>
      <c r="CG39" s="619"/>
      <c r="CH39" s="619"/>
      <c r="CI39" s="619"/>
      <c r="CJ39" s="619"/>
      <c r="CK39" s="619"/>
      <c r="CL39" s="619"/>
      <c r="CM39" s="619"/>
      <c r="CN39" s="619"/>
      <c r="CO39" s="619"/>
      <c r="CP39" s="619"/>
      <c r="CQ39" s="620"/>
      <c r="CR39" s="621">
        <v>132221</v>
      </c>
      <c r="CS39" s="634"/>
      <c r="CT39" s="634"/>
      <c r="CU39" s="634"/>
      <c r="CV39" s="634"/>
      <c r="CW39" s="634"/>
      <c r="CX39" s="634"/>
      <c r="CY39" s="635"/>
      <c r="CZ39" s="624">
        <v>0.6</v>
      </c>
      <c r="DA39" s="636"/>
      <c r="DB39" s="636"/>
      <c r="DC39" s="637"/>
      <c r="DD39" s="627" t="s">
        <v>233</v>
      </c>
      <c r="DE39" s="634"/>
      <c r="DF39" s="634"/>
      <c r="DG39" s="634"/>
      <c r="DH39" s="634"/>
      <c r="DI39" s="634"/>
      <c r="DJ39" s="634"/>
      <c r="DK39" s="635"/>
      <c r="DL39" s="627" t="s">
        <v>233</v>
      </c>
      <c r="DM39" s="634"/>
      <c r="DN39" s="634"/>
      <c r="DO39" s="634"/>
      <c r="DP39" s="634"/>
      <c r="DQ39" s="634"/>
      <c r="DR39" s="634"/>
      <c r="DS39" s="634"/>
      <c r="DT39" s="634"/>
      <c r="DU39" s="634"/>
      <c r="DV39" s="635"/>
      <c r="DW39" s="624" t="s">
        <v>233</v>
      </c>
      <c r="DX39" s="636"/>
      <c r="DY39" s="636"/>
      <c r="DZ39" s="636"/>
      <c r="EA39" s="636"/>
      <c r="EB39" s="636"/>
      <c r="EC39" s="648"/>
    </row>
    <row r="40" spans="2:133" ht="11.25" customHeight="1" x14ac:dyDescent="0.15">
      <c r="B40" s="618" t="s">
        <v>342</v>
      </c>
      <c r="C40" s="619"/>
      <c r="D40" s="619"/>
      <c r="E40" s="619"/>
      <c r="F40" s="619"/>
      <c r="G40" s="619"/>
      <c r="H40" s="619"/>
      <c r="I40" s="619"/>
      <c r="J40" s="619"/>
      <c r="K40" s="619"/>
      <c r="L40" s="619"/>
      <c r="M40" s="619"/>
      <c r="N40" s="619"/>
      <c r="O40" s="619"/>
      <c r="P40" s="619"/>
      <c r="Q40" s="620"/>
      <c r="R40" s="621">
        <v>105800</v>
      </c>
      <c r="S40" s="622"/>
      <c r="T40" s="622"/>
      <c r="U40" s="622"/>
      <c r="V40" s="622"/>
      <c r="W40" s="622"/>
      <c r="X40" s="622"/>
      <c r="Y40" s="623"/>
      <c r="Z40" s="659">
        <v>0.5</v>
      </c>
      <c r="AA40" s="659"/>
      <c r="AB40" s="659"/>
      <c r="AC40" s="659"/>
      <c r="AD40" s="660" t="s">
        <v>139</v>
      </c>
      <c r="AE40" s="660"/>
      <c r="AF40" s="660"/>
      <c r="AG40" s="660"/>
      <c r="AH40" s="660"/>
      <c r="AI40" s="660"/>
      <c r="AJ40" s="660"/>
      <c r="AK40" s="660"/>
      <c r="AL40" s="624" t="s">
        <v>233</v>
      </c>
      <c r="AM40" s="625"/>
      <c r="AN40" s="625"/>
      <c r="AO40" s="661"/>
      <c r="AQ40" s="654" t="s">
        <v>343</v>
      </c>
      <c r="AR40" s="655"/>
      <c r="AS40" s="655"/>
      <c r="AT40" s="655"/>
      <c r="AU40" s="655"/>
      <c r="AV40" s="655"/>
      <c r="AW40" s="655"/>
      <c r="AX40" s="655"/>
      <c r="AY40" s="656"/>
      <c r="AZ40" s="621" t="s">
        <v>233</v>
      </c>
      <c r="BA40" s="622"/>
      <c r="BB40" s="622"/>
      <c r="BC40" s="622"/>
      <c r="BD40" s="634"/>
      <c r="BE40" s="634"/>
      <c r="BF40" s="657"/>
      <c r="BG40" s="662" t="s">
        <v>344</v>
      </c>
      <c r="BH40" s="663"/>
      <c r="BI40" s="663"/>
      <c r="BJ40" s="663"/>
      <c r="BK40" s="663"/>
      <c r="BL40" s="223"/>
      <c r="BM40" s="619" t="s">
        <v>345</v>
      </c>
      <c r="BN40" s="619"/>
      <c r="BO40" s="619"/>
      <c r="BP40" s="619"/>
      <c r="BQ40" s="619"/>
      <c r="BR40" s="619"/>
      <c r="BS40" s="619"/>
      <c r="BT40" s="619"/>
      <c r="BU40" s="620"/>
      <c r="BV40" s="621">
        <v>88</v>
      </c>
      <c r="BW40" s="622"/>
      <c r="BX40" s="622"/>
      <c r="BY40" s="622"/>
      <c r="BZ40" s="622"/>
      <c r="CA40" s="622"/>
      <c r="CB40" s="658"/>
      <c r="CD40" s="618" t="s">
        <v>346</v>
      </c>
      <c r="CE40" s="619"/>
      <c r="CF40" s="619"/>
      <c r="CG40" s="619"/>
      <c r="CH40" s="619"/>
      <c r="CI40" s="619"/>
      <c r="CJ40" s="619"/>
      <c r="CK40" s="619"/>
      <c r="CL40" s="619"/>
      <c r="CM40" s="619"/>
      <c r="CN40" s="619"/>
      <c r="CO40" s="619"/>
      <c r="CP40" s="619"/>
      <c r="CQ40" s="620"/>
      <c r="CR40" s="621">
        <v>478808</v>
      </c>
      <c r="CS40" s="622"/>
      <c r="CT40" s="622"/>
      <c r="CU40" s="622"/>
      <c r="CV40" s="622"/>
      <c r="CW40" s="622"/>
      <c r="CX40" s="622"/>
      <c r="CY40" s="623"/>
      <c r="CZ40" s="624">
        <v>2.2000000000000002</v>
      </c>
      <c r="DA40" s="636"/>
      <c r="DB40" s="636"/>
      <c r="DC40" s="637"/>
      <c r="DD40" s="627">
        <v>445228</v>
      </c>
      <c r="DE40" s="622"/>
      <c r="DF40" s="622"/>
      <c r="DG40" s="622"/>
      <c r="DH40" s="622"/>
      <c r="DI40" s="622"/>
      <c r="DJ40" s="622"/>
      <c r="DK40" s="623"/>
      <c r="DL40" s="627">
        <v>444554</v>
      </c>
      <c r="DM40" s="622"/>
      <c r="DN40" s="622"/>
      <c r="DO40" s="622"/>
      <c r="DP40" s="622"/>
      <c r="DQ40" s="622"/>
      <c r="DR40" s="622"/>
      <c r="DS40" s="622"/>
      <c r="DT40" s="622"/>
      <c r="DU40" s="622"/>
      <c r="DV40" s="623"/>
      <c r="DW40" s="624">
        <v>3.7</v>
      </c>
      <c r="DX40" s="636"/>
      <c r="DY40" s="636"/>
      <c r="DZ40" s="636"/>
      <c r="EA40" s="636"/>
      <c r="EB40" s="636"/>
      <c r="EC40" s="648"/>
    </row>
    <row r="41" spans="2:133" ht="11.25" customHeight="1" x14ac:dyDescent="0.15">
      <c r="B41" s="602" t="s">
        <v>347</v>
      </c>
      <c r="C41" s="603"/>
      <c r="D41" s="603"/>
      <c r="E41" s="603"/>
      <c r="F41" s="603"/>
      <c r="G41" s="603"/>
      <c r="H41" s="603"/>
      <c r="I41" s="603"/>
      <c r="J41" s="603"/>
      <c r="K41" s="603"/>
      <c r="L41" s="603"/>
      <c r="M41" s="603"/>
      <c r="N41" s="603"/>
      <c r="O41" s="603"/>
      <c r="P41" s="603"/>
      <c r="Q41" s="604"/>
      <c r="R41" s="605">
        <v>22237492</v>
      </c>
      <c r="S41" s="646"/>
      <c r="T41" s="646"/>
      <c r="U41" s="646"/>
      <c r="V41" s="646"/>
      <c r="W41" s="646"/>
      <c r="X41" s="646"/>
      <c r="Y41" s="649"/>
      <c r="Z41" s="650">
        <v>100</v>
      </c>
      <c r="AA41" s="650"/>
      <c r="AB41" s="650"/>
      <c r="AC41" s="650"/>
      <c r="AD41" s="651">
        <v>11833319</v>
      </c>
      <c r="AE41" s="651"/>
      <c r="AF41" s="651"/>
      <c r="AG41" s="651"/>
      <c r="AH41" s="651"/>
      <c r="AI41" s="651"/>
      <c r="AJ41" s="651"/>
      <c r="AK41" s="651"/>
      <c r="AL41" s="608">
        <v>100</v>
      </c>
      <c r="AM41" s="652"/>
      <c r="AN41" s="652"/>
      <c r="AO41" s="653"/>
      <c r="AQ41" s="654" t="s">
        <v>348</v>
      </c>
      <c r="AR41" s="655"/>
      <c r="AS41" s="655"/>
      <c r="AT41" s="655"/>
      <c r="AU41" s="655"/>
      <c r="AV41" s="655"/>
      <c r="AW41" s="655"/>
      <c r="AX41" s="655"/>
      <c r="AY41" s="656"/>
      <c r="AZ41" s="621">
        <v>252961</v>
      </c>
      <c r="BA41" s="622"/>
      <c r="BB41" s="622"/>
      <c r="BC41" s="622"/>
      <c r="BD41" s="634"/>
      <c r="BE41" s="634"/>
      <c r="BF41" s="657"/>
      <c r="BG41" s="662"/>
      <c r="BH41" s="663"/>
      <c r="BI41" s="663"/>
      <c r="BJ41" s="663"/>
      <c r="BK41" s="663"/>
      <c r="BL41" s="223"/>
      <c r="BM41" s="619" t="s">
        <v>349</v>
      </c>
      <c r="BN41" s="619"/>
      <c r="BO41" s="619"/>
      <c r="BP41" s="619"/>
      <c r="BQ41" s="619"/>
      <c r="BR41" s="619"/>
      <c r="BS41" s="619"/>
      <c r="BT41" s="619"/>
      <c r="BU41" s="620"/>
      <c r="BV41" s="621" t="s">
        <v>233</v>
      </c>
      <c r="BW41" s="622"/>
      <c r="BX41" s="622"/>
      <c r="BY41" s="622"/>
      <c r="BZ41" s="622"/>
      <c r="CA41" s="622"/>
      <c r="CB41" s="658"/>
      <c r="CD41" s="618" t="s">
        <v>350</v>
      </c>
      <c r="CE41" s="619"/>
      <c r="CF41" s="619"/>
      <c r="CG41" s="619"/>
      <c r="CH41" s="619"/>
      <c r="CI41" s="619"/>
      <c r="CJ41" s="619"/>
      <c r="CK41" s="619"/>
      <c r="CL41" s="619"/>
      <c r="CM41" s="619"/>
      <c r="CN41" s="619"/>
      <c r="CO41" s="619"/>
      <c r="CP41" s="619"/>
      <c r="CQ41" s="620"/>
      <c r="CR41" s="621" t="s">
        <v>351</v>
      </c>
      <c r="CS41" s="634"/>
      <c r="CT41" s="634"/>
      <c r="CU41" s="634"/>
      <c r="CV41" s="634"/>
      <c r="CW41" s="634"/>
      <c r="CX41" s="634"/>
      <c r="CY41" s="635"/>
      <c r="CZ41" s="624" t="s">
        <v>351</v>
      </c>
      <c r="DA41" s="636"/>
      <c r="DB41" s="636"/>
      <c r="DC41" s="637"/>
      <c r="DD41" s="627" t="s">
        <v>233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1277341</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390</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2053030</v>
      </c>
      <c r="CS42" s="634"/>
      <c r="CT42" s="634"/>
      <c r="CU42" s="634"/>
      <c r="CV42" s="634"/>
      <c r="CW42" s="634"/>
      <c r="CX42" s="634"/>
      <c r="CY42" s="635"/>
      <c r="CZ42" s="624">
        <v>9.5</v>
      </c>
      <c r="DA42" s="636"/>
      <c r="DB42" s="636"/>
      <c r="DC42" s="637"/>
      <c r="DD42" s="627">
        <v>317368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66837</v>
      </c>
      <c r="CS43" s="634"/>
      <c r="CT43" s="634"/>
      <c r="CU43" s="634"/>
      <c r="CV43" s="634"/>
      <c r="CW43" s="634"/>
      <c r="CX43" s="634"/>
      <c r="CY43" s="635"/>
      <c r="CZ43" s="624">
        <v>0.3</v>
      </c>
      <c r="DA43" s="636"/>
      <c r="DB43" s="636"/>
      <c r="DC43" s="637"/>
      <c r="DD43" s="627">
        <v>42581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303</v>
      </c>
      <c r="CE44" s="641"/>
      <c r="CF44" s="618" t="s">
        <v>358</v>
      </c>
      <c r="CG44" s="619"/>
      <c r="CH44" s="619"/>
      <c r="CI44" s="619"/>
      <c r="CJ44" s="619"/>
      <c r="CK44" s="619"/>
      <c r="CL44" s="619"/>
      <c r="CM44" s="619"/>
      <c r="CN44" s="619"/>
      <c r="CO44" s="619"/>
      <c r="CP44" s="619"/>
      <c r="CQ44" s="620"/>
      <c r="CR44" s="621">
        <v>1863891</v>
      </c>
      <c r="CS44" s="622"/>
      <c r="CT44" s="622"/>
      <c r="CU44" s="622"/>
      <c r="CV44" s="622"/>
      <c r="CW44" s="622"/>
      <c r="CX44" s="622"/>
      <c r="CY44" s="623"/>
      <c r="CZ44" s="624">
        <v>8.6999999999999993</v>
      </c>
      <c r="DA44" s="625"/>
      <c r="DB44" s="625"/>
      <c r="DC44" s="626"/>
      <c r="DD44" s="627">
        <v>274666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1018503</v>
      </c>
      <c r="CS45" s="634"/>
      <c r="CT45" s="634"/>
      <c r="CU45" s="634"/>
      <c r="CV45" s="634"/>
      <c r="CW45" s="634"/>
      <c r="CX45" s="634"/>
      <c r="CY45" s="635"/>
      <c r="CZ45" s="624">
        <v>4.7</v>
      </c>
      <c r="DA45" s="636"/>
      <c r="DB45" s="636"/>
      <c r="DC45" s="637"/>
      <c r="DD45" s="627">
        <v>52817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593910</v>
      </c>
      <c r="CS46" s="622"/>
      <c r="CT46" s="622"/>
      <c r="CU46" s="622"/>
      <c r="CV46" s="622"/>
      <c r="CW46" s="622"/>
      <c r="CX46" s="622"/>
      <c r="CY46" s="623"/>
      <c r="CZ46" s="624">
        <v>2.8</v>
      </c>
      <c r="DA46" s="625"/>
      <c r="DB46" s="625"/>
      <c r="DC46" s="626"/>
      <c r="DD46" s="627">
        <v>195628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189139</v>
      </c>
      <c r="CS47" s="634"/>
      <c r="CT47" s="634"/>
      <c r="CU47" s="634"/>
      <c r="CV47" s="634"/>
      <c r="CW47" s="634"/>
      <c r="CX47" s="634"/>
      <c r="CY47" s="635"/>
      <c r="CZ47" s="624">
        <v>0.9</v>
      </c>
      <c r="DA47" s="636"/>
      <c r="DB47" s="636"/>
      <c r="DC47" s="637"/>
      <c r="DD47" s="627">
        <v>42702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351</v>
      </c>
      <c r="CS48" s="622"/>
      <c r="CT48" s="622"/>
      <c r="CU48" s="622"/>
      <c r="CV48" s="622"/>
      <c r="CW48" s="622"/>
      <c r="CX48" s="622"/>
      <c r="CY48" s="623"/>
      <c r="CZ48" s="624" t="s">
        <v>351</v>
      </c>
      <c r="DA48" s="625"/>
      <c r="DB48" s="625"/>
      <c r="DC48" s="626"/>
      <c r="DD48" s="627" t="s">
        <v>351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21524921</v>
      </c>
      <c r="CS49" s="606"/>
      <c r="CT49" s="606"/>
      <c r="CU49" s="606"/>
      <c r="CV49" s="606"/>
      <c r="CW49" s="606"/>
      <c r="CX49" s="606"/>
      <c r="CY49" s="607"/>
      <c r="CZ49" s="608">
        <v>100</v>
      </c>
      <c r="DA49" s="609"/>
      <c r="DB49" s="609"/>
      <c r="DC49" s="610"/>
      <c r="DD49" s="611">
        <v>13861439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duu0Y35NRF3nQytonsPXYqq7AZURz97hMzr229LoHwPOtTdNqIl2JZnaZGSQDjy7YHJGMH4PvEErey0jtXV6g==" saltValue="u/xYIceIjghjp5kU6G1Dw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22267</v>
      </c>
      <c r="R7" s="1103"/>
      <c r="S7" s="1103"/>
      <c r="T7" s="1103"/>
      <c r="U7" s="1103"/>
      <c r="V7" s="1103">
        <v>21564</v>
      </c>
      <c r="W7" s="1103"/>
      <c r="X7" s="1103"/>
      <c r="Y7" s="1103"/>
      <c r="Z7" s="1103"/>
      <c r="AA7" s="1103">
        <v>703</v>
      </c>
      <c r="AB7" s="1103"/>
      <c r="AC7" s="1103"/>
      <c r="AD7" s="1103"/>
      <c r="AE7" s="1104"/>
      <c r="AF7" s="1105">
        <v>548</v>
      </c>
      <c r="AG7" s="1106"/>
      <c r="AH7" s="1106"/>
      <c r="AI7" s="1106"/>
      <c r="AJ7" s="1107"/>
      <c r="AK7" s="1108">
        <v>81</v>
      </c>
      <c r="AL7" s="1109"/>
      <c r="AM7" s="1109"/>
      <c r="AN7" s="1109"/>
      <c r="AO7" s="1109"/>
      <c r="AP7" s="1109">
        <v>28606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594</v>
      </c>
      <c r="BT7" s="1100"/>
      <c r="BU7" s="1100"/>
      <c r="BV7" s="1100"/>
      <c r="BW7" s="1100"/>
      <c r="BX7" s="1100"/>
      <c r="BY7" s="1100"/>
      <c r="BZ7" s="1100"/>
      <c r="CA7" s="1100"/>
      <c r="CB7" s="1100"/>
      <c r="CC7" s="1100"/>
      <c r="CD7" s="1100"/>
      <c r="CE7" s="1100"/>
      <c r="CF7" s="1100"/>
      <c r="CG7" s="1112"/>
      <c r="CH7" s="1096">
        <v>0</v>
      </c>
      <c r="CI7" s="1097"/>
      <c r="CJ7" s="1097"/>
      <c r="CK7" s="1097"/>
      <c r="CL7" s="1098"/>
      <c r="CM7" s="1096">
        <v>20</v>
      </c>
      <c r="CN7" s="1097"/>
      <c r="CO7" s="1097"/>
      <c r="CP7" s="1097"/>
      <c r="CQ7" s="1098"/>
      <c r="CR7" s="1096">
        <v>10</v>
      </c>
      <c r="CS7" s="1097"/>
      <c r="CT7" s="1097"/>
      <c r="CU7" s="1097"/>
      <c r="CV7" s="1098"/>
      <c r="CW7" s="1096">
        <v>21</v>
      </c>
      <c r="CX7" s="1097"/>
      <c r="CY7" s="1097"/>
      <c r="CZ7" s="1097"/>
      <c r="DA7" s="1098"/>
      <c r="DB7" s="1096" t="s">
        <v>602</v>
      </c>
      <c r="DC7" s="1097"/>
      <c r="DD7" s="1097"/>
      <c r="DE7" s="1097"/>
      <c r="DF7" s="1098"/>
      <c r="DG7" s="1096" t="s">
        <v>602</v>
      </c>
      <c r="DH7" s="1097"/>
      <c r="DI7" s="1097"/>
      <c r="DJ7" s="1097"/>
      <c r="DK7" s="1098"/>
      <c r="DL7" s="1096" t="s">
        <v>602</v>
      </c>
      <c r="DM7" s="1097"/>
      <c r="DN7" s="1097"/>
      <c r="DO7" s="1097"/>
      <c r="DP7" s="1098"/>
      <c r="DQ7" s="1096" t="s">
        <v>602</v>
      </c>
      <c r="DR7" s="1097"/>
      <c r="DS7" s="1097"/>
      <c r="DT7" s="1097"/>
      <c r="DU7" s="1098"/>
      <c r="DV7" s="1099"/>
      <c r="DW7" s="1100"/>
      <c r="DX7" s="1100"/>
      <c r="DY7" s="1100"/>
      <c r="DZ7" s="1101"/>
      <c r="EA7" s="234"/>
    </row>
    <row r="8" spans="1:131" s="235" customFormat="1" ht="26.25" customHeight="1" x14ac:dyDescent="0.15">
      <c r="A8" s="238">
        <v>2</v>
      </c>
      <c r="B8" s="1030" t="s">
        <v>388</v>
      </c>
      <c r="C8" s="1031"/>
      <c r="D8" s="1031"/>
      <c r="E8" s="1031"/>
      <c r="F8" s="1031"/>
      <c r="G8" s="1031"/>
      <c r="H8" s="1031"/>
      <c r="I8" s="1031"/>
      <c r="J8" s="1031"/>
      <c r="K8" s="1031"/>
      <c r="L8" s="1031"/>
      <c r="M8" s="1031"/>
      <c r="N8" s="1031"/>
      <c r="O8" s="1031"/>
      <c r="P8" s="1032"/>
      <c r="Q8" s="1038">
        <v>10</v>
      </c>
      <c r="R8" s="1039"/>
      <c r="S8" s="1039"/>
      <c r="T8" s="1039"/>
      <c r="U8" s="1039"/>
      <c r="V8" s="1039">
        <v>1</v>
      </c>
      <c r="W8" s="1039"/>
      <c r="X8" s="1039"/>
      <c r="Y8" s="1039"/>
      <c r="Z8" s="1039"/>
      <c r="AA8" s="1039">
        <v>9</v>
      </c>
      <c r="AB8" s="1039"/>
      <c r="AC8" s="1039"/>
      <c r="AD8" s="1039"/>
      <c r="AE8" s="1040"/>
      <c r="AF8" s="1035">
        <v>9</v>
      </c>
      <c r="AG8" s="1036"/>
      <c r="AH8" s="1036"/>
      <c r="AI8" s="1036"/>
      <c r="AJ8" s="1037"/>
      <c r="AK8" s="1080" t="s">
        <v>600</v>
      </c>
      <c r="AL8" s="1081"/>
      <c r="AM8" s="1081"/>
      <c r="AN8" s="1081"/>
      <c r="AO8" s="1081"/>
      <c r="AP8" s="1081" t="s">
        <v>601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595</v>
      </c>
      <c r="BT8" s="993"/>
      <c r="BU8" s="993"/>
      <c r="BV8" s="993"/>
      <c r="BW8" s="993"/>
      <c r="BX8" s="993"/>
      <c r="BY8" s="993"/>
      <c r="BZ8" s="993"/>
      <c r="CA8" s="993"/>
      <c r="CB8" s="993"/>
      <c r="CC8" s="993"/>
      <c r="CD8" s="993"/>
      <c r="CE8" s="993"/>
      <c r="CF8" s="993"/>
      <c r="CG8" s="1014"/>
      <c r="CH8" s="989">
        <v>7</v>
      </c>
      <c r="CI8" s="990"/>
      <c r="CJ8" s="990"/>
      <c r="CK8" s="990"/>
      <c r="CL8" s="991"/>
      <c r="CM8" s="989">
        <v>52</v>
      </c>
      <c r="CN8" s="990"/>
      <c r="CO8" s="990"/>
      <c r="CP8" s="990"/>
      <c r="CQ8" s="991"/>
      <c r="CR8" s="989">
        <v>40</v>
      </c>
      <c r="CS8" s="990"/>
      <c r="CT8" s="990"/>
      <c r="CU8" s="990"/>
      <c r="CV8" s="991"/>
      <c r="CW8" s="989">
        <v>6</v>
      </c>
      <c r="CX8" s="990"/>
      <c r="CY8" s="990"/>
      <c r="CZ8" s="990"/>
      <c r="DA8" s="991"/>
      <c r="DB8" s="989" t="s">
        <v>522</v>
      </c>
      <c r="DC8" s="990"/>
      <c r="DD8" s="990"/>
      <c r="DE8" s="990"/>
      <c r="DF8" s="991"/>
      <c r="DG8" s="989" t="s">
        <v>522</v>
      </c>
      <c r="DH8" s="990"/>
      <c r="DI8" s="990"/>
      <c r="DJ8" s="990"/>
      <c r="DK8" s="991"/>
      <c r="DL8" s="989" t="s">
        <v>522</v>
      </c>
      <c r="DM8" s="990"/>
      <c r="DN8" s="990"/>
      <c r="DO8" s="990"/>
      <c r="DP8" s="991"/>
      <c r="DQ8" s="989" t="s">
        <v>522</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596</v>
      </c>
      <c r="BT9" s="993"/>
      <c r="BU9" s="993"/>
      <c r="BV9" s="993"/>
      <c r="BW9" s="993"/>
      <c r="BX9" s="993"/>
      <c r="BY9" s="993"/>
      <c r="BZ9" s="993"/>
      <c r="CA9" s="993"/>
      <c r="CB9" s="993"/>
      <c r="CC9" s="993"/>
      <c r="CD9" s="993"/>
      <c r="CE9" s="993"/>
      <c r="CF9" s="993"/>
      <c r="CG9" s="1014"/>
      <c r="CH9" s="989">
        <v>0</v>
      </c>
      <c r="CI9" s="990"/>
      <c r="CJ9" s="990"/>
      <c r="CK9" s="990"/>
      <c r="CL9" s="991"/>
      <c r="CM9" s="989">
        <v>22</v>
      </c>
      <c r="CN9" s="990"/>
      <c r="CO9" s="990"/>
      <c r="CP9" s="990"/>
      <c r="CQ9" s="991"/>
      <c r="CR9" s="989">
        <v>15</v>
      </c>
      <c r="CS9" s="990"/>
      <c r="CT9" s="990"/>
      <c r="CU9" s="990"/>
      <c r="CV9" s="991"/>
      <c r="CW9" s="989">
        <v>0</v>
      </c>
      <c r="CX9" s="990"/>
      <c r="CY9" s="990"/>
      <c r="CZ9" s="990"/>
      <c r="DA9" s="991"/>
      <c r="DB9" s="989" t="s">
        <v>522</v>
      </c>
      <c r="DC9" s="990"/>
      <c r="DD9" s="990"/>
      <c r="DE9" s="990"/>
      <c r="DF9" s="991"/>
      <c r="DG9" s="989" t="s">
        <v>522</v>
      </c>
      <c r="DH9" s="990"/>
      <c r="DI9" s="990"/>
      <c r="DJ9" s="990"/>
      <c r="DK9" s="991"/>
      <c r="DL9" s="989" t="s">
        <v>522</v>
      </c>
      <c r="DM9" s="990"/>
      <c r="DN9" s="990"/>
      <c r="DO9" s="990"/>
      <c r="DP9" s="991"/>
      <c r="DQ9" s="989" t="s">
        <v>522</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597</v>
      </c>
      <c r="BT10" s="993"/>
      <c r="BU10" s="993"/>
      <c r="BV10" s="993"/>
      <c r="BW10" s="993"/>
      <c r="BX10" s="993"/>
      <c r="BY10" s="993"/>
      <c r="BZ10" s="993"/>
      <c r="CA10" s="993"/>
      <c r="CB10" s="993"/>
      <c r="CC10" s="993"/>
      <c r="CD10" s="993"/>
      <c r="CE10" s="993"/>
      <c r="CF10" s="993"/>
      <c r="CG10" s="1014"/>
      <c r="CH10" s="989">
        <v>-7</v>
      </c>
      <c r="CI10" s="990"/>
      <c r="CJ10" s="990"/>
      <c r="CK10" s="990"/>
      <c r="CL10" s="991"/>
      <c r="CM10" s="989">
        <v>35</v>
      </c>
      <c r="CN10" s="990"/>
      <c r="CO10" s="990"/>
      <c r="CP10" s="990"/>
      <c r="CQ10" s="991"/>
      <c r="CR10" s="989">
        <v>5</v>
      </c>
      <c r="CS10" s="990"/>
      <c r="CT10" s="990"/>
      <c r="CU10" s="990"/>
      <c r="CV10" s="991"/>
      <c r="CW10" s="989">
        <v>0</v>
      </c>
      <c r="CX10" s="990"/>
      <c r="CY10" s="990"/>
      <c r="CZ10" s="990"/>
      <c r="DA10" s="991"/>
      <c r="DB10" s="989" t="s">
        <v>522</v>
      </c>
      <c r="DC10" s="990"/>
      <c r="DD10" s="990"/>
      <c r="DE10" s="990"/>
      <c r="DF10" s="991"/>
      <c r="DG10" s="989" t="s">
        <v>522</v>
      </c>
      <c r="DH10" s="990"/>
      <c r="DI10" s="990"/>
      <c r="DJ10" s="990"/>
      <c r="DK10" s="991"/>
      <c r="DL10" s="989" t="s">
        <v>522</v>
      </c>
      <c r="DM10" s="990"/>
      <c r="DN10" s="990"/>
      <c r="DO10" s="990"/>
      <c r="DP10" s="991"/>
      <c r="DQ10" s="989" t="s">
        <v>522</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598</v>
      </c>
      <c r="BT11" s="993"/>
      <c r="BU11" s="993"/>
      <c r="BV11" s="993"/>
      <c r="BW11" s="993"/>
      <c r="BX11" s="993"/>
      <c r="BY11" s="993"/>
      <c r="BZ11" s="993"/>
      <c r="CA11" s="993"/>
      <c r="CB11" s="993"/>
      <c r="CC11" s="993"/>
      <c r="CD11" s="993"/>
      <c r="CE11" s="993"/>
      <c r="CF11" s="993"/>
      <c r="CG11" s="1014"/>
      <c r="CH11" s="989">
        <v>2</v>
      </c>
      <c r="CI11" s="990"/>
      <c r="CJ11" s="990"/>
      <c r="CK11" s="990"/>
      <c r="CL11" s="991"/>
      <c r="CM11" s="989">
        <v>22</v>
      </c>
      <c r="CN11" s="990"/>
      <c r="CO11" s="990"/>
      <c r="CP11" s="990"/>
      <c r="CQ11" s="991"/>
      <c r="CR11" s="989">
        <v>10</v>
      </c>
      <c r="CS11" s="990"/>
      <c r="CT11" s="990"/>
      <c r="CU11" s="990"/>
      <c r="CV11" s="991"/>
      <c r="CW11" s="989">
        <v>0</v>
      </c>
      <c r="CX11" s="990"/>
      <c r="CY11" s="990"/>
      <c r="CZ11" s="990"/>
      <c r="DA11" s="991"/>
      <c r="DB11" s="989" t="s">
        <v>522</v>
      </c>
      <c r="DC11" s="990"/>
      <c r="DD11" s="990"/>
      <c r="DE11" s="990"/>
      <c r="DF11" s="991"/>
      <c r="DG11" s="989" t="s">
        <v>522</v>
      </c>
      <c r="DH11" s="990"/>
      <c r="DI11" s="990"/>
      <c r="DJ11" s="990"/>
      <c r="DK11" s="991"/>
      <c r="DL11" s="989" t="s">
        <v>522</v>
      </c>
      <c r="DM11" s="990"/>
      <c r="DN11" s="990"/>
      <c r="DO11" s="990"/>
      <c r="DP11" s="991"/>
      <c r="DQ11" s="989" t="s">
        <v>522</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599</v>
      </c>
      <c r="BT12" s="993"/>
      <c r="BU12" s="993"/>
      <c r="BV12" s="993"/>
      <c r="BW12" s="993"/>
      <c r="BX12" s="993"/>
      <c r="BY12" s="993"/>
      <c r="BZ12" s="993"/>
      <c r="CA12" s="993"/>
      <c r="CB12" s="993"/>
      <c r="CC12" s="993"/>
      <c r="CD12" s="993"/>
      <c r="CE12" s="993"/>
      <c r="CF12" s="993"/>
      <c r="CG12" s="1014"/>
      <c r="CH12" s="989">
        <v>3</v>
      </c>
      <c r="CI12" s="990"/>
      <c r="CJ12" s="990"/>
      <c r="CK12" s="990"/>
      <c r="CL12" s="991"/>
      <c r="CM12" s="989">
        <v>38</v>
      </c>
      <c r="CN12" s="990"/>
      <c r="CO12" s="990"/>
      <c r="CP12" s="990"/>
      <c r="CQ12" s="991"/>
      <c r="CR12" s="989">
        <v>3</v>
      </c>
      <c r="CS12" s="990"/>
      <c r="CT12" s="990"/>
      <c r="CU12" s="990"/>
      <c r="CV12" s="991"/>
      <c r="CW12" s="989">
        <v>0</v>
      </c>
      <c r="CX12" s="990"/>
      <c r="CY12" s="990"/>
      <c r="CZ12" s="990"/>
      <c r="DA12" s="991"/>
      <c r="DB12" s="989" t="s">
        <v>522</v>
      </c>
      <c r="DC12" s="990"/>
      <c r="DD12" s="990"/>
      <c r="DE12" s="990"/>
      <c r="DF12" s="991"/>
      <c r="DG12" s="989" t="s">
        <v>522</v>
      </c>
      <c r="DH12" s="990"/>
      <c r="DI12" s="990"/>
      <c r="DJ12" s="990"/>
      <c r="DK12" s="991"/>
      <c r="DL12" s="989" t="s">
        <v>522</v>
      </c>
      <c r="DM12" s="990"/>
      <c r="DN12" s="990"/>
      <c r="DO12" s="990"/>
      <c r="DP12" s="991"/>
      <c r="DQ12" s="989" t="s">
        <v>522</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22277</v>
      </c>
      <c r="R23" s="1061"/>
      <c r="S23" s="1061"/>
      <c r="T23" s="1061"/>
      <c r="U23" s="1061"/>
      <c r="V23" s="1061">
        <v>21565</v>
      </c>
      <c r="W23" s="1061"/>
      <c r="X23" s="1061"/>
      <c r="Y23" s="1061"/>
      <c r="Z23" s="1061"/>
      <c r="AA23" s="1061">
        <v>712</v>
      </c>
      <c r="AB23" s="1061"/>
      <c r="AC23" s="1061"/>
      <c r="AD23" s="1061"/>
      <c r="AE23" s="1068"/>
      <c r="AF23" s="1069">
        <v>557</v>
      </c>
      <c r="AG23" s="1061"/>
      <c r="AH23" s="1061"/>
      <c r="AI23" s="1061"/>
      <c r="AJ23" s="1070"/>
      <c r="AK23" s="1071"/>
      <c r="AL23" s="1072"/>
      <c r="AM23" s="1072"/>
      <c r="AN23" s="1072"/>
      <c r="AO23" s="1072"/>
      <c r="AP23" s="1061">
        <v>28606</v>
      </c>
      <c r="AQ23" s="1061"/>
      <c r="AR23" s="1061"/>
      <c r="AS23" s="1061"/>
      <c r="AT23" s="1061"/>
      <c r="AU23" s="1062"/>
      <c r="AV23" s="1062"/>
      <c r="AW23" s="1062"/>
      <c r="AX23" s="1062"/>
      <c r="AY23" s="1063"/>
      <c r="AZ23" s="1064" t="s">
        <v>233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3322</v>
      </c>
      <c r="R28" s="1051"/>
      <c r="S28" s="1051"/>
      <c r="T28" s="1051"/>
      <c r="U28" s="1051"/>
      <c r="V28" s="1051">
        <v>3318</v>
      </c>
      <c r="W28" s="1051"/>
      <c r="X28" s="1051"/>
      <c r="Y28" s="1051"/>
      <c r="Z28" s="1051"/>
      <c r="AA28" s="1051">
        <v>4</v>
      </c>
      <c r="AB28" s="1051"/>
      <c r="AC28" s="1051"/>
      <c r="AD28" s="1051"/>
      <c r="AE28" s="1052"/>
      <c r="AF28" s="1053">
        <v>4</v>
      </c>
      <c r="AG28" s="1051"/>
      <c r="AH28" s="1051"/>
      <c r="AI28" s="1051"/>
      <c r="AJ28" s="1054"/>
      <c r="AK28" s="1042">
        <v>266</v>
      </c>
      <c r="AL28" s="1043"/>
      <c r="AM28" s="1043"/>
      <c r="AN28" s="1043"/>
      <c r="AO28" s="1043"/>
      <c r="AP28" s="1043" t="s">
        <v>602</v>
      </c>
      <c r="AQ28" s="1043"/>
      <c r="AR28" s="1043"/>
      <c r="AS28" s="1043"/>
      <c r="AT28" s="1043"/>
      <c r="AU28" s="1043" t="s">
        <v>522</v>
      </c>
      <c r="AV28" s="1043"/>
      <c r="AW28" s="1043"/>
      <c r="AX28" s="1043"/>
      <c r="AY28" s="1043"/>
      <c r="AZ28" s="1044" t="s">
        <v>522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70</v>
      </c>
      <c r="R29" s="1039"/>
      <c r="S29" s="1039"/>
      <c r="T29" s="1039"/>
      <c r="U29" s="1039"/>
      <c r="V29" s="1039">
        <v>40</v>
      </c>
      <c r="W29" s="1039"/>
      <c r="X29" s="1039"/>
      <c r="Y29" s="1039"/>
      <c r="Z29" s="1039"/>
      <c r="AA29" s="1039">
        <v>30</v>
      </c>
      <c r="AB29" s="1039"/>
      <c r="AC29" s="1039"/>
      <c r="AD29" s="1039"/>
      <c r="AE29" s="1040"/>
      <c r="AF29" s="1035">
        <v>30</v>
      </c>
      <c r="AG29" s="1036"/>
      <c r="AH29" s="1036"/>
      <c r="AI29" s="1036"/>
      <c r="AJ29" s="1037"/>
      <c r="AK29" s="980" t="s">
        <v>602</v>
      </c>
      <c r="AL29" s="971"/>
      <c r="AM29" s="971"/>
      <c r="AN29" s="971"/>
      <c r="AO29" s="971"/>
      <c r="AP29" s="971" t="s">
        <v>602</v>
      </c>
      <c r="AQ29" s="971"/>
      <c r="AR29" s="971"/>
      <c r="AS29" s="971"/>
      <c r="AT29" s="971"/>
      <c r="AU29" s="971" t="s">
        <v>522</v>
      </c>
      <c r="AV29" s="971"/>
      <c r="AW29" s="971"/>
      <c r="AX29" s="971"/>
      <c r="AY29" s="971"/>
      <c r="AZ29" s="1041" t="s">
        <v>522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4543</v>
      </c>
      <c r="R30" s="1039"/>
      <c r="S30" s="1039"/>
      <c r="T30" s="1039"/>
      <c r="U30" s="1039"/>
      <c r="V30" s="1039">
        <v>4353</v>
      </c>
      <c r="W30" s="1039"/>
      <c r="X30" s="1039"/>
      <c r="Y30" s="1039"/>
      <c r="Z30" s="1039"/>
      <c r="AA30" s="1039">
        <v>190</v>
      </c>
      <c r="AB30" s="1039"/>
      <c r="AC30" s="1039"/>
      <c r="AD30" s="1039"/>
      <c r="AE30" s="1040"/>
      <c r="AF30" s="1035">
        <v>190</v>
      </c>
      <c r="AG30" s="1036"/>
      <c r="AH30" s="1036"/>
      <c r="AI30" s="1036"/>
      <c r="AJ30" s="1037"/>
      <c r="AK30" s="980">
        <v>647</v>
      </c>
      <c r="AL30" s="971"/>
      <c r="AM30" s="971"/>
      <c r="AN30" s="971"/>
      <c r="AO30" s="971"/>
      <c r="AP30" s="971" t="s">
        <v>602</v>
      </c>
      <c r="AQ30" s="971"/>
      <c r="AR30" s="971"/>
      <c r="AS30" s="971"/>
      <c r="AT30" s="971"/>
      <c r="AU30" s="971" t="s">
        <v>522</v>
      </c>
      <c r="AV30" s="971"/>
      <c r="AW30" s="971"/>
      <c r="AX30" s="971"/>
      <c r="AY30" s="971"/>
      <c r="AZ30" s="1041" t="s">
        <v>522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498</v>
      </c>
      <c r="R31" s="1039"/>
      <c r="S31" s="1039"/>
      <c r="T31" s="1039"/>
      <c r="U31" s="1039"/>
      <c r="V31" s="1039">
        <v>490</v>
      </c>
      <c r="W31" s="1039"/>
      <c r="X31" s="1039"/>
      <c r="Y31" s="1039"/>
      <c r="Z31" s="1039"/>
      <c r="AA31" s="1039">
        <v>8</v>
      </c>
      <c r="AB31" s="1039"/>
      <c r="AC31" s="1039"/>
      <c r="AD31" s="1039"/>
      <c r="AE31" s="1040"/>
      <c r="AF31" s="1035">
        <v>8</v>
      </c>
      <c r="AG31" s="1036"/>
      <c r="AH31" s="1036"/>
      <c r="AI31" s="1036"/>
      <c r="AJ31" s="1037"/>
      <c r="AK31" s="980">
        <v>155</v>
      </c>
      <c r="AL31" s="971"/>
      <c r="AM31" s="971"/>
      <c r="AN31" s="971"/>
      <c r="AO31" s="971"/>
      <c r="AP31" s="971" t="s">
        <v>602</v>
      </c>
      <c r="AQ31" s="971"/>
      <c r="AR31" s="971"/>
      <c r="AS31" s="971"/>
      <c r="AT31" s="971"/>
      <c r="AU31" s="971" t="s">
        <v>522</v>
      </c>
      <c r="AV31" s="971"/>
      <c r="AW31" s="971"/>
      <c r="AX31" s="971"/>
      <c r="AY31" s="971"/>
      <c r="AZ31" s="1041" t="s">
        <v>522</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826</v>
      </c>
      <c r="R32" s="1039"/>
      <c r="S32" s="1039"/>
      <c r="T32" s="1039"/>
      <c r="U32" s="1039"/>
      <c r="V32" s="1039">
        <v>964</v>
      </c>
      <c r="W32" s="1039"/>
      <c r="X32" s="1039"/>
      <c r="Y32" s="1039"/>
      <c r="Z32" s="1039"/>
      <c r="AA32" s="1039">
        <v>-138</v>
      </c>
      <c r="AB32" s="1039"/>
      <c r="AC32" s="1039"/>
      <c r="AD32" s="1039"/>
      <c r="AE32" s="1040"/>
      <c r="AF32" s="1035">
        <v>2122</v>
      </c>
      <c r="AG32" s="1036"/>
      <c r="AH32" s="1036"/>
      <c r="AI32" s="1036"/>
      <c r="AJ32" s="1037"/>
      <c r="AK32" s="980">
        <v>184</v>
      </c>
      <c r="AL32" s="971"/>
      <c r="AM32" s="971"/>
      <c r="AN32" s="971"/>
      <c r="AO32" s="971"/>
      <c r="AP32" s="971">
        <v>4406</v>
      </c>
      <c r="AQ32" s="971"/>
      <c r="AR32" s="971"/>
      <c r="AS32" s="971"/>
      <c r="AT32" s="971"/>
      <c r="AU32" s="971" t="s">
        <v>522</v>
      </c>
      <c r="AV32" s="971"/>
      <c r="AW32" s="971"/>
      <c r="AX32" s="971"/>
      <c r="AY32" s="971"/>
      <c r="AZ32" s="1041" t="s">
        <v>522</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408</v>
      </c>
      <c r="C33" s="1031"/>
      <c r="D33" s="1031"/>
      <c r="E33" s="1031"/>
      <c r="F33" s="1031"/>
      <c r="G33" s="1031"/>
      <c r="H33" s="1031"/>
      <c r="I33" s="1031"/>
      <c r="J33" s="1031"/>
      <c r="K33" s="1031"/>
      <c r="L33" s="1031"/>
      <c r="M33" s="1031"/>
      <c r="N33" s="1031"/>
      <c r="O33" s="1031"/>
      <c r="P33" s="1032"/>
      <c r="Q33" s="1038">
        <v>4399</v>
      </c>
      <c r="R33" s="1039"/>
      <c r="S33" s="1039"/>
      <c r="T33" s="1039"/>
      <c r="U33" s="1039"/>
      <c r="V33" s="1039">
        <v>3544</v>
      </c>
      <c r="W33" s="1039"/>
      <c r="X33" s="1039"/>
      <c r="Y33" s="1039"/>
      <c r="Z33" s="1039"/>
      <c r="AA33" s="1039">
        <v>855</v>
      </c>
      <c r="AB33" s="1039"/>
      <c r="AC33" s="1039"/>
      <c r="AD33" s="1039"/>
      <c r="AE33" s="1040"/>
      <c r="AF33" s="1035">
        <v>3311</v>
      </c>
      <c r="AG33" s="1036"/>
      <c r="AH33" s="1036"/>
      <c r="AI33" s="1036"/>
      <c r="AJ33" s="1037"/>
      <c r="AK33" s="980">
        <v>635</v>
      </c>
      <c r="AL33" s="971"/>
      <c r="AM33" s="971"/>
      <c r="AN33" s="971"/>
      <c r="AO33" s="971"/>
      <c r="AP33" s="971">
        <v>2091</v>
      </c>
      <c r="AQ33" s="971"/>
      <c r="AR33" s="971"/>
      <c r="AS33" s="971"/>
      <c r="AT33" s="971"/>
      <c r="AU33" s="971" t="s">
        <v>522</v>
      </c>
      <c r="AV33" s="971"/>
      <c r="AW33" s="971"/>
      <c r="AX33" s="971"/>
      <c r="AY33" s="971"/>
      <c r="AZ33" s="1041" t="s">
        <v>522</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409</v>
      </c>
      <c r="C34" s="1031"/>
      <c r="D34" s="1031"/>
      <c r="E34" s="1031"/>
      <c r="F34" s="1031"/>
      <c r="G34" s="1031"/>
      <c r="H34" s="1031"/>
      <c r="I34" s="1031"/>
      <c r="J34" s="1031"/>
      <c r="K34" s="1031"/>
      <c r="L34" s="1031"/>
      <c r="M34" s="1031"/>
      <c r="N34" s="1031"/>
      <c r="O34" s="1031"/>
      <c r="P34" s="1032"/>
      <c r="Q34" s="1038">
        <v>1104</v>
      </c>
      <c r="R34" s="1039"/>
      <c r="S34" s="1039"/>
      <c r="T34" s="1039"/>
      <c r="U34" s="1039"/>
      <c r="V34" s="1039">
        <v>1026</v>
      </c>
      <c r="W34" s="1039"/>
      <c r="X34" s="1039"/>
      <c r="Y34" s="1039"/>
      <c r="Z34" s="1039"/>
      <c r="AA34" s="1039">
        <v>78</v>
      </c>
      <c r="AB34" s="1039"/>
      <c r="AC34" s="1039"/>
      <c r="AD34" s="1039"/>
      <c r="AE34" s="1040"/>
      <c r="AF34" s="1035">
        <v>37</v>
      </c>
      <c r="AG34" s="1036"/>
      <c r="AH34" s="1036"/>
      <c r="AI34" s="1036"/>
      <c r="AJ34" s="1037"/>
      <c r="AK34" s="980">
        <v>722</v>
      </c>
      <c r="AL34" s="971"/>
      <c r="AM34" s="971"/>
      <c r="AN34" s="971"/>
      <c r="AO34" s="971"/>
      <c r="AP34" s="971">
        <v>10371</v>
      </c>
      <c r="AQ34" s="971"/>
      <c r="AR34" s="971"/>
      <c r="AS34" s="971"/>
      <c r="AT34" s="971"/>
      <c r="AU34" s="971" t="s">
        <v>522</v>
      </c>
      <c r="AV34" s="971"/>
      <c r="AW34" s="971"/>
      <c r="AX34" s="971"/>
      <c r="AY34" s="971"/>
      <c r="AZ34" s="1041" t="s">
        <v>522</v>
      </c>
      <c r="BA34" s="1041"/>
      <c r="BB34" s="1041"/>
      <c r="BC34" s="1041"/>
      <c r="BD34" s="1041"/>
      <c r="BE34" s="972" t="s">
        <v>407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410</v>
      </c>
      <c r="C35" s="1031"/>
      <c r="D35" s="1031"/>
      <c r="E35" s="1031"/>
      <c r="F35" s="1031"/>
      <c r="G35" s="1031"/>
      <c r="H35" s="1031"/>
      <c r="I35" s="1031"/>
      <c r="J35" s="1031"/>
      <c r="K35" s="1031"/>
      <c r="L35" s="1031"/>
      <c r="M35" s="1031"/>
      <c r="N35" s="1031"/>
      <c r="O35" s="1031"/>
      <c r="P35" s="1032"/>
      <c r="Q35" s="1038">
        <v>32</v>
      </c>
      <c r="R35" s="1039"/>
      <c r="S35" s="1039"/>
      <c r="T35" s="1039"/>
      <c r="U35" s="1039"/>
      <c r="V35" s="1039">
        <v>27</v>
      </c>
      <c r="W35" s="1039"/>
      <c r="X35" s="1039"/>
      <c r="Y35" s="1039"/>
      <c r="Z35" s="1039"/>
      <c r="AA35" s="1039">
        <v>4</v>
      </c>
      <c r="AB35" s="1039"/>
      <c r="AC35" s="1039"/>
      <c r="AD35" s="1039"/>
      <c r="AE35" s="1040"/>
      <c r="AF35" s="1035">
        <v>71</v>
      </c>
      <c r="AG35" s="1036"/>
      <c r="AH35" s="1036"/>
      <c r="AI35" s="1036"/>
      <c r="AJ35" s="1037"/>
      <c r="AK35" s="980" t="s">
        <v>602</v>
      </c>
      <c r="AL35" s="971"/>
      <c r="AM35" s="971"/>
      <c r="AN35" s="971"/>
      <c r="AO35" s="971"/>
      <c r="AP35" s="971" t="s">
        <v>602</v>
      </c>
      <c r="AQ35" s="971"/>
      <c r="AR35" s="971"/>
      <c r="AS35" s="971"/>
      <c r="AT35" s="971"/>
      <c r="AU35" s="971" t="s">
        <v>602</v>
      </c>
      <c r="AV35" s="971"/>
      <c r="AW35" s="971"/>
      <c r="AX35" s="971"/>
      <c r="AY35" s="971"/>
      <c r="AZ35" s="1041" t="s">
        <v>602</v>
      </c>
      <c r="BA35" s="1041"/>
      <c r="BB35" s="1041"/>
      <c r="BC35" s="1041"/>
      <c r="BD35" s="1041"/>
      <c r="BE35" s="972" t="s">
        <v>411</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5772</v>
      </c>
      <c r="AG63" s="959"/>
      <c r="AH63" s="959"/>
      <c r="AI63" s="959"/>
      <c r="AJ63" s="1022"/>
      <c r="AK63" s="1023"/>
      <c r="AL63" s="963"/>
      <c r="AM63" s="963"/>
      <c r="AN63" s="963"/>
      <c r="AO63" s="963"/>
      <c r="AP63" s="959">
        <v>16898</v>
      </c>
      <c r="AQ63" s="959"/>
      <c r="AR63" s="959"/>
      <c r="AS63" s="959"/>
      <c r="AT63" s="959"/>
      <c r="AU63" s="959">
        <v>0</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394</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603</v>
      </c>
      <c r="C68" s="986"/>
      <c r="D68" s="986"/>
      <c r="E68" s="986"/>
      <c r="F68" s="986"/>
      <c r="G68" s="986"/>
      <c r="H68" s="986"/>
      <c r="I68" s="986"/>
      <c r="J68" s="986"/>
      <c r="K68" s="986"/>
      <c r="L68" s="986"/>
      <c r="M68" s="986"/>
      <c r="N68" s="986"/>
      <c r="O68" s="986"/>
      <c r="P68" s="987"/>
      <c r="Q68" s="988">
        <v>2011</v>
      </c>
      <c r="R68" s="982"/>
      <c r="S68" s="982"/>
      <c r="T68" s="982"/>
      <c r="U68" s="982"/>
      <c r="V68" s="982">
        <v>1931</v>
      </c>
      <c r="W68" s="982"/>
      <c r="X68" s="982"/>
      <c r="Y68" s="982"/>
      <c r="Z68" s="982"/>
      <c r="AA68" s="982">
        <v>80</v>
      </c>
      <c r="AB68" s="982"/>
      <c r="AC68" s="982"/>
      <c r="AD68" s="982"/>
      <c r="AE68" s="982"/>
      <c r="AF68" s="982">
        <v>36</v>
      </c>
      <c r="AG68" s="982"/>
      <c r="AH68" s="982"/>
      <c r="AI68" s="982"/>
      <c r="AJ68" s="982"/>
      <c r="AK68" s="982">
        <v>2</v>
      </c>
      <c r="AL68" s="982"/>
      <c r="AM68" s="982"/>
      <c r="AN68" s="982"/>
      <c r="AO68" s="982"/>
      <c r="AP68" s="982">
        <v>433</v>
      </c>
      <c r="AQ68" s="982"/>
      <c r="AR68" s="982"/>
      <c r="AS68" s="982"/>
      <c r="AT68" s="982"/>
      <c r="AU68" s="982">
        <v>140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604</v>
      </c>
      <c r="C69" s="975"/>
      <c r="D69" s="975"/>
      <c r="E69" s="975"/>
      <c r="F69" s="975"/>
      <c r="G69" s="975"/>
      <c r="H69" s="975"/>
      <c r="I69" s="975"/>
      <c r="J69" s="975"/>
      <c r="K69" s="975"/>
      <c r="L69" s="975"/>
      <c r="M69" s="975"/>
      <c r="N69" s="975"/>
      <c r="O69" s="975"/>
      <c r="P69" s="976"/>
      <c r="Q69" s="977">
        <v>946</v>
      </c>
      <c r="R69" s="971"/>
      <c r="S69" s="971"/>
      <c r="T69" s="971"/>
      <c r="U69" s="971"/>
      <c r="V69" s="971">
        <v>882</v>
      </c>
      <c r="W69" s="971"/>
      <c r="X69" s="971"/>
      <c r="Y69" s="971"/>
      <c r="Z69" s="971"/>
      <c r="AA69" s="971">
        <v>64</v>
      </c>
      <c r="AB69" s="971"/>
      <c r="AC69" s="971"/>
      <c r="AD69" s="971"/>
      <c r="AE69" s="971"/>
      <c r="AF69" s="971">
        <v>64</v>
      </c>
      <c r="AG69" s="971"/>
      <c r="AH69" s="971"/>
      <c r="AI69" s="971"/>
      <c r="AJ69" s="971"/>
      <c r="AK69" s="971" t="s">
        <v>602</v>
      </c>
      <c r="AL69" s="971"/>
      <c r="AM69" s="971"/>
      <c r="AN69" s="971"/>
      <c r="AO69" s="971"/>
      <c r="AP69" s="971">
        <v>132</v>
      </c>
      <c r="AQ69" s="971"/>
      <c r="AR69" s="971"/>
      <c r="AS69" s="971"/>
      <c r="AT69" s="971"/>
      <c r="AU69" s="971" t="s">
        <v>602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605</v>
      </c>
      <c r="C70" s="975"/>
      <c r="D70" s="975"/>
      <c r="E70" s="975"/>
      <c r="F70" s="975"/>
      <c r="G70" s="975"/>
      <c r="H70" s="975"/>
      <c r="I70" s="975"/>
      <c r="J70" s="975"/>
      <c r="K70" s="975"/>
      <c r="L70" s="975"/>
      <c r="M70" s="975"/>
      <c r="N70" s="975"/>
      <c r="O70" s="975"/>
      <c r="P70" s="976"/>
      <c r="Q70" s="977">
        <v>176</v>
      </c>
      <c r="R70" s="971"/>
      <c r="S70" s="971"/>
      <c r="T70" s="971"/>
      <c r="U70" s="971"/>
      <c r="V70" s="971">
        <v>171</v>
      </c>
      <c r="W70" s="971"/>
      <c r="X70" s="971"/>
      <c r="Y70" s="971"/>
      <c r="Z70" s="971"/>
      <c r="AA70" s="971">
        <v>5</v>
      </c>
      <c r="AB70" s="971"/>
      <c r="AC70" s="971"/>
      <c r="AD70" s="971"/>
      <c r="AE70" s="971"/>
      <c r="AF70" s="971">
        <v>5</v>
      </c>
      <c r="AG70" s="971"/>
      <c r="AH70" s="971"/>
      <c r="AI70" s="971"/>
      <c r="AJ70" s="971"/>
      <c r="AK70" s="971" t="s">
        <v>602</v>
      </c>
      <c r="AL70" s="971"/>
      <c r="AM70" s="971"/>
      <c r="AN70" s="971"/>
      <c r="AO70" s="971"/>
      <c r="AP70" s="971" t="s">
        <v>602</v>
      </c>
      <c r="AQ70" s="971"/>
      <c r="AR70" s="971"/>
      <c r="AS70" s="971"/>
      <c r="AT70" s="971"/>
      <c r="AU70" s="971" t="s">
        <v>602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606</v>
      </c>
      <c r="C71" s="975"/>
      <c r="D71" s="975"/>
      <c r="E71" s="975"/>
      <c r="F71" s="975"/>
      <c r="G71" s="975"/>
      <c r="H71" s="975"/>
      <c r="I71" s="975"/>
      <c r="J71" s="975"/>
      <c r="K71" s="975"/>
      <c r="L71" s="975"/>
      <c r="M71" s="975"/>
      <c r="N71" s="975"/>
      <c r="O71" s="975"/>
      <c r="P71" s="976"/>
      <c r="Q71" s="977">
        <v>5</v>
      </c>
      <c r="R71" s="971"/>
      <c r="S71" s="971"/>
      <c r="T71" s="971"/>
      <c r="U71" s="971"/>
      <c r="V71" s="971">
        <v>1</v>
      </c>
      <c r="W71" s="971"/>
      <c r="X71" s="971"/>
      <c r="Y71" s="971"/>
      <c r="Z71" s="971"/>
      <c r="AA71" s="971">
        <v>4</v>
      </c>
      <c r="AB71" s="971"/>
      <c r="AC71" s="971"/>
      <c r="AD71" s="971"/>
      <c r="AE71" s="971"/>
      <c r="AF71" s="971">
        <v>4</v>
      </c>
      <c r="AG71" s="971"/>
      <c r="AH71" s="971"/>
      <c r="AI71" s="971"/>
      <c r="AJ71" s="971"/>
      <c r="AK71" s="971" t="s">
        <v>602</v>
      </c>
      <c r="AL71" s="971"/>
      <c r="AM71" s="971"/>
      <c r="AN71" s="971"/>
      <c r="AO71" s="971"/>
      <c r="AP71" s="971" t="s">
        <v>602</v>
      </c>
      <c r="AQ71" s="971"/>
      <c r="AR71" s="971"/>
      <c r="AS71" s="971"/>
      <c r="AT71" s="971"/>
      <c r="AU71" s="971" t="s">
        <v>602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607</v>
      </c>
      <c r="C72" s="975"/>
      <c r="D72" s="975"/>
      <c r="E72" s="975"/>
      <c r="F72" s="975"/>
      <c r="G72" s="975"/>
      <c r="H72" s="975"/>
      <c r="I72" s="975"/>
      <c r="J72" s="975"/>
      <c r="K72" s="975"/>
      <c r="L72" s="975"/>
      <c r="M72" s="975"/>
      <c r="N72" s="975"/>
      <c r="O72" s="975"/>
      <c r="P72" s="976"/>
      <c r="Q72" s="977">
        <v>141</v>
      </c>
      <c r="R72" s="971"/>
      <c r="S72" s="971"/>
      <c r="T72" s="971"/>
      <c r="U72" s="971"/>
      <c r="V72" s="971">
        <v>141</v>
      </c>
      <c r="W72" s="971"/>
      <c r="X72" s="971"/>
      <c r="Y72" s="971"/>
      <c r="Z72" s="971"/>
      <c r="AA72" s="971" t="s">
        <v>602</v>
      </c>
      <c r="AB72" s="971"/>
      <c r="AC72" s="971"/>
      <c r="AD72" s="971"/>
      <c r="AE72" s="971"/>
      <c r="AF72" s="971" t="s">
        <v>602</v>
      </c>
      <c r="AG72" s="971"/>
      <c r="AH72" s="971"/>
      <c r="AI72" s="971"/>
      <c r="AJ72" s="971"/>
      <c r="AK72" s="971">
        <v>113</v>
      </c>
      <c r="AL72" s="971"/>
      <c r="AM72" s="971"/>
      <c r="AN72" s="971"/>
      <c r="AO72" s="971"/>
      <c r="AP72" s="971" t="s">
        <v>602</v>
      </c>
      <c r="AQ72" s="971"/>
      <c r="AR72" s="971"/>
      <c r="AS72" s="971"/>
      <c r="AT72" s="971"/>
      <c r="AU72" s="971" t="s">
        <v>602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608</v>
      </c>
      <c r="C73" s="975"/>
      <c r="D73" s="975"/>
      <c r="E73" s="975"/>
      <c r="F73" s="975"/>
      <c r="G73" s="975"/>
      <c r="H73" s="975"/>
      <c r="I73" s="975"/>
      <c r="J73" s="975"/>
      <c r="K73" s="975"/>
      <c r="L73" s="975"/>
      <c r="M73" s="975"/>
      <c r="N73" s="975"/>
      <c r="O73" s="975"/>
      <c r="P73" s="976"/>
      <c r="Q73" s="977">
        <v>558</v>
      </c>
      <c r="R73" s="971"/>
      <c r="S73" s="971"/>
      <c r="T73" s="971"/>
      <c r="U73" s="971"/>
      <c r="V73" s="971">
        <v>541</v>
      </c>
      <c r="W73" s="971"/>
      <c r="X73" s="971"/>
      <c r="Y73" s="971"/>
      <c r="Z73" s="971"/>
      <c r="AA73" s="971">
        <v>17</v>
      </c>
      <c r="AB73" s="971"/>
      <c r="AC73" s="971"/>
      <c r="AD73" s="971"/>
      <c r="AE73" s="971"/>
      <c r="AF73" s="971">
        <v>17</v>
      </c>
      <c r="AG73" s="971"/>
      <c r="AH73" s="971"/>
      <c r="AI73" s="971"/>
      <c r="AJ73" s="971"/>
      <c r="AK73" s="971" t="s">
        <v>602</v>
      </c>
      <c r="AL73" s="971"/>
      <c r="AM73" s="971"/>
      <c r="AN73" s="971"/>
      <c r="AO73" s="971"/>
      <c r="AP73" s="971" t="s">
        <v>602</v>
      </c>
      <c r="AQ73" s="971"/>
      <c r="AR73" s="971"/>
      <c r="AS73" s="971"/>
      <c r="AT73" s="971"/>
      <c r="AU73" s="971" t="s">
        <v>602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609</v>
      </c>
      <c r="C74" s="975"/>
      <c r="D74" s="975"/>
      <c r="E74" s="975"/>
      <c r="F74" s="975"/>
      <c r="G74" s="975"/>
      <c r="H74" s="975"/>
      <c r="I74" s="975"/>
      <c r="J74" s="975"/>
      <c r="K74" s="975"/>
      <c r="L74" s="975"/>
      <c r="M74" s="975"/>
      <c r="N74" s="975"/>
      <c r="O74" s="975"/>
      <c r="P74" s="976"/>
      <c r="Q74" s="977">
        <v>166845</v>
      </c>
      <c r="R74" s="971"/>
      <c r="S74" s="971"/>
      <c r="T74" s="971"/>
      <c r="U74" s="971"/>
      <c r="V74" s="971">
        <v>165315</v>
      </c>
      <c r="W74" s="971"/>
      <c r="X74" s="971"/>
      <c r="Y74" s="971"/>
      <c r="Z74" s="971"/>
      <c r="AA74" s="971">
        <v>1530</v>
      </c>
      <c r="AB74" s="971"/>
      <c r="AC74" s="971"/>
      <c r="AD74" s="971"/>
      <c r="AE74" s="971"/>
      <c r="AF74" s="971">
        <v>1530</v>
      </c>
      <c r="AG74" s="971"/>
      <c r="AH74" s="971"/>
      <c r="AI74" s="971"/>
      <c r="AJ74" s="971"/>
      <c r="AK74" s="971" t="s">
        <v>602</v>
      </c>
      <c r="AL74" s="971"/>
      <c r="AM74" s="971"/>
      <c r="AN74" s="971"/>
      <c r="AO74" s="971"/>
      <c r="AP74" s="971" t="s">
        <v>602</v>
      </c>
      <c r="AQ74" s="971"/>
      <c r="AR74" s="971"/>
      <c r="AS74" s="971"/>
      <c r="AT74" s="971"/>
      <c r="AU74" s="971" t="s">
        <v>602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306</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306</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306</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3420422</v>
      </c>
      <c r="AB110" s="889"/>
      <c r="AC110" s="889"/>
      <c r="AD110" s="889"/>
      <c r="AE110" s="890"/>
      <c r="AF110" s="891">
        <v>3690152</v>
      </c>
      <c r="AG110" s="889"/>
      <c r="AH110" s="889"/>
      <c r="AI110" s="889"/>
      <c r="AJ110" s="890"/>
      <c r="AK110" s="891">
        <v>3518796</v>
      </c>
      <c r="AL110" s="889"/>
      <c r="AM110" s="889"/>
      <c r="AN110" s="889"/>
      <c r="AO110" s="890"/>
      <c r="AP110" s="892">
        <v>40.299999999999997</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29969253</v>
      </c>
      <c r="BR110" s="842"/>
      <c r="BS110" s="842"/>
      <c r="BT110" s="842"/>
      <c r="BU110" s="842"/>
      <c r="BV110" s="842">
        <v>29837337</v>
      </c>
      <c r="BW110" s="842"/>
      <c r="BX110" s="842"/>
      <c r="BY110" s="842"/>
      <c r="BZ110" s="842"/>
      <c r="CA110" s="842">
        <v>28606330</v>
      </c>
      <c r="CB110" s="842"/>
      <c r="CC110" s="842"/>
      <c r="CD110" s="842"/>
      <c r="CE110" s="842"/>
      <c r="CF110" s="866">
        <v>327.3</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441</v>
      </c>
      <c r="DM110" s="842"/>
      <c r="DN110" s="842"/>
      <c r="DO110" s="842"/>
      <c r="DP110" s="842"/>
      <c r="DQ110" s="842" t="s">
        <v>441</v>
      </c>
      <c r="DR110" s="842"/>
      <c r="DS110" s="842"/>
      <c r="DT110" s="842"/>
      <c r="DU110" s="842"/>
      <c r="DV110" s="843" t="s">
        <v>441</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414</v>
      </c>
      <c r="AB111" s="919"/>
      <c r="AC111" s="919"/>
      <c r="AD111" s="919"/>
      <c r="AE111" s="920"/>
      <c r="AF111" s="921" t="s">
        <v>414</v>
      </c>
      <c r="AG111" s="919"/>
      <c r="AH111" s="919"/>
      <c r="AI111" s="919"/>
      <c r="AJ111" s="920"/>
      <c r="AK111" s="921" t="s">
        <v>414</v>
      </c>
      <c r="AL111" s="919"/>
      <c r="AM111" s="919"/>
      <c r="AN111" s="919"/>
      <c r="AO111" s="920"/>
      <c r="AP111" s="922" t="s">
        <v>414</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444</v>
      </c>
      <c r="BR111" s="817"/>
      <c r="BS111" s="817"/>
      <c r="BT111" s="817"/>
      <c r="BU111" s="817"/>
      <c r="BV111" s="817" t="s">
        <v>444</v>
      </c>
      <c r="BW111" s="817"/>
      <c r="BX111" s="817"/>
      <c r="BY111" s="817"/>
      <c r="BZ111" s="817"/>
      <c r="CA111" s="817" t="s">
        <v>444</v>
      </c>
      <c r="CB111" s="817"/>
      <c r="CC111" s="817"/>
      <c r="CD111" s="817"/>
      <c r="CE111" s="817"/>
      <c r="CF111" s="875" t="s">
        <v>444</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444</v>
      </c>
      <c r="DM111" s="817"/>
      <c r="DN111" s="817"/>
      <c r="DO111" s="817"/>
      <c r="DP111" s="817"/>
      <c r="DQ111" s="817" t="s">
        <v>444</v>
      </c>
      <c r="DR111" s="817"/>
      <c r="DS111" s="817"/>
      <c r="DT111" s="817"/>
      <c r="DU111" s="817"/>
      <c r="DV111" s="794" t="s">
        <v>444</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444</v>
      </c>
      <c r="AG112" s="780"/>
      <c r="AH112" s="780"/>
      <c r="AI112" s="780"/>
      <c r="AJ112" s="781"/>
      <c r="AK112" s="782" t="s">
        <v>444</v>
      </c>
      <c r="AL112" s="780"/>
      <c r="AM112" s="780"/>
      <c r="AN112" s="780"/>
      <c r="AO112" s="781"/>
      <c r="AP112" s="824" t="s">
        <v>444</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10435465</v>
      </c>
      <c r="BR112" s="817"/>
      <c r="BS112" s="817"/>
      <c r="BT112" s="817"/>
      <c r="BU112" s="817"/>
      <c r="BV112" s="817">
        <v>10063173</v>
      </c>
      <c r="BW112" s="817"/>
      <c r="BX112" s="817"/>
      <c r="BY112" s="817"/>
      <c r="BZ112" s="817"/>
      <c r="CA112" s="817">
        <v>9622329</v>
      </c>
      <c r="CB112" s="817"/>
      <c r="CC112" s="817"/>
      <c r="CD112" s="817"/>
      <c r="CE112" s="817"/>
      <c r="CF112" s="875">
        <v>110.1</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444</v>
      </c>
      <c r="DM112" s="817"/>
      <c r="DN112" s="817"/>
      <c r="DO112" s="817"/>
      <c r="DP112" s="817"/>
      <c r="DQ112" s="817" t="s">
        <v>444</v>
      </c>
      <c r="DR112" s="817"/>
      <c r="DS112" s="817"/>
      <c r="DT112" s="817"/>
      <c r="DU112" s="817"/>
      <c r="DV112" s="794" t="s">
        <v>444</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984961</v>
      </c>
      <c r="AB113" s="919"/>
      <c r="AC113" s="919"/>
      <c r="AD113" s="919"/>
      <c r="AE113" s="920"/>
      <c r="AF113" s="921">
        <v>1006252</v>
      </c>
      <c r="AG113" s="919"/>
      <c r="AH113" s="919"/>
      <c r="AI113" s="919"/>
      <c r="AJ113" s="920"/>
      <c r="AK113" s="921">
        <v>974637</v>
      </c>
      <c r="AL113" s="919"/>
      <c r="AM113" s="919"/>
      <c r="AN113" s="919"/>
      <c r="AO113" s="920"/>
      <c r="AP113" s="922">
        <v>11.2</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268425</v>
      </c>
      <c r="BR113" s="817"/>
      <c r="BS113" s="817"/>
      <c r="BT113" s="817"/>
      <c r="BU113" s="817"/>
      <c r="BV113" s="817">
        <v>204393</v>
      </c>
      <c r="BW113" s="817"/>
      <c r="BX113" s="817"/>
      <c r="BY113" s="817"/>
      <c r="BZ113" s="817"/>
      <c r="CA113" s="817">
        <v>140134</v>
      </c>
      <c r="CB113" s="817"/>
      <c r="CC113" s="817"/>
      <c r="CD113" s="817"/>
      <c r="CE113" s="817"/>
      <c r="CF113" s="875">
        <v>1.6</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444</v>
      </c>
      <c r="DM113" s="780"/>
      <c r="DN113" s="780"/>
      <c r="DO113" s="780"/>
      <c r="DP113" s="781"/>
      <c r="DQ113" s="782" t="s">
        <v>444</v>
      </c>
      <c r="DR113" s="780"/>
      <c r="DS113" s="780"/>
      <c r="DT113" s="780"/>
      <c r="DU113" s="781"/>
      <c r="DV113" s="824" t="s">
        <v>444</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64876</v>
      </c>
      <c r="AB114" s="780"/>
      <c r="AC114" s="780"/>
      <c r="AD114" s="780"/>
      <c r="AE114" s="781"/>
      <c r="AF114" s="782">
        <v>64876</v>
      </c>
      <c r="AG114" s="780"/>
      <c r="AH114" s="780"/>
      <c r="AI114" s="780"/>
      <c r="AJ114" s="781"/>
      <c r="AK114" s="782">
        <v>64876</v>
      </c>
      <c r="AL114" s="780"/>
      <c r="AM114" s="780"/>
      <c r="AN114" s="780"/>
      <c r="AO114" s="781"/>
      <c r="AP114" s="824">
        <v>0.7</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2036826</v>
      </c>
      <c r="BR114" s="817"/>
      <c r="BS114" s="817"/>
      <c r="BT114" s="817"/>
      <c r="BU114" s="817"/>
      <c r="BV114" s="817">
        <v>2023732</v>
      </c>
      <c r="BW114" s="817"/>
      <c r="BX114" s="817"/>
      <c r="BY114" s="817"/>
      <c r="BZ114" s="817"/>
      <c r="CA114" s="817">
        <v>2098596</v>
      </c>
      <c r="CB114" s="817"/>
      <c r="CC114" s="817"/>
      <c r="CD114" s="817"/>
      <c r="CE114" s="817"/>
      <c r="CF114" s="875">
        <v>24</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444</v>
      </c>
      <c r="DM114" s="780"/>
      <c r="DN114" s="780"/>
      <c r="DO114" s="780"/>
      <c r="DP114" s="781"/>
      <c r="DQ114" s="782" t="s">
        <v>444</v>
      </c>
      <c r="DR114" s="780"/>
      <c r="DS114" s="780"/>
      <c r="DT114" s="780"/>
      <c r="DU114" s="781"/>
      <c r="DV114" s="824" t="s">
        <v>444</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444</v>
      </c>
      <c r="AB115" s="919"/>
      <c r="AC115" s="919"/>
      <c r="AD115" s="919"/>
      <c r="AE115" s="920"/>
      <c r="AF115" s="921" t="s">
        <v>444</v>
      </c>
      <c r="AG115" s="919"/>
      <c r="AH115" s="919"/>
      <c r="AI115" s="919"/>
      <c r="AJ115" s="920"/>
      <c r="AK115" s="921" t="s">
        <v>444</v>
      </c>
      <c r="AL115" s="919"/>
      <c r="AM115" s="919"/>
      <c r="AN115" s="919"/>
      <c r="AO115" s="920"/>
      <c r="AP115" s="922" t="s">
        <v>444</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444</v>
      </c>
      <c r="BW115" s="817"/>
      <c r="BX115" s="817"/>
      <c r="BY115" s="817"/>
      <c r="BZ115" s="817"/>
      <c r="CA115" s="817" t="s">
        <v>444</v>
      </c>
      <c r="CB115" s="817"/>
      <c r="CC115" s="817"/>
      <c r="CD115" s="817"/>
      <c r="CE115" s="817"/>
      <c r="CF115" s="875" t="s">
        <v>444</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444</v>
      </c>
      <c r="DM115" s="780"/>
      <c r="DN115" s="780"/>
      <c r="DO115" s="780"/>
      <c r="DP115" s="781"/>
      <c r="DQ115" s="782" t="s">
        <v>444</v>
      </c>
      <c r="DR115" s="780"/>
      <c r="DS115" s="780"/>
      <c r="DT115" s="780"/>
      <c r="DU115" s="781"/>
      <c r="DV115" s="824" t="s">
        <v>444</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444</v>
      </c>
      <c r="AG116" s="780"/>
      <c r="AH116" s="780"/>
      <c r="AI116" s="780"/>
      <c r="AJ116" s="781"/>
      <c r="AK116" s="782" t="s">
        <v>444</v>
      </c>
      <c r="AL116" s="780"/>
      <c r="AM116" s="780"/>
      <c r="AN116" s="780"/>
      <c r="AO116" s="781"/>
      <c r="AP116" s="824" t="s">
        <v>444</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444</v>
      </c>
      <c r="BW116" s="817"/>
      <c r="BX116" s="817"/>
      <c r="BY116" s="817"/>
      <c r="BZ116" s="817"/>
      <c r="CA116" s="817" t="s">
        <v>444</v>
      </c>
      <c r="CB116" s="817"/>
      <c r="CC116" s="817"/>
      <c r="CD116" s="817"/>
      <c r="CE116" s="817"/>
      <c r="CF116" s="875" t="s">
        <v>444</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444</v>
      </c>
      <c r="DM116" s="780"/>
      <c r="DN116" s="780"/>
      <c r="DO116" s="780"/>
      <c r="DP116" s="781"/>
      <c r="DQ116" s="782" t="s">
        <v>444</v>
      </c>
      <c r="DR116" s="780"/>
      <c r="DS116" s="780"/>
      <c r="DT116" s="780"/>
      <c r="DU116" s="781"/>
      <c r="DV116" s="824" t="s">
        <v>444</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4470259</v>
      </c>
      <c r="AB117" s="903"/>
      <c r="AC117" s="903"/>
      <c r="AD117" s="903"/>
      <c r="AE117" s="904"/>
      <c r="AF117" s="905">
        <v>4761280</v>
      </c>
      <c r="AG117" s="903"/>
      <c r="AH117" s="903"/>
      <c r="AI117" s="903"/>
      <c r="AJ117" s="904"/>
      <c r="AK117" s="905">
        <v>4558309</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233</v>
      </c>
      <c r="BR117" s="817"/>
      <c r="BS117" s="817"/>
      <c r="BT117" s="817"/>
      <c r="BU117" s="817"/>
      <c r="BV117" s="817" t="s">
        <v>233</v>
      </c>
      <c r="BW117" s="817"/>
      <c r="BX117" s="817"/>
      <c r="BY117" s="817"/>
      <c r="BZ117" s="817"/>
      <c r="CA117" s="817" t="s">
        <v>233</v>
      </c>
      <c r="CB117" s="817"/>
      <c r="CC117" s="817"/>
      <c r="CD117" s="817"/>
      <c r="CE117" s="817"/>
      <c r="CF117" s="875" t="s">
        <v>233</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233</v>
      </c>
      <c r="DH117" s="780"/>
      <c r="DI117" s="780"/>
      <c r="DJ117" s="780"/>
      <c r="DK117" s="781"/>
      <c r="DL117" s="782" t="s">
        <v>233</v>
      </c>
      <c r="DM117" s="780"/>
      <c r="DN117" s="780"/>
      <c r="DO117" s="780"/>
      <c r="DP117" s="781"/>
      <c r="DQ117" s="782" t="s">
        <v>233</v>
      </c>
      <c r="DR117" s="780"/>
      <c r="DS117" s="780"/>
      <c r="DT117" s="780"/>
      <c r="DU117" s="781"/>
      <c r="DV117" s="824" t="s">
        <v>233</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306</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466</v>
      </c>
      <c r="BR118" s="845"/>
      <c r="BS118" s="845"/>
      <c r="BT118" s="845"/>
      <c r="BU118" s="845"/>
      <c r="BV118" s="845" t="s">
        <v>466</v>
      </c>
      <c r="BW118" s="845"/>
      <c r="BX118" s="845"/>
      <c r="BY118" s="845"/>
      <c r="BZ118" s="845"/>
      <c r="CA118" s="845" t="s">
        <v>466</v>
      </c>
      <c r="CB118" s="845"/>
      <c r="CC118" s="845"/>
      <c r="CD118" s="845"/>
      <c r="CE118" s="845"/>
      <c r="CF118" s="875" t="s">
        <v>466</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466</v>
      </c>
      <c r="DH118" s="780"/>
      <c r="DI118" s="780"/>
      <c r="DJ118" s="780"/>
      <c r="DK118" s="781"/>
      <c r="DL118" s="782" t="s">
        <v>466</v>
      </c>
      <c r="DM118" s="780"/>
      <c r="DN118" s="780"/>
      <c r="DO118" s="780"/>
      <c r="DP118" s="781"/>
      <c r="DQ118" s="782" t="s">
        <v>466</v>
      </c>
      <c r="DR118" s="780"/>
      <c r="DS118" s="780"/>
      <c r="DT118" s="780"/>
      <c r="DU118" s="781"/>
      <c r="DV118" s="824" t="s">
        <v>466</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466</v>
      </c>
      <c r="AB119" s="889"/>
      <c r="AC119" s="889"/>
      <c r="AD119" s="889"/>
      <c r="AE119" s="890"/>
      <c r="AF119" s="891" t="s">
        <v>466</v>
      </c>
      <c r="AG119" s="889"/>
      <c r="AH119" s="889"/>
      <c r="AI119" s="889"/>
      <c r="AJ119" s="890"/>
      <c r="AK119" s="891" t="s">
        <v>466</v>
      </c>
      <c r="AL119" s="889"/>
      <c r="AM119" s="889"/>
      <c r="AN119" s="889"/>
      <c r="AO119" s="890"/>
      <c r="AP119" s="892" t="s">
        <v>466</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468</v>
      </c>
      <c r="BP119" s="878"/>
      <c r="BQ119" s="879">
        <v>42709969</v>
      </c>
      <c r="BR119" s="845"/>
      <c r="BS119" s="845"/>
      <c r="BT119" s="845"/>
      <c r="BU119" s="845"/>
      <c r="BV119" s="845">
        <v>42128635</v>
      </c>
      <c r="BW119" s="845"/>
      <c r="BX119" s="845"/>
      <c r="BY119" s="845"/>
      <c r="BZ119" s="845"/>
      <c r="CA119" s="845">
        <v>40467389</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470</v>
      </c>
      <c r="DH119" s="764"/>
      <c r="DI119" s="764"/>
      <c r="DJ119" s="764"/>
      <c r="DK119" s="765"/>
      <c r="DL119" s="766" t="s">
        <v>470</v>
      </c>
      <c r="DM119" s="764"/>
      <c r="DN119" s="764"/>
      <c r="DO119" s="764"/>
      <c r="DP119" s="765"/>
      <c r="DQ119" s="766" t="s">
        <v>470</v>
      </c>
      <c r="DR119" s="764"/>
      <c r="DS119" s="764"/>
      <c r="DT119" s="764"/>
      <c r="DU119" s="765"/>
      <c r="DV119" s="848" t="s">
        <v>470</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470</v>
      </c>
      <c r="AB120" s="780"/>
      <c r="AC120" s="780"/>
      <c r="AD120" s="780"/>
      <c r="AE120" s="781"/>
      <c r="AF120" s="782" t="s">
        <v>470</v>
      </c>
      <c r="AG120" s="780"/>
      <c r="AH120" s="780"/>
      <c r="AI120" s="780"/>
      <c r="AJ120" s="781"/>
      <c r="AK120" s="782" t="s">
        <v>470</v>
      </c>
      <c r="AL120" s="780"/>
      <c r="AM120" s="780"/>
      <c r="AN120" s="780"/>
      <c r="AO120" s="781"/>
      <c r="AP120" s="824" t="s">
        <v>470</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4324108</v>
      </c>
      <c r="BR120" s="842"/>
      <c r="BS120" s="842"/>
      <c r="BT120" s="842"/>
      <c r="BU120" s="842"/>
      <c r="BV120" s="842">
        <v>4830427</v>
      </c>
      <c r="BW120" s="842"/>
      <c r="BX120" s="842"/>
      <c r="BY120" s="842"/>
      <c r="BZ120" s="842"/>
      <c r="CA120" s="842">
        <v>5504895</v>
      </c>
      <c r="CB120" s="842"/>
      <c r="CC120" s="842"/>
      <c r="CD120" s="842"/>
      <c r="CE120" s="842"/>
      <c r="CF120" s="866">
        <v>63</v>
      </c>
      <c r="CG120" s="867"/>
      <c r="CH120" s="867"/>
      <c r="CI120" s="867"/>
      <c r="CJ120" s="867"/>
      <c r="CK120" s="868" t="s">
        <v>473</v>
      </c>
      <c r="CL120" s="852"/>
      <c r="CM120" s="852"/>
      <c r="CN120" s="852"/>
      <c r="CO120" s="853"/>
      <c r="CP120" s="872" t="s">
        <v>474</v>
      </c>
      <c r="CQ120" s="873"/>
      <c r="CR120" s="873"/>
      <c r="CS120" s="873"/>
      <c r="CT120" s="873"/>
      <c r="CU120" s="873"/>
      <c r="CV120" s="873"/>
      <c r="CW120" s="873"/>
      <c r="CX120" s="873"/>
      <c r="CY120" s="873"/>
      <c r="CZ120" s="873"/>
      <c r="DA120" s="873"/>
      <c r="DB120" s="873"/>
      <c r="DC120" s="873"/>
      <c r="DD120" s="873"/>
      <c r="DE120" s="873"/>
      <c r="DF120" s="874"/>
      <c r="DG120" s="861">
        <v>7775598</v>
      </c>
      <c r="DH120" s="842"/>
      <c r="DI120" s="842"/>
      <c r="DJ120" s="842"/>
      <c r="DK120" s="842"/>
      <c r="DL120" s="842">
        <v>7803661</v>
      </c>
      <c r="DM120" s="842"/>
      <c r="DN120" s="842"/>
      <c r="DO120" s="842"/>
      <c r="DP120" s="842"/>
      <c r="DQ120" s="842">
        <v>7726278</v>
      </c>
      <c r="DR120" s="842"/>
      <c r="DS120" s="842"/>
      <c r="DT120" s="842"/>
      <c r="DU120" s="842"/>
      <c r="DV120" s="843">
        <v>88.4</v>
      </c>
      <c r="DW120" s="843"/>
      <c r="DX120" s="843"/>
      <c r="DY120" s="843"/>
      <c r="DZ120" s="844"/>
    </row>
    <row r="121" spans="1:130" s="230" customFormat="1" ht="26.25" customHeight="1" x14ac:dyDescent="0.15">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470</v>
      </c>
      <c r="AB121" s="780"/>
      <c r="AC121" s="780"/>
      <c r="AD121" s="780"/>
      <c r="AE121" s="781"/>
      <c r="AF121" s="782" t="s">
        <v>470</v>
      </c>
      <c r="AG121" s="780"/>
      <c r="AH121" s="780"/>
      <c r="AI121" s="780"/>
      <c r="AJ121" s="781"/>
      <c r="AK121" s="782" t="s">
        <v>470</v>
      </c>
      <c r="AL121" s="780"/>
      <c r="AM121" s="780"/>
      <c r="AN121" s="780"/>
      <c r="AO121" s="781"/>
      <c r="AP121" s="824" t="s">
        <v>470</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1854312</v>
      </c>
      <c r="BR121" s="817"/>
      <c r="BS121" s="817"/>
      <c r="BT121" s="817"/>
      <c r="BU121" s="817"/>
      <c r="BV121" s="817">
        <v>1823136</v>
      </c>
      <c r="BW121" s="817"/>
      <c r="BX121" s="817"/>
      <c r="BY121" s="817"/>
      <c r="BZ121" s="817"/>
      <c r="CA121" s="817">
        <v>1700362</v>
      </c>
      <c r="CB121" s="817"/>
      <c r="CC121" s="817"/>
      <c r="CD121" s="817"/>
      <c r="CE121" s="817"/>
      <c r="CF121" s="875">
        <v>19.5</v>
      </c>
      <c r="CG121" s="876"/>
      <c r="CH121" s="876"/>
      <c r="CI121" s="876"/>
      <c r="CJ121" s="876"/>
      <c r="CK121" s="869"/>
      <c r="CL121" s="855"/>
      <c r="CM121" s="855"/>
      <c r="CN121" s="855"/>
      <c r="CO121" s="856"/>
      <c r="CP121" s="835" t="s">
        <v>477</v>
      </c>
      <c r="CQ121" s="836"/>
      <c r="CR121" s="836"/>
      <c r="CS121" s="836"/>
      <c r="CT121" s="836"/>
      <c r="CU121" s="836"/>
      <c r="CV121" s="836"/>
      <c r="CW121" s="836"/>
      <c r="CX121" s="836"/>
      <c r="CY121" s="836"/>
      <c r="CZ121" s="836"/>
      <c r="DA121" s="836"/>
      <c r="DB121" s="836"/>
      <c r="DC121" s="836"/>
      <c r="DD121" s="836"/>
      <c r="DE121" s="836"/>
      <c r="DF121" s="837"/>
      <c r="DG121" s="816">
        <v>1730025</v>
      </c>
      <c r="DH121" s="817"/>
      <c r="DI121" s="817"/>
      <c r="DJ121" s="817"/>
      <c r="DK121" s="817"/>
      <c r="DL121" s="817">
        <v>1511338</v>
      </c>
      <c r="DM121" s="817"/>
      <c r="DN121" s="817"/>
      <c r="DO121" s="817"/>
      <c r="DP121" s="817"/>
      <c r="DQ121" s="817">
        <v>1292367</v>
      </c>
      <c r="DR121" s="817"/>
      <c r="DS121" s="817"/>
      <c r="DT121" s="817"/>
      <c r="DU121" s="817"/>
      <c r="DV121" s="794">
        <v>14.8</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470</v>
      </c>
      <c r="AB122" s="780"/>
      <c r="AC122" s="780"/>
      <c r="AD122" s="780"/>
      <c r="AE122" s="781"/>
      <c r="AF122" s="782" t="s">
        <v>470</v>
      </c>
      <c r="AG122" s="780"/>
      <c r="AH122" s="780"/>
      <c r="AI122" s="780"/>
      <c r="AJ122" s="781"/>
      <c r="AK122" s="782" t="s">
        <v>470</v>
      </c>
      <c r="AL122" s="780"/>
      <c r="AM122" s="780"/>
      <c r="AN122" s="780"/>
      <c r="AO122" s="781"/>
      <c r="AP122" s="824" t="s">
        <v>470</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29282254</v>
      </c>
      <c r="BR122" s="845"/>
      <c r="BS122" s="845"/>
      <c r="BT122" s="845"/>
      <c r="BU122" s="845"/>
      <c r="BV122" s="845">
        <v>28737686</v>
      </c>
      <c r="BW122" s="845"/>
      <c r="BX122" s="845"/>
      <c r="BY122" s="845"/>
      <c r="BZ122" s="845"/>
      <c r="CA122" s="845">
        <v>26566470</v>
      </c>
      <c r="CB122" s="845"/>
      <c r="CC122" s="845"/>
      <c r="CD122" s="845"/>
      <c r="CE122" s="845"/>
      <c r="CF122" s="846">
        <v>304</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v>929842</v>
      </c>
      <c r="DH122" s="817"/>
      <c r="DI122" s="817"/>
      <c r="DJ122" s="817"/>
      <c r="DK122" s="817"/>
      <c r="DL122" s="817">
        <v>748174</v>
      </c>
      <c r="DM122" s="817"/>
      <c r="DN122" s="817"/>
      <c r="DO122" s="817"/>
      <c r="DP122" s="817"/>
      <c r="DQ122" s="817">
        <v>825808</v>
      </c>
      <c r="DR122" s="817"/>
      <c r="DS122" s="817"/>
      <c r="DT122" s="817"/>
      <c r="DU122" s="817"/>
      <c r="DV122" s="794">
        <v>9.4</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466</v>
      </c>
      <c r="AB123" s="780"/>
      <c r="AC123" s="780"/>
      <c r="AD123" s="780"/>
      <c r="AE123" s="781"/>
      <c r="AF123" s="782" t="s">
        <v>466</v>
      </c>
      <c r="AG123" s="780"/>
      <c r="AH123" s="780"/>
      <c r="AI123" s="780"/>
      <c r="AJ123" s="781"/>
      <c r="AK123" s="782" t="s">
        <v>470</v>
      </c>
      <c r="AL123" s="780"/>
      <c r="AM123" s="780"/>
      <c r="AN123" s="780"/>
      <c r="AO123" s="781"/>
      <c r="AP123" s="824" t="s">
        <v>466</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480</v>
      </c>
      <c r="BP123" s="878"/>
      <c r="BQ123" s="832">
        <v>35460674</v>
      </c>
      <c r="BR123" s="833"/>
      <c r="BS123" s="833"/>
      <c r="BT123" s="833"/>
      <c r="BU123" s="833"/>
      <c r="BV123" s="833">
        <v>35391249</v>
      </c>
      <c r="BW123" s="833"/>
      <c r="BX123" s="833"/>
      <c r="BY123" s="833"/>
      <c r="BZ123" s="833"/>
      <c r="CA123" s="833">
        <v>33771727</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t="s">
        <v>444</v>
      </c>
      <c r="DH123" s="780"/>
      <c r="DI123" s="780"/>
      <c r="DJ123" s="780"/>
      <c r="DK123" s="781"/>
      <c r="DL123" s="782" t="s">
        <v>444</v>
      </c>
      <c r="DM123" s="780"/>
      <c r="DN123" s="780"/>
      <c r="DO123" s="780"/>
      <c r="DP123" s="781"/>
      <c r="DQ123" s="782" t="s">
        <v>444</v>
      </c>
      <c r="DR123" s="780"/>
      <c r="DS123" s="780"/>
      <c r="DT123" s="780"/>
      <c r="DU123" s="781"/>
      <c r="DV123" s="824" t="s">
        <v>444</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482</v>
      </c>
      <c r="AG124" s="780"/>
      <c r="AH124" s="780"/>
      <c r="AI124" s="780"/>
      <c r="AJ124" s="781"/>
      <c r="AK124" s="782" t="s">
        <v>444</v>
      </c>
      <c r="AL124" s="780"/>
      <c r="AM124" s="780"/>
      <c r="AN124" s="780"/>
      <c r="AO124" s="781"/>
      <c r="AP124" s="824" t="s">
        <v>482</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84.7</v>
      </c>
      <c r="BR124" s="831"/>
      <c r="BS124" s="831"/>
      <c r="BT124" s="831"/>
      <c r="BU124" s="831"/>
      <c r="BV124" s="831">
        <v>74.3</v>
      </c>
      <c r="BW124" s="831"/>
      <c r="BX124" s="831"/>
      <c r="BY124" s="831"/>
      <c r="BZ124" s="831"/>
      <c r="CA124" s="831">
        <v>76.599999999999994</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485</v>
      </c>
      <c r="DH124" s="764"/>
      <c r="DI124" s="764"/>
      <c r="DJ124" s="764"/>
      <c r="DK124" s="765"/>
      <c r="DL124" s="766" t="s">
        <v>485</v>
      </c>
      <c r="DM124" s="764"/>
      <c r="DN124" s="764"/>
      <c r="DO124" s="764"/>
      <c r="DP124" s="765"/>
      <c r="DQ124" s="766" t="s">
        <v>485</v>
      </c>
      <c r="DR124" s="764"/>
      <c r="DS124" s="764"/>
      <c r="DT124" s="764"/>
      <c r="DU124" s="765"/>
      <c r="DV124" s="848" t="s">
        <v>485</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485</v>
      </c>
      <c r="AB125" s="780"/>
      <c r="AC125" s="780"/>
      <c r="AD125" s="780"/>
      <c r="AE125" s="781"/>
      <c r="AF125" s="782" t="s">
        <v>485</v>
      </c>
      <c r="AG125" s="780"/>
      <c r="AH125" s="780"/>
      <c r="AI125" s="780"/>
      <c r="AJ125" s="781"/>
      <c r="AK125" s="782" t="s">
        <v>485</v>
      </c>
      <c r="AL125" s="780"/>
      <c r="AM125" s="780"/>
      <c r="AN125" s="780"/>
      <c r="AO125" s="781"/>
      <c r="AP125" s="824" t="s">
        <v>485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485</v>
      </c>
      <c r="DH125" s="842"/>
      <c r="DI125" s="842"/>
      <c r="DJ125" s="842"/>
      <c r="DK125" s="842"/>
      <c r="DL125" s="842" t="s">
        <v>485</v>
      </c>
      <c r="DM125" s="842"/>
      <c r="DN125" s="842"/>
      <c r="DO125" s="842"/>
      <c r="DP125" s="842"/>
      <c r="DQ125" s="842" t="s">
        <v>485</v>
      </c>
      <c r="DR125" s="842"/>
      <c r="DS125" s="842"/>
      <c r="DT125" s="842"/>
      <c r="DU125" s="842"/>
      <c r="DV125" s="843" t="s">
        <v>485</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485</v>
      </c>
      <c r="AB126" s="780"/>
      <c r="AC126" s="780"/>
      <c r="AD126" s="780"/>
      <c r="AE126" s="781"/>
      <c r="AF126" s="782" t="s">
        <v>488</v>
      </c>
      <c r="AG126" s="780"/>
      <c r="AH126" s="780"/>
      <c r="AI126" s="780"/>
      <c r="AJ126" s="781"/>
      <c r="AK126" s="782" t="s">
        <v>485</v>
      </c>
      <c r="AL126" s="780"/>
      <c r="AM126" s="780"/>
      <c r="AN126" s="780"/>
      <c r="AO126" s="781"/>
      <c r="AP126" s="824" t="s">
        <v>488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488</v>
      </c>
      <c r="DH126" s="817"/>
      <c r="DI126" s="817"/>
      <c r="DJ126" s="817"/>
      <c r="DK126" s="817"/>
      <c r="DL126" s="817" t="s">
        <v>485</v>
      </c>
      <c r="DM126" s="817"/>
      <c r="DN126" s="817"/>
      <c r="DO126" s="817"/>
      <c r="DP126" s="817"/>
      <c r="DQ126" s="817" t="s">
        <v>488</v>
      </c>
      <c r="DR126" s="817"/>
      <c r="DS126" s="817"/>
      <c r="DT126" s="817"/>
      <c r="DU126" s="817"/>
      <c r="DV126" s="794" t="s">
        <v>485</v>
      </c>
      <c r="DW126" s="794"/>
      <c r="DX126" s="794"/>
      <c r="DY126" s="794"/>
      <c r="DZ126" s="795"/>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488</v>
      </c>
      <c r="AB127" s="780"/>
      <c r="AC127" s="780"/>
      <c r="AD127" s="780"/>
      <c r="AE127" s="781"/>
      <c r="AF127" s="782" t="s">
        <v>485</v>
      </c>
      <c r="AG127" s="780"/>
      <c r="AH127" s="780"/>
      <c r="AI127" s="780"/>
      <c r="AJ127" s="781"/>
      <c r="AK127" s="782" t="s">
        <v>485</v>
      </c>
      <c r="AL127" s="780"/>
      <c r="AM127" s="780"/>
      <c r="AN127" s="780"/>
      <c r="AO127" s="781"/>
      <c r="AP127" s="824" t="s">
        <v>485</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485</v>
      </c>
      <c r="DH127" s="817"/>
      <c r="DI127" s="817"/>
      <c r="DJ127" s="817"/>
      <c r="DK127" s="817"/>
      <c r="DL127" s="817" t="s">
        <v>485</v>
      </c>
      <c r="DM127" s="817"/>
      <c r="DN127" s="817"/>
      <c r="DO127" s="817"/>
      <c r="DP127" s="817"/>
      <c r="DQ127" s="817" t="s">
        <v>485</v>
      </c>
      <c r="DR127" s="817"/>
      <c r="DS127" s="817"/>
      <c r="DT127" s="817"/>
      <c r="DU127" s="817"/>
      <c r="DV127" s="794" t="s">
        <v>485</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244460</v>
      </c>
      <c r="AB128" s="801"/>
      <c r="AC128" s="801"/>
      <c r="AD128" s="801"/>
      <c r="AE128" s="802"/>
      <c r="AF128" s="803">
        <v>506909</v>
      </c>
      <c r="AG128" s="801"/>
      <c r="AH128" s="801"/>
      <c r="AI128" s="801"/>
      <c r="AJ128" s="802"/>
      <c r="AK128" s="803">
        <v>210924</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488</v>
      </c>
      <c r="BG128" s="787"/>
      <c r="BH128" s="787"/>
      <c r="BI128" s="787"/>
      <c r="BJ128" s="787"/>
      <c r="BK128" s="787"/>
      <c r="BL128" s="810"/>
      <c r="BM128" s="786">
        <v>13.09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500</v>
      </c>
      <c r="DH128" s="791"/>
      <c r="DI128" s="791"/>
      <c r="DJ128" s="791"/>
      <c r="DK128" s="791"/>
      <c r="DL128" s="791" t="s">
        <v>488</v>
      </c>
      <c r="DM128" s="791"/>
      <c r="DN128" s="791"/>
      <c r="DO128" s="791"/>
      <c r="DP128" s="791"/>
      <c r="DQ128" s="791" t="s">
        <v>470</v>
      </c>
      <c r="DR128" s="791"/>
      <c r="DS128" s="791"/>
      <c r="DT128" s="791"/>
      <c r="DU128" s="791"/>
      <c r="DV128" s="792" t="s">
        <v>488</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11790829</v>
      </c>
      <c r="AB129" s="780"/>
      <c r="AC129" s="780"/>
      <c r="AD129" s="780"/>
      <c r="AE129" s="781"/>
      <c r="AF129" s="782">
        <v>12111224</v>
      </c>
      <c r="AG129" s="780"/>
      <c r="AH129" s="780"/>
      <c r="AI129" s="780"/>
      <c r="AJ129" s="781"/>
      <c r="AK129" s="782">
        <v>11707657</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488</v>
      </c>
      <c r="BG129" s="771"/>
      <c r="BH129" s="771"/>
      <c r="BI129" s="771"/>
      <c r="BJ129" s="771"/>
      <c r="BK129" s="771"/>
      <c r="BL129" s="772"/>
      <c r="BM129" s="770">
        <v>18.09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3242074</v>
      </c>
      <c r="AB130" s="780"/>
      <c r="AC130" s="780"/>
      <c r="AD130" s="780"/>
      <c r="AE130" s="781"/>
      <c r="AF130" s="782">
        <v>3048883</v>
      </c>
      <c r="AG130" s="780"/>
      <c r="AH130" s="780"/>
      <c r="AI130" s="780"/>
      <c r="AJ130" s="781"/>
      <c r="AK130" s="782">
        <v>2968887</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13.5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8548755</v>
      </c>
      <c r="AB131" s="764"/>
      <c r="AC131" s="764"/>
      <c r="AD131" s="764"/>
      <c r="AE131" s="765"/>
      <c r="AF131" s="766">
        <v>9062341</v>
      </c>
      <c r="AG131" s="764"/>
      <c r="AH131" s="764"/>
      <c r="AI131" s="764"/>
      <c r="AJ131" s="765"/>
      <c r="AK131" s="766">
        <v>8738770</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76.599999999999994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11.507231170000001</v>
      </c>
      <c r="AB132" s="745"/>
      <c r="AC132" s="745"/>
      <c r="AD132" s="745"/>
      <c r="AE132" s="746"/>
      <c r="AF132" s="747">
        <v>13.302169940000001</v>
      </c>
      <c r="AG132" s="745"/>
      <c r="AH132" s="745"/>
      <c r="AI132" s="745"/>
      <c r="AJ132" s="746"/>
      <c r="AK132" s="747">
        <v>15.77450831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10.8</v>
      </c>
      <c r="AB133" s="724"/>
      <c r="AC133" s="724"/>
      <c r="AD133" s="724"/>
      <c r="AE133" s="725"/>
      <c r="AF133" s="723">
        <v>12</v>
      </c>
      <c r="AG133" s="724"/>
      <c r="AH133" s="724"/>
      <c r="AI133" s="724"/>
      <c r="AJ133" s="725"/>
      <c r="AK133" s="723">
        <v>13.5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y+CzakNP9oAxd4nq4vLZLXlxMgjkuXNmCjzvt0m4GGG0aAfRjI6IwuBSF89VjgchvdX8pS4YNShRVD4YC5Irw==" saltValue="d/P67XctCWxZ6/1k3z5E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81815-977A-448E-A4A1-D3674C3F0F58}">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fK1YcLcJMBVOtRIZh9gd56BTlQ+YgMNldHEkG1eszc3NCgkIuvNUQrOnQ99RxIX04bFY/Xb/jSkVqcXA8Hcqw==" saltValue="WYkcE785NWxCbbcc9/4R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heLhpPBzDYcTzaFy//AQTqylsE76wG95RwAgtjfbIc2KomZ3M1V7pdIP9D0hF+sm+VV4Zc8OSewtPMklua94g==" saltValue="Q1ZnGPyLQy++pS3HIpIos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2636393</v>
      </c>
      <c r="AP9" s="281">
        <v>109754</v>
      </c>
      <c r="AQ9" s="282">
        <v>105319</v>
      </c>
      <c r="AR9" s="283">
        <v>4.2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597979</v>
      </c>
      <c r="AP10" s="284">
        <v>24894</v>
      </c>
      <c r="AQ10" s="285">
        <v>9860</v>
      </c>
      <c r="AR10" s="286">
        <v>152.5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t="s">
        <v>522</v>
      </c>
      <c r="AP11" s="284" t="s">
        <v>522</v>
      </c>
      <c r="AQ11" s="285">
        <v>1656</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522</v>
      </c>
      <c r="AP12" s="284" t="s">
        <v>522</v>
      </c>
      <c r="AQ12" s="285">
        <v>3</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47297</v>
      </c>
      <c r="AP13" s="284">
        <v>1969</v>
      </c>
      <c r="AQ13" s="285">
        <v>4056</v>
      </c>
      <c r="AR13" s="286">
        <v>-51.5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66837</v>
      </c>
      <c r="AP14" s="284">
        <v>2782</v>
      </c>
      <c r="AQ14" s="285">
        <v>2339</v>
      </c>
      <c r="AR14" s="286">
        <v>18.899999999999999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-113848</v>
      </c>
      <c r="AP15" s="284">
        <v>-4740</v>
      </c>
      <c r="AQ15" s="285">
        <v>-7717</v>
      </c>
      <c r="AR15" s="286">
        <v>-38.6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3234658</v>
      </c>
      <c r="AP16" s="284">
        <v>134660</v>
      </c>
      <c r="AQ16" s="285">
        <v>115515</v>
      </c>
      <c r="AR16" s="286">
        <v>16.600000000000001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12.57</v>
      </c>
      <c r="AP21" s="298">
        <v>10.69</v>
      </c>
      <c r="AQ21" s="299">
        <v>1.88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97.6</v>
      </c>
      <c r="AP22" s="303">
        <v>97.4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3518796</v>
      </c>
      <c r="AP32" s="312">
        <v>146488</v>
      </c>
      <c r="AQ32" s="313">
        <v>74824</v>
      </c>
      <c r="AR32" s="314">
        <v>95.8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522</v>
      </c>
      <c r="AP34" s="312" t="s">
        <v>522</v>
      </c>
      <c r="AQ34" s="313">
        <v>1</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974637</v>
      </c>
      <c r="AP35" s="312">
        <v>40574</v>
      </c>
      <c r="AQ35" s="313">
        <v>17427</v>
      </c>
      <c r="AR35" s="314">
        <v>132.80000000000001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64876</v>
      </c>
      <c r="AP36" s="312">
        <v>2701</v>
      </c>
      <c r="AQ36" s="313">
        <v>2447</v>
      </c>
      <c r="AR36" s="314">
        <v>10.4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t="s">
        <v>522</v>
      </c>
      <c r="AP37" s="312" t="s">
        <v>522</v>
      </c>
      <c r="AQ37" s="313">
        <v>591</v>
      </c>
      <c r="AR37" s="314" t="s">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522</v>
      </c>
      <c r="AP38" s="315" t="s">
        <v>522</v>
      </c>
      <c r="AQ38" s="316">
        <v>2</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-210924</v>
      </c>
      <c r="AP39" s="312">
        <v>-8781</v>
      </c>
      <c r="AQ39" s="313">
        <v>-3618</v>
      </c>
      <c r="AR39" s="314">
        <v>142.69999999999999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-2968887</v>
      </c>
      <c r="AP40" s="312">
        <v>-123595</v>
      </c>
      <c r="AQ40" s="313">
        <v>-63812</v>
      </c>
      <c r="AR40" s="314">
        <v>93.7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298</v>
      </c>
      <c r="AL41" s="1127"/>
      <c r="AM41" s="1127"/>
      <c r="AN41" s="1128"/>
      <c r="AO41" s="312">
        <v>1378498</v>
      </c>
      <c r="AP41" s="312">
        <v>57387</v>
      </c>
      <c r="AQ41" s="313">
        <v>27863</v>
      </c>
      <c r="AR41" s="314">
        <v>106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3207104</v>
      </c>
      <c r="AN51" s="334">
        <v>118208</v>
      </c>
      <c r="AO51" s="335">
        <v>-35.700000000000003</v>
      </c>
      <c r="AP51" s="336">
        <v>85173</v>
      </c>
      <c r="AQ51" s="337">
        <v>-4.3</v>
      </c>
      <c r="AR51" s="338">
        <v>-31.4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670919</v>
      </c>
      <c r="AN52" s="342">
        <v>24729</v>
      </c>
      <c r="AO52" s="343">
        <v>-40.9</v>
      </c>
      <c r="AP52" s="344">
        <v>43913</v>
      </c>
      <c r="AQ52" s="345">
        <v>-3.4</v>
      </c>
      <c r="AR52" s="346">
        <v>-37.5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3442164</v>
      </c>
      <c r="AN53" s="334">
        <v>130336</v>
      </c>
      <c r="AO53" s="335">
        <v>10.3</v>
      </c>
      <c r="AP53" s="336">
        <v>94081</v>
      </c>
      <c r="AQ53" s="337">
        <v>10.5</v>
      </c>
      <c r="AR53" s="338">
        <v>-0.2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1169753</v>
      </c>
      <c r="AN54" s="342">
        <v>44292</v>
      </c>
      <c r="AO54" s="343">
        <v>79.099999999999994</v>
      </c>
      <c r="AP54" s="344">
        <v>48949</v>
      </c>
      <c r="AQ54" s="345">
        <v>11.5</v>
      </c>
      <c r="AR54" s="346">
        <v>67.599999999999994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6063632</v>
      </c>
      <c r="AN55" s="334">
        <v>236510</v>
      </c>
      <c r="AO55" s="335">
        <v>81.5</v>
      </c>
      <c r="AP55" s="336">
        <v>92632</v>
      </c>
      <c r="AQ55" s="337">
        <v>-1.5</v>
      </c>
      <c r="AR55" s="338">
        <v>83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3508563</v>
      </c>
      <c r="AN56" s="342">
        <v>136850</v>
      </c>
      <c r="AO56" s="343">
        <v>209</v>
      </c>
      <c r="AP56" s="344">
        <v>47978</v>
      </c>
      <c r="AQ56" s="345">
        <v>-2</v>
      </c>
      <c r="AR56" s="346">
        <v>211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3815798</v>
      </c>
      <c r="AN57" s="334">
        <v>153220</v>
      </c>
      <c r="AO57" s="335">
        <v>-35.200000000000003</v>
      </c>
      <c r="AP57" s="336">
        <v>96469</v>
      </c>
      <c r="AQ57" s="337">
        <v>4.0999999999999996</v>
      </c>
      <c r="AR57" s="338">
        <v>-39.299999999999997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1397140</v>
      </c>
      <c r="AN58" s="342">
        <v>56101</v>
      </c>
      <c r="AO58" s="343">
        <v>-59</v>
      </c>
      <c r="AP58" s="344">
        <v>49775</v>
      </c>
      <c r="AQ58" s="345">
        <v>3.7</v>
      </c>
      <c r="AR58" s="346">
        <v>-62.7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1863891</v>
      </c>
      <c r="AN59" s="334">
        <v>77594</v>
      </c>
      <c r="AO59" s="335">
        <v>-49.4</v>
      </c>
      <c r="AP59" s="336">
        <v>85743</v>
      </c>
      <c r="AQ59" s="337">
        <v>-11.1</v>
      </c>
      <c r="AR59" s="338">
        <v>-38.299999999999997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593910</v>
      </c>
      <c r="AN60" s="342">
        <v>24725</v>
      </c>
      <c r="AO60" s="343">
        <v>-55.9</v>
      </c>
      <c r="AP60" s="344">
        <v>45231</v>
      </c>
      <c r="AQ60" s="345">
        <v>-9.1</v>
      </c>
      <c r="AR60" s="346">
        <v>-46.8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3678518</v>
      </c>
      <c r="AN61" s="349">
        <v>143174</v>
      </c>
      <c r="AO61" s="350">
        <v>-5.7</v>
      </c>
      <c r="AP61" s="351">
        <v>90820</v>
      </c>
      <c r="AQ61" s="352">
        <v>-0.5</v>
      </c>
      <c r="AR61" s="338">
        <v>-5.2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1468057</v>
      </c>
      <c r="AN62" s="342">
        <v>57339</v>
      </c>
      <c r="AO62" s="343">
        <v>26.5</v>
      </c>
      <c r="AP62" s="344">
        <v>47169</v>
      </c>
      <c r="AQ62" s="345">
        <v>0.1</v>
      </c>
      <c r="AR62" s="346">
        <v>26.4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JRTbHyLVKqcdpBqMMQgMTfp17d4VE5G27H3N6qZXw++KLes4gJL4ca2p/apFnSyP5djbdT2PMGb/S2MlaN46A==" saltValue="x8AbzWKNiQi6elxD+wyN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1" spans="125:125" ht="13.5" hidden="1" customHeight="1" x14ac:dyDescent="0.15">
      <c r="DU121" s="259"/>
    </row>
  </sheetData>
  <sheetProtection algorithmName="SHA-512" hashValue="hJ6HNoLIIBO4kW4hZS5R8Hyi3xrfwWV7i2+ZGIsv96RtQ+WbLCKPYUqPQroE6clxsDwtTgnH9TvlNntvf3a52w==" saltValue="IaJNxLY+xgL5ZjRq6Ii5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eB/ShFNbIM4VPftPhnW87sTDfFioT3SPdPLb3vjbEEPk5SYhXQJqa+hFWEOfipLqie0OxGKfLJ84W07y2ZFZXw==" saltValue="A7/opRPDJ2/4J9pz64VO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25.4</v>
      </c>
      <c r="G47" s="12">
        <v>22.94</v>
      </c>
      <c r="H47" s="12">
        <v>22.92</v>
      </c>
      <c r="I47" s="12">
        <v>25.22</v>
      </c>
      <c r="J47" s="13">
        <v>31.23</v>
      </c>
    </row>
    <row r="48" spans="2:10" ht="57.75" customHeight="1" x14ac:dyDescent="0.15">
      <c r="B48" s="14"/>
      <c r="C48" s="1141" t="s">
        <v>4</v>
      </c>
      <c r="D48" s="1141"/>
      <c r="E48" s="1142"/>
      <c r="F48" s="15">
        <v>0.79</v>
      </c>
      <c r="G48" s="16">
        <v>0.7</v>
      </c>
      <c r="H48" s="16">
        <v>5.74</v>
      </c>
      <c r="I48" s="16">
        <v>8.68</v>
      </c>
      <c r="J48" s="17">
        <v>4.76</v>
      </c>
    </row>
    <row r="49" spans="2:10" ht="57.75" customHeight="1" thickBot="1" x14ac:dyDescent="0.2">
      <c r="B49" s="18"/>
      <c r="C49" s="1143" t="s">
        <v>5</v>
      </c>
      <c r="D49" s="1143"/>
      <c r="E49" s="1144"/>
      <c r="F49" s="19" t="s">
        <v>569</v>
      </c>
      <c r="G49" s="20" t="s">
        <v>570</v>
      </c>
      <c r="H49" s="20">
        <v>5.07</v>
      </c>
      <c r="I49" s="20">
        <v>3.11</v>
      </c>
      <c r="J49" s="21" t="s">
        <v>571</v>
      </c>
    </row>
    <row r="50" spans="2:10" x14ac:dyDescent="0.15"/>
  </sheetData>
  <sheetProtection algorithmName="SHA-512" hashValue="zd7TlWzbjr+fxTuAjiDUDgKrPGqntlkiBApszDsGI3CroZbt/usXysSB5fW6xqFWX0ErWkLZ8OPJD+SuACqPfg==" saltValue="Axxk1l94rtW5O1yOOYNh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2024-03-08T06:52:32Z</cp:lastPrinted>
  <dcterms:created xsi:type="dcterms:W3CDTF">2024-02-05T01:11:36Z</dcterms:created>
  <dcterms:modified xsi:type="dcterms:W3CDTF">2024-03-22T04:31:55Z</dcterms:modified>
  <cp:category/>
</cp:coreProperties>
</file>