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04 輪島市\"/>
    </mc:Choice>
  </mc:AlternateContent>
  <bookViews>
    <workbookView xWindow="0" yWindow="0" windowWidth="28800" windowHeight="11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C37" i="10"/>
  <c r="BE36" i="10"/>
  <c r="C36" i="10"/>
  <c r="BE35" i="10"/>
  <c r="BW34" i="10"/>
  <c r="C34" i="10"/>
  <c r="BW35" i="10" l="1"/>
  <c r="BW36" i="10" s="1"/>
  <c r="BW37" i="10" s="1"/>
  <c r="BW38" i="10" s="1"/>
  <c r="BW39" i="10" s="1"/>
  <c r="BW40" i="10" s="1"/>
  <c r="C35"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AM34" i="10"/>
  <c r="AM35" i="10" s="1"/>
  <c r="AM36" i="10" s="1"/>
  <c r="BE34" i="10"/>
</calcChain>
</file>

<file path=xl/sharedStrings.xml><?xml version="1.0" encoding="utf-8"?>
<sst xmlns="http://schemas.openxmlformats.org/spreadsheetml/2006/main" count="1161" uniqueCount="606">
  <si>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</si>
  <si>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</si>
  <si>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</si>
  <si>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</si>
  <si>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</si>
  <si>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</si>
  <si>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</si>
  <si>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</si>
  <si>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</si>
  <si>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</si>
  <si>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</si>
  <si>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</si>
  <si>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</si>
  <si>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</si>
  <si>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</si>
  <si>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</si>
  <si>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</si>
  <si>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</si>
  <si>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</si>
  <si>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</si>
  <si>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</si>
  <si>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</si>
  <si>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</si>
  <si>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</si>
  <si>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</si>
  <si>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</si>
  <si>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</si>
  <si>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</si>
  <si>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</si>
  <si>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</si>
  <si>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</si>
  <si>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</si>
  <si>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</si>
  <si>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</si>
  <si>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</si>
  <si>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</si>
  <si>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</si>
  <si>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</si>
  <si>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</si>
  <si>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</si>
  <si>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</si>
  <si>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</si>
  <si>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</si>
  <si>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</si>
  <si>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</si>
  <si>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</si>
  <si>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</si>
  <si>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</si>
  <si>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</si>
  <si>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</si>
  <si>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</si>
  <si>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</si>
  <si>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</si>
  <si>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</si>
  <si>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</si>
  <si>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</si>
  <si>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</si>
  <si>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</si>
  <si>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</si>
  <si>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</si>
  <si>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</si>
  <si>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</si>
  <si>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</si>
  <si>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</si>
  <si>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</si>
  <si>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</si>
  <si>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</si>
  <si>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</si>
  <si>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</si>
  <si>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</si>
  <si>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</si>
  <si>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</si>
  <si>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</si>
  <si>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</si>
  <si>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</si>
  <si>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</si>
  <si>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</si>
  <si>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</si>
  <si>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</si>
  <si>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</si>
  <si>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</si>
  <si>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</si>
  <si>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</si>
  <si>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</si>
  <si>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</si>
  <si>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</si>
  <si>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</si>
  <si>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</si>
  <si>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</si>
  <si>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</si>
  <si>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</si>
  <si>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</si>
  <si>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</si>
  <si>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</si>
  <si>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</si>
  <si>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</si>
  <si>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</si>
  <si>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</si>
  <si>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</si>
  <si>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</si>
  <si>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</si>
  <si>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</si>
  <si>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</si>
  <si>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</si>
  <si>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</si>
  <si>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</si>
  <si>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</si>
  <si>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</si>
  <si>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</si>
  <si>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</si>
  <si>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</si>
  <si>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</si>
  <si>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</si>
  <si>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</si>
  <si>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</si>
  <si>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</si>
  <si>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</si>
  <si>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</si>
  <si>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</si>
  <si>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</si>
  <si>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</si>
  <si>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</si>
  <si>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</si>
  <si>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</si>
  <si>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</si>
  <si>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</si>
  <si>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</si>
  <si>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</si>
  <si>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</si>
  <si>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</si>
  <si>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</si>
  <si>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</si>
  <si>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</si>
  <si>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</si>
  <si>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</si>
  <si>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</si>
  <si>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</si>
  <si>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</si>
  <si>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</si>
  <si>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</si>
  <si>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</si>
  <si>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</si>
  <si>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</si>
  <si>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</si>
  <si>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</si>
  <si>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</si>
  <si>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</si>
  <si>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</si>
  <si>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</si>
  <si>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</si>
  <si>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</si>
  <si>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</si>
  <si>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</si>
  <si>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</si>
  <si>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</si>
  <si>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</si>
  <si>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</si>
  <si>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</si>
  <si>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</si>
  <si>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</si>
  <si>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</si>
  <si>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</si>
  <si>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</si>
  <si>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</si>
  <si>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</si>
  <si>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</si>
  <si>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</si>
  <si>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</si>
  <si>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</si>
  <si>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</si>
  <si>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</si>
  <si>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</si>
  <si>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</si>
  <si>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</si>
  <si>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</si>
  <si>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</si>
  <si>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</si>
  <si>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</si>
  <si>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</si>
  <si>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</si>
  <si>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</si>
  <si>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</si>
  <si>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</si>
  <si>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</si>
  <si>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</si>
  <si>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</si>
  <si>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</si>
  <si>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</si>
  <si>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</si>
  <si>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</si>
  <si>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</si>
  <si>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</si>
  <si>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</si>
  <si>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</si>
  <si>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</si>
  <si>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</si>
  <si>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</si>
  <si>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</si>
  <si>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</si>
  <si>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</si>
  <si>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</si>
  <si>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</si>
  <si>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</si>
  <si>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</si>
  <si>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</si>
  <si>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</si>
  <si>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</si>
  <si>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</si>
  <si>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</si>
  <si>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</si>
  <si>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</si>
  <si>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</si>
  <si>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</si>
  <si>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</si>
  <si>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</si>
  <si>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</si>
  <si>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</si>
  <si>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</si>
  <si>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石川県輪島市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</si>
  <si>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</si>
  <si>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</si>
  <si>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</si>
  <si>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</si>
  <si>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</si>
  <si>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</si>
  <si>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</si>
  <si>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</si>
  <si>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</si>
  <si>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</si>
  <si>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</si>
  <si>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</si>
  <si>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</si>
  <si>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</si>
  <si>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</si>
  <si>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</si>
  <si>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</si>
  <si>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</si>
  <si>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</si>
  <si>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</si>
  <si>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</si>
  <si>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</si>
  <si>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</si>
  <si>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</si>
  <si>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</si>
  <si>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</si>
  <si>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</si>
  <si>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</si>
  <si>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</si>
  <si>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</si>
  <si>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</si>
  <si>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</si>
  <si>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</si>
  <si>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</si>
  <si>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</si>
  <si>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</si>
  <si>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</si>
  <si>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</si>
  <si>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</si>
  <si>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</si>
  <si>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</si>
  <si>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</si>
  <si>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</si>
  <si>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</si>
  <si>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</si>
  <si>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</si>
  <si>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</si>
  <si>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</si>
  <si>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</si>
  <si>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</si>
  <si>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</si>
  <si>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</si>
  <si>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</si>
  <si>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</si>
  <si>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</si>
  <si>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</si>
  <si>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</si>
  <si>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</si>
  <si>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</si>
  <si>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</si>
  <si>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</si>
  <si>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</si>
  <si>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</si>
  <si>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</si>
  <si>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</si>
  <si>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</si>
  <si>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</si>
  <si>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</si>
  <si>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</si>
  <si>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</si>
  <si>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</si>
  <si>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</si>
  <si>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</si>
  <si>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</si>
  <si>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</si>
  <si>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</si>
  <si>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</si>
  <si>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</si>
  <si>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</si>
  <si>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</si>
  <si>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</si>
  <si>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</si>
  <si>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</si>
  <si>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</si>
  <si>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</si>
  <si>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</si>
  <si>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</si>
  <si>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</si>
  <si>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</si>
  <si>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</si>
  <si>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</si>
  <si>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</si>
  <si>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</si>
  <si>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</si>
  <si>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</si>
  <si>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</si>
  <si>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</si>
  <si>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</si>
  <si>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</si>
  <si>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</si>
  <si>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</si>
  <si>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</si>
  <si>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</si>
  <si>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</si>
  <si>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</si>
  <si>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</si>
  <si>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</si>
  <si>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</si>
  <si>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</si>
  <si>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</si>
  <si>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</si>
  <si>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</si>
  <si>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</si>
  <si>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</si>
  <si>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</si>
  <si>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</si>
  <si>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</si>
  <si>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</si>
  <si>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</si>
  <si>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</si>
  <si>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</si>
  <si>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</si>
  <si>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</si>
  <si>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</si>
  <si>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</si>
  <si>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</si>
  <si>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</si>
  <si>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</si>
  <si>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</si>
  <si>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</si>
  <si>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</si>
  <si>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</si>
  <si>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</si>
  <si>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</si>
  <si>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</si>
  <si>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</si>
  <si>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</si>
  <si>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</si>
  <si>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</si>
  <si>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</si>
  <si>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</si>
  <si>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</si>
  <si>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</si>
  <si>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</si>
  <si>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</si>
  <si>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</si>
  <si>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</si>
  <si>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</si>
  <si>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</si>
  <si>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</si>
  <si>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</si>
  <si>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</si>
  <si>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石川県輪島市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</si>
  <si>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</si>
  <si>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</si>
  <si>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</si>
  <si>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</si>
  <si>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</si>
  <si>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</si>
  <si>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</si>
  <si>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</si>
  <si>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</si>
  <si>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</si>
  <si>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</si>
  <si>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</si>
  <si>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</si>
  <si>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</si>
  <si>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</si>
  <si>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</si>
  <si>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</si>
  <si>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</si>
  <si>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</si>
  <si>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</si>
  <si>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</si>
  <si>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</si>
  <si>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</si>
  <si>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</si>
  <si>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</si>
  <si>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</si>
  <si>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</si>
  <si>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</si>
  <si>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</si>
  <si>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</si>
  <si>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</si>
  <si>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</si>
  <si>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</si>
  <si>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</si>
  <si>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</si>
  <si>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</si>
  <si>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</si>
  <si>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</si>
  <si>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</si>
  <si>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</si>
  <si>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</si>
  <si>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</si>
  <si>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</si>
  <si>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</si>
  <si>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</si>
  <si>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</si>
  <si>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</si>
  <si>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</si>
  <si>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</si>
  <si>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</si>
  <si>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</si>
  <si>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</si>
  <si>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</si>
  <si>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</si>
  <si>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</si>
  <si>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</si>
  <si>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</si>
  <si>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</si>
  <si>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</si>
  <si>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</si>
  <si>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</si>
  <si>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</si>
  <si>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</si>
  <si>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</si>
  <si>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</si>
  <si>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</si>
  <si>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</si>
  <si>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</si>
  <si>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</si>
  <si>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</si>
  <si>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</si>
  <si>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</si>
  <si>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</si>
  <si>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</si>
  <si>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</si>
  <si>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</si>
  <si>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</si>
  <si>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</si>
  <si>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</si>
  <si>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</si>
  <si>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</si>
  <si>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</si>
  <si>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</si>
  <si>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</si>
  <si>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</si>
  <si>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</si>
  <si>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</si>
  <si>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</si>
  <si>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</si>
  <si>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</si>
  <si>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</si>
  <si>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</si>
  <si>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</si>
  <si>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</si>
  <si>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</si>
  <si>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</si>
  <si>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</si>
  <si>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</si>
  <si>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</si>
  <si>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</si>
  <si>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</si>
  <si>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</si>
  <si>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</si>
  <si>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</si>
  <si>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</si>
  <si>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</si>
  <si>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</si>
  <si>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</si>
  <si>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</si>
  <si>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</si>
  <si>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</si>
  <si>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</si>
  <si>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</si>
  <si>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</si>
  <si>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</si>
  <si>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</si>
  <si>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</si>
  <si>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</si>
  <si>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</si>
  <si>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</si>
  <si>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</si>
  <si>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</si>
  <si>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</si>
  <si>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</si>
  <si>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</si>
  <si>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</si>
  <si>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</si>
  <si>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</si>
  <si>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</si>
  <si>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</si>
  <si>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</si>
  <si>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</si>
  <si>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</si>
  <si>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</si>
  <si>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</si>
  <si>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</si>
  <si>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</si>
  <si>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</si>
  <si>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</si>
  <si>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</si>
  <si>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</si>
  <si>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</si>
  <si>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</si>
  <si>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</si>
  <si>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</si>
  <si>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</si>
  <si>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</si>
  <si>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</si>
  <si>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</si>
  <si>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</si>
  <si>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</si>
  <si>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</si>
  <si>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</si>
  <si>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</si>
  <si>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</si>
  <si>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</si>
  <si>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</si>
  <si>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</si>
  <si>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</si>
  <si>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</si>
  <si>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</si>
  <si>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</si>
  <si>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</si>
  <si>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</si>
  <si>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</si>
  <si>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</si>
  <si>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</si>
  <si>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</si>
  <si>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</si>
  <si>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</si>
  <si>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</si>
  <si>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</si>
  <si>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</si>
  <si>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</si>
  <si>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</si>
  <si>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</si>
  <si>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</si>
  <si>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</si>
  <si>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</si>
  <si>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</si>
  <si>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</si>
  <si>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</si>
  <si>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</si>
  <si>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</si>
  <si>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</si>
  <si>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</si>
  <si>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</si>
  <si>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</si>
  <si>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</si>
  <si>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</si>
  <si>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t>
  </si>
  <si>
    <t>▲ 3.54</t>
  </si>
  <si>
    <t>下水道事業会計</t>
  </si>
  <si>
    <t>▲ 0.09</t>
  </si>
  <si>
    <t>水道事業会計</t>
  </si>
  <si>
    <t>病院事業会計</t>
  </si>
  <si>
    <t>臨海土地造成事業特別会計</t>
  </si>
  <si>
    <t>一般会計</t>
  </si>
  <si>
    <t>介護保険特別会計</t>
  </si>
  <si>
    <t>国民健康保険特別会計(直営診療施設勘定)</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</si>
  <si>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</si>
  <si>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</si>
  <si>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</si>
  <si>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</si>
  <si>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</si>
  <si>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</si>
  <si>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</si>
  <si>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</si>
  <si>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</si>
  <si>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公益財団法人輪島漆芸美術館</t>
    <rPh sb="0" eb="2">
      <t>コウエキ</t>
    </rPh>
    <rPh sb="2" eb="4">
      <t>ザイダン</t>
    </rPh>
    <rPh sb="4" eb="6">
      <t>ホウジン</t>
    </rPh>
    <rPh sb="6" eb="8">
      <t>ワジマ</t>
    </rPh>
    <rPh sb="8" eb="10">
      <t>シツゲイ</t>
    </rPh>
    <rPh sb="10" eb="13">
      <t>ビジュツカン</t>
    </rPh>
    <phoneticPr fontId="18"/>
  </si>
  <si>
    <t>公益財団法人白米千枚田景勝保存協議会</t>
    <rPh sb="0" eb="2">
      <t>コウエキ</t>
    </rPh>
    <rPh sb="2" eb="4">
      <t>ザイダン</t>
    </rPh>
    <rPh sb="4" eb="6">
      <t>ホウジン</t>
    </rPh>
    <rPh sb="6" eb="7">
      <t>シラ</t>
    </rPh>
    <rPh sb="7" eb="8">
      <t>コメ</t>
    </rPh>
    <rPh sb="8" eb="10">
      <t>センマイ</t>
    </rPh>
    <rPh sb="10" eb="11">
      <t>タ</t>
    </rPh>
    <rPh sb="11" eb="13">
      <t>ケイショウ</t>
    </rPh>
    <rPh sb="13" eb="15">
      <t>ホゾン</t>
    </rPh>
    <rPh sb="15" eb="18">
      <t>キョウギカイ</t>
    </rPh>
    <phoneticPr fontId="18"/>
  </si>
  <si>
    <t>輪島温泉観光開発株式会社</t>
    <rPh sb="0" eb="2">
      <t>ワジマ</t>
    </rPh>
    <rPh sb="2" eb="4">
      <t>オンセン</t>
    </rPh>
    <rPh sb="4" eb="6">
      <t>カンコウ</t>
    </rPh>
    <rPh sb="6" eb="8">
      <t>カイハツ</t>
    </rPh>
    <rPh sb="8" eb="10">
      <t>カブシキ</t>
    </rPh>
    <rPh sb="10" eb="12">
      <t>カイシャ</t>
    </rPh>
    <phoneticPr fontId="18"/>
  </si>
  <si>
    <t>株式会社まちづくり輪島</t>
    <rPh sb="0" eb="4">
      <t>カブシキガイシャ</t>
    </rPh>
    <rPh sb="9" eb="11">
      <t>ワジマ</t>
    </rPh>
    <phoneticPr fontId="18"/>
  </si>
  <si>
    <t>財団法人日本海むら開発公社</t>
    <rPh sb="0" eb="2">
      <t>ザイダン</t>
    </rPh>
    <rPh sb="2" eb="4">
      <t>ホウジン</t>
    </rPh>
    <rPh sb="4" eb="6">
      <t>ニホン</t>
    </rPh>
    <rPh sb="6" eb="7">
      <t>カイ</t>
    </rPh>
    <rPh sb="9" eb="11">
      <t>カイハツ</t>
    </rPh>
    <rPh sb="11" eb="13">
      <t>コウシャ</t>
    </rPh>
    <phoneticPr fontId="18"/>
  </si>
  <si>
    <t>有限会社門前生活環境</t>
    <rPh sb="0" eb="4">
      <t>ユウゲンガイシャ</t>
    </rPh>
    <rPh sb="4" eb="6">
      <t>モンゼン</t>
    </rPh>
    <rPh sb="6" eb="8">
      <t>セイカツ</t>
    </rPh>
    <rPh sb="8" eb="10">
      <t>カンキョウ</t>
    </rPh>
    <phoneticPr fontId="18"/>
  </si>
  <si>
    <t>奥能登広域圏事務組合</t>
    <rPh sb="0" eb="3">
      <t>オクノト</t>
    </rPh>
    <rPh sb="3" eb="6">
      <t>コウイキケン</t>
    </rPh>
    <rPh sb="6" eb="8">
      <t>ジム</t>
    </rPh>
    <rPh sb="8" eb="10">
      <t>クミアイ</t>
    </rPh>
    <phoneticPr fontId="18"/>
  </si>
  <si>
    <t>輪島市穴水町環境衛生施設組合</t>
    <rPh sb="0" eb="3">
      <t>ワジマシ</t>
    </rPh>
    <rPh sb="3" eb="6">
      <t>アナミズマチ</t>
    </rPh>
    <rPh sb="6" eb="8">
      <t>カンキョウ</t>
    </rPh>
    <rPh sb="8" eb="10">
      <t>エイセイ</t>
    </rPh>
    <rPh sb="10" eb="12">
      <t>シセツ</t>
    </rPh>
    <rPh sb="12" eb="14">
      <t>クミアイ</t>
    </rPh>
    <phoneticPr fontId="18"/>
  </si>
  <si>
    <t>石川県市町村消防団員等公務災害補償等組合</t>
    <rPh sb="0" eb="2">
      <t>イシカワ</t>
    </rPh>
    <rPh sb="2" eb="3">
      <t>ケン</t>
    </rPh>
    <rPh sb="3" eb="5">
      <t>シチョウ</t>
    </rPh>
    <rPh sb="5" eb="6">
      <t>ソン</t>
    </rPh>
    <rPh sb="6" eb="9">
      <t>ショウボウダン</t>
    </rPh>
    <rPh sb="9" eb="10">
      <t>イン</t>
    </rPh>
    <rPh sb="10" eb="11">
      <t>トウ</t>
    </rPh>
    <rPh sb="11" eb="13">
      <t>コウム</t>
    </rPh>
    <rPh sb="13" eb="15">
      <t>サイガイ</t>
    </rPh>
    <rPh sb="15" eb="17">
      <t>ホショウ</t>
    </rPh>
    <rPh sb="17" eb="18">
      <t>トウ</t>
    </rPh>
    <rPh sb="18" eb="20">
      <t>クミアイ</t>
    </rPh>
    <phoneticPr fontId="18"/>
  </si>
  <si>
    <t>石川県市町村消防賞じゅつ金組合</t>
    <rPh sb="0" eb="3">
      <t>イシカワケン</t>
    </rPh>
    <rPh sb="3" eb="5">
      <t>シチョウ</t>
    </rPh>
    <rPh sb="5" eb="6">
      <t>ソン</t>
    </rPh>
    <rPh sb="6" eb="8">
      <t>ショウボウ</t>
    </rPh>
    <rPh sb="8" eb="9">
      <t>ショウ</t>
    </rPh>
    <rPh sb="12" eb="13">
      <t>キン</t>
    </rPh>
    <rPh sb="13" eb="15">
      <t>クミアイ</t>
    </rPh>
    <phoneticPr fontId="18"/>
  </si>
  <si>
    <t>のと鉄道運営助成基金事務組合</t>
    <rPh sb="2" eb="4">
      <t>テツドウ</t>
    </rPh>
    <rPh sb="4" eb="6">
      <t>ウンエイ</t>
    </rPh>
    <rPh sb="6" eb="8">
      <t>ジョセイ</t>
    </rPh>
    <rPh sb="8" eb="10">
      <t>キキン</t>
    </rPh>
    <rPh sb="10" eb="12">
      <t>ジム</t>
    </rPh>
    <rPh sb="12" eb="14">
      <t>クミアイ</t>
    </rPh>
    <phoneticPr fontId="18"/>
  </si>
  <si>
    <t>石川県後期高齢者医療広域連合（一般会計）</t>
    <rPh sb="0" eb="3">
      <t>イシカワケン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</si>
  <si>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</si>
  <si>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</si>
  <si>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</si>
  <si>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</si>
  <si>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</si>
  <si>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</si>
  <si>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</si>
  <si>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</si>
  <si>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</si>
  <si>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</si>
  <si>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</si>
  <si>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両指標とも類似団体内平均値より高い水準となっている。
有形固定資産減価償却率は本庁舎の整備により改善される見込みであり、将来負担比率においては事業費の平準化や適正化などにより地方債の発行を抑制し指標の改善を図る。</t>
    <rPh sb="0" eb="1">
      <t>リョウ</t>
    </rPh>
    <rPh sb="1" eb="3">
      <t>シヒョウ</t>
    </rPh>
    <rPh sb="5" eb="7">
      <t>ルイジ</t>
    </rPh>
    <rPh sb="7" eb="9">
      <t>ダンタイ</t>
    </rPh>
    <rPh sb="9" eb="10">
      <t>ナイ</t>
    </rPh>
    <rPh sb="10" eb="13">
      <t>ヘイキンチ</t>
    </rPh>
    <rPh sb="15" eb="16">
      <t>タカ</t>
    </rPh>
    <rPh sb="17" eb="19">
      <t>スイジュン</t>
    </rPh>
    <rPh sb="27" eb="29">
      <t>ユウケイ</t>
    </rPh>
    <rPh sb="29" eb="31">
      <t>コテイ</t>
    </rPh>
    <rPh sb="31" eb="33">
      <t>シサン</t>
    </rPh>
    <rPh sb="33" eb="35">
      <t>ゲンカ</t>
    </rPh>
    <rPh sb="35" eb="37">
      <t>ショウキャク</t>
    </rPh>
    <rPh sb="37" eb="38">
      <t>リツ</t>
    </rPh>
    <rPh sb="39" eb="42">
      <t>ホンチョウシャ</t>
    </rPh>
    <rPh sb="43" eb="45">
      <t>セイビ</t>
    </rPh>
    <rPh sb="48" eb="50">
      <t>カイゼン</t>
    </rPh>
    <rPh sb="53" eb="55">
      <t>ミコ</t>
    </rPh>
    <rPh sb="60" eb="62">
      <t>ショウライ</t>
    </rPh>
    <rPh sb="62" eb="64">
      <t>フタン</t>
    </rPh>
    <rPh sb="64" eb="66">
      <t>ヒリツ</t>
    </rPh>
    <rPh sb="71" eb="74">
      <t>ジギョウヒ</t>
    </rPh>
    <rPh sb="75" eb="78">
      <t>ヘイジュンカ</t>
    </rPh>
    <rPh sb="79" eb="82">
      <t>テキセイカ</t>
    </rPh>
    <rPh sb="87" eb="90">
      <t>チホウサイ</t>
    </rPh>
    <rPh sb="91" eb="93">
      <t>ハッコウ</t>
    </rPh>
    <rPh sb="94" eb="96">
      <t>ヨクセイ</t>
    </rPh>
    <rPh sb="97" eb="99">
      <t>シヒョウ</t>
    </rPh>
    <rPh sb="100" eb="102">
      <t>カイゼン</t>
    </rPh>
    <rPh sb="103" eb="104">
      <t>ハカ</t>
    </rPh>
    <phoneticPr fontId="2"/>
  </si>
  <si>
    <t>両指標とも大型事業の実施等により、地方債残高と元利償還金が多いことや普通交付税の減少により類似団体内平均値よりも高い水準となっている。
令和２年度以降も大型事業が控えており比率の悪化が見込まれるが、事務事業の見直しや適正化など経費削減を図り比率の悪化を抑制する。</t>
    <rPh sb="0" eb="1">
      <t>リョウ</t>
    </rPh>
    <rPh sb="1" eb="3">
      <t>シヒョウ</t>
    </rPh>
    <rPh sb="12" eb="13">
      <t>トウ</t>
    </rPh>
    <rPh sb="17" eb="20">
      <t>チホウサイ</t>
    </rPh>
    <rPh sb="20" eb="22">
      <t>ザンダカ</t>
    </rPh>
    <rPh sb="23" eb="25">
      <t>ガンリ</t>
    </rPh>
    <rPh sb="25" eb="28">
      <t>ショウカンキン</t>
    </rPh>
    <rPh sb="29" eb="30">
      <t>オオ</t>
    </rPh>
    <rPh sb="49" eb="50">
      <t>ウチ</t>
    </rPh>
    <rPh sb="52" eb="53">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</si>
</sst>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EC4-4FBC-9F46-AD5FEF8FE1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168918</c:v>
                </c:pt>
                <c:pt idx="1">
                  <c:v>127393</c:v>
                </c:pt>
                <c:pt idx="2">
                  <c:v>183921</c:v>
                </c:pt>
                <c:pt idx="3">
                  <c:v>118208</c:v>
                </c:pt>
                <c:pt idx="4">
                  <c:v>130336</c:v>
                </c:pt>
              </c:numCache>
            </c:numRef>
          </c:val>
          <c:smooth val="0"/>
          <c:extLst>
            <c:ext xmlns:c16="http://schemas.microsoft.com/office/drawing/2014/chart" uri="{C3380CC4-5D6E-409C-BE32-E72D297353CC}">
              <c16:uniqueId val="{00000001-8EC4-4FBC-9F46-AD5FEF8FE1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2.08</c:v>
                </c:pt>
                <c:pt idx="1">
                  <c:v>3.04</c:v>
                </c:pt>
                <c:pt idx="2">
                  <c:v>0.82</c:v>
                </c:pt>
                <c:pt idx="3">
                  <c:v>0.79</c:v>
                </c:pt>
                <c:pt idx="4">
                  <c:v>0.7</c:v>
                </c:pt>
              </c:numCache>
            </c:numRef>
          </c:val>
          <c:extLst>
            <c:ext xmlns:c16="http://schemas.microsoft.com/office/drawing/2014/chart" uri="{C3380CC4-5D6E-409C-BE32-E72D297353CC}">
              <c16:uniqueId val="{00000000-DF6E-4F39-932C-76A31C6BCF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29.32</c:v>
                </c:pt>
                <c:pt idx="1">
                  <c:v>31.36</c:v>
                </c:pt>
                <c:pt idx="2">
                  <c:v>29.12</c:v>
                </c:pt>
                <c:pt idx="3">
                  <c:v>25.4</c:v>
                </c:pt>
                <c:pt idx="4">
                  <c:v>22.94</c:v>
                </c:pt>
              </c:numCache>
            </c:numRef>
          </c:val>
          <c:extLst>
            <c:ext xmlns:c16="http://schemas.microsoft.com/office/drawing/2014/chart" uri="{C3380CC4-5D6E-409C-BE32-E72D297353CC}">
              <c16:uniqueId val="{00000001-DF6E-4F39-932C-76A31C6BCF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5.84</c:v>
                </c:pt>
                <c:pt idx="1">
                  <c:v>4.6100000000000003</c:v>
                </c:pt>
                <c:pt idx="2">
                  <c:v>0.56000000000000005</c:v>
                </c:pt>
                <c:pt idx="3">
                  <c:v>-1.96</c:v>
                </c:pt>
                <c:pt idx="4">
                  <c:v>-3.54</c:v>
                </c:pt>
              </c:numCache>
            </c:numRef>
          </c:val>
          <c:smooth val="0"/>
          <c:extLst>
            <c:ext xmlns:c16="http://schemas.microsoft.com/office/drawing/2014/chart" uri="{C3380CC4-5D6E-409C-BE32-E72D297353CC}">
              <c16:uniqueId val="{00000002-DF6E-4F39-932C-76A31C6BCF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0.09</c:v>
                </c:pt>
                <c:pt idx="4">
                  <c:v>#N/A</c:v>
                </c:pt>
                <c:pt idx="5">
                  <c:v>2.74</c:v>
                </c:pt>
                <c:pt idx="6">
                  <c:v>#N/A</c:v>
                </c:pt>
                <c:pt idx="7">
                  <c:v>0.08</c:v>
                </c:pt>
                <c:pt idx="8">
                  <c:v>#N/A</c:v>
                </c:pt>
                <c:pt idx="9">
                  <c:v>0.02</c:v>
                </c:pt>
              </c:numCache>
            </c:numRef>
          </c:val>
          <c:extLst>
            <c:ext xmlns:c16="http://schemas.microsoft.com/office/drawing/2014/chart" uri="{C3380CC4-5D6E-409C-BE32-E72D297353CC}">
              <c16:uniqueId val="{00000000-1540-4857-8B07-D262C43B58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0-4857-8B07-D262C43B58B1}"/>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0.06</c:v>
                </c:pt>
                <c:pt idx="4">
                  <c:v>#N/A</c:v>
                </c:pt>
                <c:pt idx="5">
                  <c:v>0.05</c:v>
                </c:pt>
                <c:pt idx="6">
                  <c:v>#N/A</c:v>
                </c:pt>
                <c:pt idx="7">
                  <c:v>0.04</c:v>
                </c:pt>
                <c:pt idx="8">
                  <c:v>#N/A</c:v>
                </c:pt>
                <c:pt idx="9">
                  <c:v>0.09</c:v>
                </c:pt>
              </c:numCache>
            </c:numRef>
          </c:val>
          <c:extLst>
            <c:ext xmlns:c16="http://schemas.microsoft.com/office/drawing/2014/chart" uri="{C3380CC4-5D6E-409C-BE32-E72D297353CC}">
              <c16:uniqueId val="{00000002-1540-4857-8B07-D262C43B58B1}"/>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0.26</c:v>
                </c:pt>
                <c:pt idx="2">
                  <c:v>#N/A</c:v>
                </c:pt>
                <c:pt idx="3">
                  <c:v>0.27</c:v>
                </c:pt>
                <c:pt idx="4">
                  <c:v>#N/A</c:v>
                </c:pt>
                <c:pt idx="5">
                  <c:v>0.3</c:v>
                </c:pt>
                <c:pt idx="6">
                  <c:v>#N/A</c:v>
                </c:pt>
                <c:pt idx="7">
                  <c:v>0.31</c:v>
                </c:pt>
                <c:pt idx="8">
                  <c:v>#N/A</c:v>
                </c:pt>
                <c:pt idx="9">
                  <c:v>0.28999999999999998</c:v>
                </c:pt>
              </c:numCache>
            </c:numRef>
          </c:val>
          <c:extLst>
            <c:ext xmlns:c16="http://schemas.microsoft.com/office/drawing/2014/chart" uri="{C3380CC4-5D6E-409C-BE32-E72D297353CC}">
              <c16:uniqueId val="{00000003-1540-4857-8B07-D262C43B58B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0.45</c:v>
                </c:pt>
                <c:pt idx="2">
                  <c:v>#N/A</c:v>
                </c:pt>
                <c:pt idx="3">
                  <c:v>0.52</c:v>
                </c:pt>
                <c:pt idx="4">
                  <c:v>#N/A</c:v>
                </c:pt>
                <c:pt idx="5">
                  <c:v>0.37</c:v>
                </c:pt>
                <c:pt idx="6">
                  <c:v>#N/A</c:v>
                </c:pt>
                <c:pt idx="7">
                  <c:v>0.85</c:v>
                </c:pt>
                <c:pt idx="8">
                  <c:v>#N/A</c:v>
                </c:pt>
                <c:pt idx="9">
                  <c:v>0.36</c:v>
                </c:pt>
              </c:numCache>
            </c:numRef>
          </c:val>
          <c:extLst>
            <c:ext xmlns:c16="http://schemas.microsoft.com/office/drawing/2014/chart" uri="{C3380CC4-5D6E-409C-BE32-E72D297353CC}">
              <c16:uniqueId val="{00000004-1540-4857-8B07-D262C43B58B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2.0099999999999998</c:v>
                </c:pt>
                <c:pt idx="2">
                  <c:v>#N/A</c:v>
                </c:pt>
                <c:pt idx="3">
                  <c:v>2.97</c:v>
                </c:pt>
                <c:pt idx="4">
                  <c:v>#N/A</c:v>
                </c:pt>
                <c:pt idx="5">
                  <c:v>0.76</c:v>
                </c:pt>
                <c:pt idx="6">
                  <c:v>#N/A</c:v>
                </c:pt>
                <c:pt idx="7">
                  <c:v>0.74</c:v>
                </c:pt>
                <c:pt idx="8">
                  <c:v>#N/A</c:v>
                </c:pt>
                <c:pt idx="9">
                  <c:v>0.55000000000000004</c:v>
                </c:pt>
              </c:numCache>
            </c:numRef>
          </c:val>
          <c:extLst>
            <c:ext xmlns:c16="http://schemas.microsoft.com/office/drawing/2014/chart" uri="{C3380CC4-5D6E-409C-BE32-E72D297353CC}">
              <c16:uniqueId val="{00000005-1540-4857-8B07-D262C43B58B1}"/>
            </c:ext>
          </c:extLst>
        </c:ser>
        <c:ser>
          <c:idx val="6"/>
          <c:order val="6"/>
          <c:tx>
            <c:strRef>
              <c:f>データシート!$A$33</c:f>
              <c:strCache>
                <c:ptCount val="1"/>
                <c:pt idx="0">
                  <c:v>臨海土地造成事業特別会計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1.06</c:v>
                </c:pt>
                <c:pt idx="2">
                  <c:v>#N/A</c:v>
                </c:pt>
                <c:pt idx="3">
                  <c:v>0.65</c:v>
                </c:pt>
                <c:pt idx="4">
                  <c:v>#N/A</c:v>
                </c:pt>
                <c:pt idx="5">
                  <c:v>1.41</c:v>
                </c:pt>
                <c:pt idx="6">
                  <c:v>#N/A</c:v>
                </c:pt>
                <c:pt idx="7">
                  <c:v>1.1100000000000001</c:v>
                </c:pt>
                <c:pt idx="8">
                  <c:v>#N/A</c:v>
                </c:pt>
                <c:pt idx="9">
                  <c:v>1.05</c:v>
                </c:pt>
              </c:numCache>
            </c:numRef>
          </c:val>
          <c:extLst>
            <c:ext xmlns:c16="http://schemas.microsoft.com/office/drawing/2014/chart" uri="{C3380CC4-5D6E-409C-BE32-E72D297353CC}">
              <c16:uniqueId val="{00000006-1540-4857-8B07-D262C43B58B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c:v>
                </c:pt>
                <c:pt idx="2">
                  <c:v>#N/A</c:v>
                </c:pt>
                <c:pt idx="3">
                  <c:v>7.28</c:v>
                </c:pt>
                <c:pt idx="4">
                  <c:v>#N/A</c:v>
                </c:pt>
                <c:pt idx="5">
                  <c:v>6.32</c:v>
                </c:pt>
                <c:pt idx="6">
                  <c:v>#N/A</c:v>
                </c:pt>
                <c:pt idx="7">
                  <c:v>7.28</c:v>
                </c:pt>
                <c:pt idx="8">
                  <c:v>#N/A</c:v>
                </c:pt>
                <c:pt idx="9">
                  <c:v>7.89</c:v>
                </c:pt>
              </c:numCache>
            </c:numRef>
          </c:val>
          <c:extLst>
            <c:ext xmlns:c16="http://schemas.microsoft.com/office/drawing/2014/chart" uri="{C3380CC4-5D6E-409C-BE32-E72D297353CC}">
              <c16:uniqueId val="{00000007-1540-4857-8B07-D262C43B58B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16.940000000000001</c:v>
                </c:pt>
                <c:pt idx="2">
                  <c:v>#N/A</c:v>
                </c:pt>
                <c:pt idx="3">
                  <c:v>18.329999999999998</c:v>
                </c:pt>
                <c:pt idx="4">
                  <c:v>#N/A</c:v>
                </c:pt>
                <c:pt idx="5">
                  <c:v>19.420000000000002</c:v>
                </c:pt>
                <c:pt idx="6">
                  <c:v>#N/A</c:v>
                </c:pt>
                <c:pt idx="7">
                  <c:v>20.05</c:v>
                </c:pt>
                <c:pt idx="8">
                  <c:v>#N/A</c:v>
                </c:pt>
                <c:pt idx="9">
                  <c:v>20.5</c:v>
                </c:pt>
              </c:numCache>
            </c:numRef>
          </c:val>
          <c:extLst>
            <c:ext xmlns:c16="http://schemas.microsoft.com/office/drawing/2014/chart" uri="{C3380CC4-5D6E-409C-BE32-E72D297353CC}">
              <c16:uniqueId val="{00000008-1540-4857-8B07-D262C43B58B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0.09</c:v>
                </c:pt>
                <c:pt idx="8">
                  <c:v>0.09</c:v>
                </c:pt>
                <c:pt idx="9">
                  <c:v>#N/A</c:v>
                </c:pt>
              </c:numCache>
            </c:numRef>
          </c:val>
          <c:extLst>
            <c:ext xmlns:c16="http://schemas.microsoft.com/office/drawing/2014/chart" uri="{C3380CC4-5D6E-409C-BE32-E72D297353CC}">
              <c16:uniqueId val="{00000009-1540-4857-8B07-D262C43B58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4098</c:v>
                </c:pt>
                <c:pt idx="5">
                  <c:v>4072</c:v>
                </c:pt>
                <c:pt idx="8">
                  <c:v>3879</c:v>
                </c:pt>
                <c:pt idx="11">
                  <c:v>3766</c:v>
                </c:pt>
                <c:pt idx="14">
                  <c:v>3586</c:v>
                </c:pt>
              </c:numCache>
            </c:numRef>
          </c:val>
          <c:extLst>
            <c:ext xmlns:c16="http://schemas.microsoft.com/office/drawing/2014/chart" uri="{C3380CC4-5D6E-409C-BE32-E72D297353CC}">
              <c16:uniqueId val="{00000000-B227-4FD7-98C6-1D1EE7B380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27-4FD7-98C6-1D1EE7B380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B227-4FD7-98C6-1D1EE7B380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67</c:v>
                </c:pt>
                <c:pt idx="6">
                  <c:v>72</c:v>
                </c:pt>
                <c:pt idx="9">
                  <c:v>70</c:v>
                </c:pt>
                <c:pt idx="12">
                  <c:v>70</c:v>
                </c:pt>
              </c:numCache>
            </c:numRef>
          </c:val>
          <c:extLst>
            <c:ext xmlns:c16="http://schemas.microsoft.com/office/drawing/2014/chart" uri="{C3380CC4-5D6E-409C-BE32-E72D297353CC}">
              <c16:uniqueId val="{00000003-B227-4FD7-98C6-1D1EE7B380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1223</c:v>
                </c:pt>
                <c:pt idx="3">
                  <c:v>1143</c:v>
                </c:pt>
                <c:pt idx="6">
                  <c:v>1161</c:v>
                </c:pt>
                <c:pt idx="9">
                  <c:v>997</c:v>
                </c:pt>
                <c:pt idx="12">
                  <c:v>1047</c:v>
                </c:pt>
              </c:numCache>
            </c:numRef>
          </c:val>
          <c:extLst>
            <c:ext xmlns:c16="http://schemas.microsoft.com/office/drawing/2014/chart" uri="{C3380CC4-5D6E-409C-BE32-E72D297353CC}">
              <c16:uniqueId val="{00000004-B227-4FD7-98C6-1D1EE7B380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27-4FD7-98C6-1D1EE7B380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27-4FD7-98C6-1D1EE7B380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4063</c:v>
                </c:pt>
                <c:pt idx="3">
                  <c:v>3792</c:v>
                </c:pt>
                <c:pt idx="6">
                  <c:v>3521</c:v>
                </c:pt>
                <c:pt idx="9">
                  <c:v>3491</c:v>
                </c:pt>
                <c:pt idx="12">
                  <c:v>3420</c:v>
                </c:pt>
              </c:numCache>
            </c:numRef>
          </c:val>
          <c:extLst>
            <c:ext xmlns:c16="http://schemas.microsoft.com/office/drawing/2014/chart" uri="{C3380CC4-5D6E-409C-BE32-E72D297353CC}">
              <c16:uniqueId val="{00000007-B227-4FD7-98C6-1D1EE7B380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1256</c:v>
                </c:pt>
                <c:pt idx="2">
                  <c:v>#N/A</c:v>
                </c:pt>
                <c:pt idx="3">
                  <c:v>#N/A</c:v>
                </c:pt>
                <c:pt idx="4">
                  <c:v>930</c:v>
                </c:pt>
                <c:pt idx="5">
                  <c:v>#N/A</c:v>
                </c:pt>
                <c:pt idx="6">
                  <c:v>#N/A</c:v>
                </c:pt>
                <c:pt idx="7">
                  <c:v>875</c:v>
                </c:pt>
                <c:pt idx="8">
                  <c:v>#N/A</c:v>
                </c:pt>
                <c:pt idx="9">
                  <c:v>#N/A</c:v>
                </c:pt>
                <c:pt idx="10">
                  <c:v>792</c:v>
                </c:pt>
                <c:pt idx="11">
                  <c:v>#N/A</c:v>
                </c:pt>
                <c:pt idx="12">
                  <c:v>#N/A</c:v>
                </c:pt>
                <c:pt idx="13">
                  <c:v>951</c:v>
                </c:pt>
                <c:pt idx="14">
                  <c:v>#N/A</c:v>
                </c:pt>
              </c:numCache>
            </c:numRef>
          </c:val>
          <c:smooth val="0"/>
          <c:extLst>
            <c:ext xmlns:c16="http://schemas.microsoft.com/office/drawing/2014/chart" uri="{C3380CC4-5D6E-409C-BE32-E72D297353CC}">
              <c16:uniqueId val="{00000008-B227-4FD7-98C6-1D1EE7B380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32928</c:v>
                </c:pt>
                <c:pt idx="5">
                  <c:v>31873</c:v>
                </c:pt>
                <c:pt idx="8">
                  <c:v>31116</c:v>
                </c:pt>
                <c:pt idx="11">
                  <c:v>29693</c:v>
                </c:pt>
                <c:pt idx="14">
                  <c:v>28587</c:v>
                </c:pt>
              </c:numCache>
            </c:numRef>
          </c:val>
          <c:extLst>
            <c:ext xmlns:c16="http://schemas.microsoft.com/office/drawing/2014/chart" uri="{C3380CC4-5D6E-409C-BE32-E72D297353CC}">
              <c16:uniqueId val="{00000000-56F2-4B37-A967-279D3306CE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2569</c:v>
                </c:pt>
                <c:pt idx="5">
                  <c:v>2604</c:v>
                </c:pt>
                <c:pt idx="8">
                  <c:v>2420</c:v>
                </c:pt>
                <c:pt idx="11">
                  <c:v>2083</c:v>
                </c:pt>
                <c:pt idx="14">
                  <c:v>1955</c:v>
                </c:pt>
              </c:numCache>
            </c:numRef>
          </c:val>
          <c:extLst>
            <c:ext xmlns:c16="http://schemas.microsoft.com/office/drawing/2014/chart" uri="{C3380CC4-5D6E-409C-BE32-E72D297353CC}">
              <c16:uniqueId val="{00000001-56F2-4B37-A967-279D3306CE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5153</c:v>
                </c:pt>
                <c:pt idx="5">
                  <c:v>5394</c:v>
                </c:pt>
                <c:pt idx="8">
                  <c:v>4974</c:v>
                </c:pt>
                <c:pt idx="11">
                  <c:v>4661</c:v>
                </c:pt>
                <c:pt idx="14">
                  <c:v>4296</c:v>
                </c:pt>
              </c:numCache>
            </c:numRef>
          </c:val>
          <c:extLst>
            <c:ext xmlns:c16="http://schemas.microsoft.com/office/drawing/2014/chart" uri="{C3380CC4-5D6E-409C-BE32-E72D297353CC}">
              <c16:uniqueId val="{00000002-56F2-4B37-A967-279D3306CE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F2-4B37-A967-279D3306CE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F2-4B37-A967-279D3306CE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F2-4B37-A967-279D3306CE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2050</c:v>
                </c:pt>
                <c:pt idx="3">
                  <c:v>1979</c:v>
                </c:pt>
                <c:pt idx="6">
                  <c:v>1924</c:v>
                </c:pt>
                <c:pt idx="9">
                  <c:v>1976</c:v>
                </c:pt>
                <c:pt idx="12">
                  <c:v>1899</c:v>
                </c:pt>
              </c:numCache>
            </c:numRef>
          </c:val>
          <c:extLst>
            <c:ext xmlns:c16="http://schemas.microsoft.com/office/drawing/2014/chart" uri="{C3380CC4-5D6E-409C-BE32-E72D297353CC}">
              <c16:uniqueId val="{00000006-56F2-4B37-A967-279D3306CE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630</c:v>
                </c:pt>
                <c:pt idx="3">
                  <c:v>565</c:v>
                </c:pt>
                <c:pt idx="6">
                  <c:v>495</c:v>
                </c:pt>
                <c:pt idx="9">
                  <c:v>396</c:v>
                </c:pt>
                <c:pt idx="12">
                  <c:v>332</c:v>
                </c:pt>
              </c:numCache>
            </c:numRef>
          </c:val>
          <c:extLst>
            <c:ext xmlns:c16="http://schemas.microsoft.com/office/drawing/2014/chart" uri="{C3380CC4-5D6E-409C-BE32-E72D297353CC}">
              <c16:uniqueId val="{00000007-56F2-4B37-A967-279D3306CE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16539</c:v>
                </c:pt>
                <c:pt idx="3">
                  <c:v>15406</c:v>
                </c:pt>
                <c:pt idx="6">
                  <c:v>14450</c:v>
                </c:pt>
                <c:pt idx="9">
                  <c:v>12899</c:v>
                </c:pt>
                <c:pt idx="12">
                  <c:v>11661</c:v>
                </c:pt>
              </c:numCache>
            </c:numRef>
          </c:val>
          <c:extLst>
            <c:ext xmlns:c16="http://schemas.microsoft.com/office/drawing/2014/chart" uri="{C3380CC4-5D6E-409C-BE32-E72D297353CC}">
              <c16:uniqueId val="{00000008-56F2-4B37-A967-279D3306CE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F2-4B37-A967-279D3306CE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31791</c:v>
                </c:pt>
                <c:pt idx="3">
                  <c:v>30620</c:v>
                </c:pt>
                <c:pt idx="6">
                  <c:v>29633</c:v>
                </c:pt>
                <c:pt idx="9">
                  <c:v>28422</c:v>
                </c:pt>
                <c:pt idx="12">
                  <c:v>28222</c:v>
                </c:pt>
              </c:numCache>
            </c:numRef>
          </c:val>
          <c:extLst>
            <c:ext xmlns:c16="http://schemas.microsoft.com/office/drawing/2014/chart" uri="{C3380CC4-5D6E-409C-BE32-E72D297353CC}">
              <c16:uniqueId val="{0000000A-56F2-4B37-A967-279D3306CE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10360</c:v>
                </c:pt>
                <c:pt idx="2">
                  <c:v>#N/A</c:v>
                </c:pt>
                <c:pt idx="3">
                  <c:v>#N/A</c:v>
                </c:pt>
                <c:pt idx="4">
                  <c:v>8699</c:v>
                </c:pt>
                <c:pt idx="5">
                  <c:v>#N/A</c:v>
                </c:pt>
                <c:pt idx="6">
                  <c:v>#N/A</c:v>
                </c:pt>
                <c:pt idx="7">
                  <c:v>7991</c:v>
                </c:pt>
                <c:pt idx="8">
                  <c:v>#N/A</c:v>
                </c:pt>
                <c:pt idx="9">
                  <c:v>#N/A</c:v>
                </c:pt>
                <c:pt idx="10">
                  <c:v>7257</c:v>
                </c:pt>
                <c:pt idx="11">
                  <c:v>#N/A</c:v>
                </c:pt>
                <c:pt idx="12">
                  <c:v>#N/A</c:v>
                </c:pt>
                <c:pt idx="13">
                  <c:v>7277</c:v>
                </c:pt>
                <c:pt idx="14">
                  <c:v>#N/A</c:v>
                </c:pt>
              </c:numCache>
            </c:numRef>
          </c:val>
          <c:smooth val="0"/>
          <c:extLst>
            <c:ext xmlns:c16="http://schemas.microsoft.com/office/drawing/2014/chart" uri="{C3380CC4-5D6E-409C-BE32-E72D297353CC}">
              <c16:uniqueId val="{0000000B-56F2-4B37-A967-279D3306CE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3504</c:v>
                </c:pt>
                <c:pt idx="1">
                  <c:v>3008</c:v>
                </c:pt>
                <c:pt idx="2">
                  <c:v>2661</c:v>
                </c:pt>
              </c:numCache>
            </c:numRef>
          </c:val>
          <c:extLst>
            <c:ext xmlns:c16="http://schemas.microsoft.com/office/drawing/2014/chart" uri="{C3380CC4-5D6E-409C-BE32-E72D297353CC}">
              <c16:uniqueId val="{00000000-5CC5-4E4A-AB6E-626DB9731A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262</c:v>
                </c:pt>
                <c:pt idx="1">
                  <c:v>262</c:v>
                </c:pt>
                <c:pt idx="2">
                  <c:v>263</c:v>
                </c:pt>
              </c:numCache>
            </c:numRef>
          </c:val>
          <c:extLst>
            <c:ext xmlns:c16="http://schemas.microsoft.com/office/drawing/2014/chart" uri="{C3380CC4-5D6E-409C-BE32-E72D297353CC}">
              <c16:uniqueId val="{00000001-5CC5-4E4A-AB6E-626DB9731A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2295</c:v>
                </c:pt>
                <c:pt idx="1">
                  <c:v>2363</c:v>
                </c:pt>
                <c:pt idx="2">
                  <c:v>2422</c:v>
                </c:pt>
              </c:numCache>
            </c:numRef>
          </c:val>
          <c:extLst>
            <c:ext xmlns:c16="http://schemas.microsoft.com/office/drawing/2014/chart" uri="{C3380CC4-5D6E-409C-BE32-E72D297353CC}">
              <c16:uniqueId val="{00000002-5CC5-4E4A-AB6E-626DB9731A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{C0CC6C4C-F917-44EC-A494-2B8157463B41}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8F-4998-97DC-3858C300C6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{F2C2C244-D220-4146-B1A5-960927B32740}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8F-4998-97DC-3858C300C6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{947B8A2C-A8F1-4DC5-9A09-F99883239B6F}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8F-4998-97DC-3858C300C6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{EF9F579C-910F-4752-9C07-B66CE1007250}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8F-4998-97DC-3858C300C6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{E5E378C0-93D8-4851-A251-349BA1C89EE1}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8F-4998-97DC-3858C300C682}"/>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{E98043A7-B37B-4068-9190-6BC5E4F09A49}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8F-4998-97DC-3858C300C6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{D1890C8F-F559-426A-B2BD-10BBDA041726}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8F-4998-97DC-3858C300C6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{40BEB02E-BAD6-4B32-A9F3-3A31FA5241EA}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8F-4998-97DC-3858C300C6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{75D19EBC-7F0B-4E86-8DB7-E9EB40847F3F}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8F-4998-97DC-3858C300C6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numCache>
            </c:numRef>
          </c:xVal>
          <c:yVal>
            <c:numRef>
              <c:f>公会計指標分析・財政指標組合せ分析表!$BP$51:$DC$51</c:f>
              <c:numCache>
                <c:formatCode>#,##0.0;"▲ "#,##0.0</c:formatCode>
                <c:ptCount val="40"/>
                <c:pt idx="8">
                  <c:v>99.8</c:v>
                </c:pt>
              </c:numCache>
            </c:numRef>
          </c:yVal>
          <c:smooth val="0"/>
          <c:extLst>
            <c:ext xmlns:c16="http://schemas.microsoft.com/office/drawing/2014/chart" uri="{C3380CC4-5D6E-409C-BE32-E72D297353CC}">
              <c16:uniqueId val="{00000009-0B8F-4998-97DC-3858C300C6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{0001F619-1EEF-461A-99D3-21D704893B82}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8F-4998-97DC-3858C300C6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{514E0A72-EEBF-4A24-859C-87186056FB8B}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8F-4998-97DC-3858C300C6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{DCDA8E1D-0F0D-49AC-8F91-4AF8CEBEA3F1}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8F-4998-97DC-3858C300C6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{7D516CF3-88C1-4ED9-B300-9C876208BC75}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8F-4998-97DC-3858C300C6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{1A9E327D-F32F-4CEE-AD00-AFC7A5460C9D}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8F-4998-97DC-3858C300C682}"/>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{E49BF667-2628-420A-80F1-2412F4B5C3F5}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8F-4998-97DC-3858C300C6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{77C15E19-A1DB-4B16-9DE3-0BEAC14FCC82}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8F-4998-97DC-3858C300C6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{F2381B2C-3BFE-46AD-B6DD-147CCCCB7398}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8F-4998-97DC-3858C300C6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{D4AB36A7-BE8F-47EE-AD46-981B9C2F9E00}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8F-4998-97DC-3858C300C6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numCache>
            </c:numRef>
          </c:xVal>
          <c:yVal>
            <c:numRef>
              <c:f>公会計指標分析・財政指標組合せ分析表!$BP$55:$DC$55</c:f>
              <c:numCache>
                <c:formatCode>#,##0.0;"▲ "#,##0.0</c:formatCode>
                <c:ptCount val="40"/>
                <c:pt idx="8">
                  <c:v>54.6</c:v>
                </c:pt>
              </c:numCache>
            </c:numRef>
          </c:yVal>
          <c:smooth val="0"/>
          <c:extLst>
            <c:ext xmlns:c16="http://schemas.microsoft.com/office/drawing/2014/chart" uri="{C3380CC4-5D6E-409C-BE32-E72D297353CC}">
              <c16:uniqueId val="{00000013-0B8F-4998-97DC-3858C300C682}"/>
            </c:ext>
          </c:extLst>
        </c:ser>
        <c:dLbls>
          <c:showLegendKey val="0"/>
          <c:showVal val="1"/>
          <c:showCatName val="0"/>
          <c:showSerName val="0"/>
          <c:showPercent val="0"/>
          <c:showBubbleSize val="0"/>
        </c:dLbls>
        <c:axId val="46179840"/>
        <c:axId val="46181760"/>
      </c:scatterChart>
      <c:valAx>
        <c:axId val="46179840"/>
        <c:scaling>
          <c:orientation val="minMax"/>
          <c:max val="59.6"/>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8"/>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{19E36EF3-8E6A-45E5-8035-48EA98D2C7F0}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304-493F-BA0D-8B7A8D4369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{BE24A91F-B4FF-4D09-93FE-11133F3FFDD8}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04-493F-BA0D-8B7A8D4369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{A8679B2A-9390-4377-898A-972701DB265C}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04-493F-BA0D-8B7A8D4369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{655CBDA3-9AA8-4439-BFC7-228A24B9908D}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04-493F-BA0D-8B7A8D4369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{AB74DE95-1A61-4C94-AA4B-5D13F188958C}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04-493F-BA0D-8B7A8D4369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{778B75B8-BAA1-4373-B1AD-C6E529B3872D}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304-493F-BA0D-8B7A8D4369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{54AAAD4E-B0F3-4893-96D0-7027BF9593BF}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304-493F-BA0D-8B7A8D4369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{266D6EE4-CB45-42DD-B986-1F21E6E14360}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304-493F-BA0D-8B7A8D4369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{18C34041-4BA3-48AA-B04C-0DA17346BBE1}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304-493F-BA0D-8B7A8D4369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c:v>
                </c:pt>
                <c:pt idx="16">
                  <c:v>11.6</c:v>
                </c:pt>
                <c:pt idx="24">
                  <c:v>10.1</c:v>
                </c:pt>
                <c:pt idx="32">
                  <c:v>10.4</c:v>
                </c:pt>
              </c:numCache>
            </c:numRef>
          </c:xVal>
          <c:yVal>
            <c:numRef>
              <c:f>公会計指標分析・財政指標組合せ分析表!$BP$73:$DC$73</c:f>
              <c:numCache>
                <c:formatCode>#,##0.0;"▲ "#,##0.0</c:formatCode>
                <c:ptCount val="40"/>
                <c:pt idx="0">
                  <c:v>115.5</c:v>
                </c:pt>
                <c:pt idx="8">
                  <c:v>99.8</c:v>
                </c:pt>
                <c:pt idx="16">
                  <c:v>94.2</c:v>
                </c:pt>
                <c:pt idx="24">
                  <c:v>86.7</c:v>
                </c:pt>
                <c:pt idx="32">
                  <c:v>87.9</c:v>
                </c:pt>
              </c:numCache>
            </c:numRef>
          </c:yVal>
          <c:smooth val="0"/>
          <c:extLst>
            <c:ext xmlns:c16="http://schemas.microsoft.com/office/drawing/2014/chart" uri="{C3380CC4-5D6E-409C-BE32-E72D297353CC}">
              <c16:uniqueId val="{00000009-4304-493F-BA0D-8B7A8D4369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{7D513409-F9B8-4DF7-9AF9-421A49BF2C38}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304-493F-BA0D-8B7A8D4369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{13E1D947-E8FF-4B6B-8D6F-4C2700DD5B89}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04-493F-BA0D-8B7A8D4369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{3DA15A0D-1061-40B4-AF26-2EA3228D158C}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04-493F-BA0D-8B7A8D4369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{25310740-4605-49F9-B11A-130E914E852B}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04-493F-BA0D-8B7A8D4369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{A5FE1A10-05E3-4C4D-9517-BD1FB52970DC}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04-493F-BA0D-8B7A8D4369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{75DE930C-372F-4B81-84B3-8019943E0C03}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304-493F-BA0D-8B7A8D4369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{9FF2737E-82C7-47B5-BF71-CF56C955B1B5}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304-493F-BA0D-8B7A8D436960}"/>
                </c:ext>
              </c:extLst>
            </c:dLbl>
            <c:dLbl>
              <c:idx val="24"/>
              <c:layout>
                <c:manualLayout>
                  <c:x val="-2.5876613344177027E-2"/>
                  <c:y val="-4.84215775388432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{B2DB9124-7F32-45CE-9C20-A67CC2DB400E}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304-493F-BA0D-8B7A8D436960}"/>
                </c:ext>
              </c:extLst>
            </c:dLbl>
            <c:dLbl>
              <c:idx val="32"/>
              <c:layout>
                <c:manualLayout>
                  <c:x val="-3.739172100000919E-2"/>
                  <c:y val="-7.641171663674474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{61A1F0B8-DEDB-4D55-AB65-12FDBF7EDB66}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304-493F-BA0D-8B7A8D4369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304-493F-BA0D-8B7A8D436960}"/>
            </c:ext>
          </c:extLst>
        </c:ser>
        <c:dLbls>
          <c:showLegendKey val="0"/>
          <c:showVal val="1"/>
          <c:showCatName val="0"/>
          <c:showSerName val="0"/>
          <c:showPercent val="0"/>
          <c:showBubbleSize val="0"/>
        </c:dLbls>
        <c:axId val="84219776"/>
        <c:axId val="84234240"/>
      </c:scatterChart>
      <c:valAx>
        <c:axId val="84219776"/>
        <c:scaling>
          <c:orientation val="minMax"/>
          <c:max val="14.7"/>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定期償還額については、平成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年度をピークに減少していく見込みであったが、近年実施している大型建設事業に係る元利償還が始まるため、再び増加していくことが想定される。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年度以降縁故債の繰上償還を実施し公債費の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に努めているが、引き続き財政状況を考慮しながら繰上償還の実施を検討していくとともに、新たに地方債を発行する場合は交付税算入</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率がより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有利なものを検討するなど後年度の実質公債費比率の逓減を図っていく。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減債基金については、近年の取り崩しはない。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能登半島地震による復旧・復興に多額の地方債を発行したことや、過年度における過疎対策事業債の発行により、県内自治体と比較しても高い水準で推移している。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年度以降は、繰上償還による地方債の減少や充当可能基金残高の増加により数値は減少傾向にあるが、将来負担比率は依然として類似団体平均を大きく上回る数値となっている。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今後も財政状況を考慮しながら繰上償還の実施を検討するとともに、新たに地方債を発行する場合は、交付税算入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より有利なものを選択するなど将来負担比率の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低減に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石川県輪島市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普通交付税の合併算定替による段階的縮減など一般財源総額の減少を補てんするため、財政調整基金の取崩しを行っている。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また、積立については、基金の運用利子のほか、公共施設の統廃合等に係る経費平準化のための積立や、次年度以降に過疎債ソフトの活用予定事業があることによる積立も行っている。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一般財源総額の減少が見込まれるため、今まで以上に事務事業の見直しを強化するとともに、公共施設等の統廃合を積極的に進め、経常的な経費削減に取り組むことで、必要な事業に対する基金取崩しが行え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が多い基金については、輪島市総合計画の推進のための「まちづくり事業基金」、老朽化している施設等の統廃合実施のための「公共施設等総合整備基金」、地域福祉の推進を図るための「地域福祉推進基金」など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将来の公共施設更新等に備えるため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輪島市総合計画を推進するためのまちづくり基金の取崩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今後については、市内の老朽化している遊休施設等の解体の実施や、本庁舎や文化施設の耐震化や建替えなど多額の基金取崩しが見込まれるため、必要な事業を精査しながら基金の取崩しを検討する。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年度において、普通交付税の合併算定替による段階的縮減や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本庁舎等の大型事業の実施</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また、積立については、決算剰余金と基金運用利子（約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今後も一般財源総額が減少することによりさらなる取崩しも想定されるため、事務事業等の見直しを行い、歳出削減に努め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、一定の基金残高を確保する。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基金運用利子のみの積立となっている。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起債の償還等において、財政状況を考慮し取崩しも検討する。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45116D-8777-44A8-BC2B-B68E97DE3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72C18E-9615-490A-904F-C26A176E5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4B4864-BA78-4EDD-8D66-91954DFF4CD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CE5210E-64E2-482A-AEBB-8B2D2DFDF1D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CC8B28B-2054-4BE3-A37D-E410FAAD0B2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5FAD41E-5D41-436D-AC6D-4415E61B072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1BFCBC3-63CB-4231-B957-7036A646E3D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1E9622-E79F-4848-AD13-5307686967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D75E9B-8B4C-4204-980F-DA4E15400E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263BF5B-7519-4313-B5E8-C4F3F1B0E7A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FD37E39-F71A-4B5E-862C-4DA5CC502E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64D2800-1375-4664-86E4-DAD7290AACE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AC30D4-707B-4A2F-BDA5-1266EB23EF0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C48DEC5-E7DE-453D-9FFF-929D4B6050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002DBBF-DF14-44BA-9466-39DACAF4095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F177086-A6C7-4EE3-BDF9-8660AC5E93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E8E10F8-F089-4F5F-9213-EA4939F4C3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B88B6D0-CCD7-4065-944C-0B34847BA24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22E2C8F-C0F3-4D6D-889F-14644B3131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79DF384-6A7B-44B9-8DE1-D4A099A3B5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C33755A-3627-41FB-8537-272C32BECD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7E12F4E-3F50-493E-9805-2DBC54E4D6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31CF224-0F7C-4A01-A246-0513687239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15C64AF-433E-4835-94F8-C45E71A597B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5D863FC-5AA0-4BA3-B180-E638293F01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E097484-FB33-4A57-91EF-D9E84D7CD8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77E218F-90D2-41D1-BBFD-0BC1809A44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623EEF-E180-4BEA-8932-8961A54DB7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68E9AE2-49EC-42AB-A43A-8408833DE13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25EC14B-5FB6-434F-9A1A-83CE9BAF9E0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7FDC62D-A1E6-44E9-8B82-ADB33E8F9E9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348FD09-2BE2-4765-B1E2-4E5BE23E436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7BFF74C-AC12-4432-A4C9-AF44D0965E7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2006083-DC63-4C24-B89B-B09899AC57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6666FF6-0D43-4934-A066-A3C3037F0A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55F5AB-7AF2-4982-90B0-EFEFCD36F3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16F43A65-2C26-4FE9-B72D-AA7CE88AAC8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2A44B7-89A3-4709-B170-37B632E8D0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102F900-8734-432C-9F59-EF2DFD5EE62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627BE6D-3FD4-4759-B0E5-14AA43D0F4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FF8C606-F03A-4069-AF53-EA5B3CF3A8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F1CB799-2E9D-486B-8DCB-AC91381CAB0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14D4C90-7E71-4A7A-ACE3-DA1517A2F1A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4318F0F-74D8-4CD5-82C4-7CB9FE0127A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92B9A78-FFC7-4A5C-9E00-1C61147FE72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D959D0E-6FA6-4943-94AC-5B8E38C72E6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1FA1617-6F7A-4CE1-8E3B-15349EA46F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有形固定資産減価償却率は、類似団体内平均値より高い水準にあるが、今後本庁舎の増築等により指標は改善される。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654A63F-B35F-4E11-9038-449BCC91FD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63D5616-443C-48C4-A5E6-59B6D5094F3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580F188-6F03-4E84-BBF7-A203C2C5184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6646EBC-83E0-4A5B-BE22-C8B2426673A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A0989AA0-3FB6-41C7-AF9E-1ADBD44A1DD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DB0A054-8E9A-4161-96C8-4ABB21AE95D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8BA7BEF-B4CD-4533-9512-30456A345E3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7C33A35-A639-4202-99B7-EAF79B4A635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B83CF6A-74F3-4270-B33E-A6A73E726A2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9E426B6-ED1B-4900-8C7D-E569C95DDF6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6070394F-B632-48D9-898B-7E66C0331C3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DFE2C93-6B64-41AA-B7DE-014C17091D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1BECBD1-A0BE-4CF3-896C-D3B771B7697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5E68868-A4DD-4F60-B2C5-35AF9EFBD24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8B43DA96-9553-4C42-9B3B-8DC58CD825B5}"/>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C6C46F67-ACBF-4226-8166-DC1B88B1053C}"/>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F4F4779C-04D8-43F7-A409-E5BC958115C9}"/>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2106253F-CF7A-4B6E-BE35-68A3D3204F64}"/>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7D7DD700-EB15-4C8D-879F-B90FF89ACE71}"/>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78C85AD7-E4FE-443D-8630-A3F92EC30B6E}"/>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44DBA98A-0529-4185-9743-63624E7586C9}"/>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6DED9C32-F40A-41AF-BFA9-ED1363B99D51}"/>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37209A17-D52E-4F87-81B6-443EBA71AC9E}"/>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48B29A85-812E-47B2-B190-2D046C7F83A9}"/>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4C24C41-4541-46BB-A22B-E204FA1DD14E}"/>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3B16201-F75B-4E6D-BDC2-CD2D6B16D1D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4B2D9B7-3358-429A-9F11-DC6539BDD6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559E8A5-153D-44A6-B1E1-D5ED791F92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A169593-3E58-4D4C-BDA8-33B828BCBE5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B0B9FF2-D395-48D0-93B8-433C86A3F03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11430</xdr:rowOff>
    </xdr:from>
    <xdr:to>
      <xdr:col>11</xdr:col>
      <xdr:colOff>187325</xdr:colOff>
      <xdr:row>29</xdr:row>
      <xdr:rowOff>113030</xdr:rowOff>
    </xdr:to>
    <xdr:sp macro="" textlink="">
      <xdr:nvSpPr>
        <xdr:cNvPr id="79" name="楕円 78">
          <a:extLst>
            <a:ext uri="{FF2B5EF4-FFF2-40B4-BE49-F238E27FC236}">
              <a16:creationId xmlns:a16="http://schemas.microsoft.com/office/drawing/2014/main" id="{7D00E938-C5A8-46F2-86AE-45CDC702674D}"/>
            </a:ext>
          </a:extLst>
        </xdr:cNvPr>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155465</xdr:rowOff>
    </xdr:from>
    <xdr:ext cx="405111" cy="259045"/>
    <xdr:sp macro="" textlink="">
      <xdr:nvSpPr>
        <xdr:cNvPr id="80" name="n_1aveValue有形固定資産減価償却率">
          <a:extLst>
            <a:ext uri="{FF2B5EF4-FFF2-40B4-BE49-F238E27FC236}">
              <a16:creationId xmlns:a16="http://schemas.microsoft.com/office/drawing/2014/main" id="{6EA4AE6D-186B-4A9D-B38F-4503521815FD}"/>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1" name="n_2aveValue有形固定資産減価償却率">
          <a:extLst>
            <a:ext uri="{FF2B5EF4-FFF2-40B4-BE49-F238E27FC236}">
              <a16:creationId xmlns:a16="http://schemas.microsoft.com/office/drawing/2014/main" id="{959098C3-FE0A-469E-95A4-600FA0EB3E90}"/>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2" name="n_3aveValue有形固定資産減価償却率">
          <a:extLst>
            <a:ext uri="{FF2B5EF4-FFF2-40B4-BE49-F238E27FC236}">
              <a16:creationId xmlns:a16="http://schemas.microsoft.com/office/drawing/2014/main" id="{CA26A301-0E7A-4D57-BB89-E502EE07ECA0}"/>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3" name="n_4aveValue有形固定資産減価償却率">
          <a:extLst>
            <a:ext uri="{FF2B5EF4-FFF2-40B4-BE49-F238E27FC236}">
              <a16:creationId xmlns:a16="http://schemas.microsoft.com/office/drawing/2014/main" id="{E103C60C-23DF-419B-88FD-F273A6E1A855}"/>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104157</xdr:rowOff>
    </xdr:from>
    <xdr:ext cx="405111" cy="259045"/>
    <xdr:sp macro="" textlink="">
      <xdr:nvSpPr>
        <xdr:cNvPr id="84" name="n_3mainValue有形固定資産減価償却率">
          <a:extLst>
            <a:ext uri="{FF2B5EF4-FFF2-40B4-BE49-F238E27FC236}">
              <a16:creationId xmlns:a16="http://schemas.microsoft.com/office/drawing/2014/main" id="{0573BEDF-48E1-43A9-8F0F-5E29E395AB36}"/>
            </a:ext>
          </a:extLst>
        </xdr:cNvPr>
        <xdr:cNvSpPr txBox="1"/>
      </xdr:nvSpPr>
      <xdr:spPr>
        <a:xfrm>
          <a:off x="23247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D05084CA-E228-458C-B7B2-1F726B1E65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a:extLst>
            <a:ext uri="{FF2B5EF4-FFF2-40B4-BE49-F238E27FC236}">
              <a16:creationId xmlns:a16="http://schemas.microsoft.com/office/drawing/2014/main" id="{B3BF45CB-7571-4EBE-B224-F6840EADB8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a:extLst>
            <a:ext uri="{FF2B5EF4-FFF2-40B4-BE49-F238E27FC236}">
              <a16:creationId xmlns:a16="http://schemas.microsoft.com/office/drawing/2014/main" id="{2FB20D2C-9083-418F-A647-BBE5883D08D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CCF9E0AC-F0E4-455B-A1B9-404B7B4FE1E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45607CAC-F9DF-45F3-866C-8116A72ACE3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6BCF3914-E0E7-4F27-B35C-5820A922269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D4768C86-3BAF-4336-99C8-0079D9D97F4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8A601B46-5062-406B-989E-19140DFF1E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E2F023B1-ADBA-4FAF-85D5-DE4CF3121D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9FB9A1A3-561A-4744-BA56-A8D16E34FE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2D697A0F-CCBE-4208-8EBF-230588A1E8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C437C346-69DF-4EA2-9084-A9A04838ECA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F8ABFF46-3800-4F6E-B5F2-9BF6C10FF1D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本市の債務償還比率は、昨年度から減少したものの近年の大型事業により類似団体内平均値を上回っており、全国平均、県平均と比較しても債務残高が多いことがわかる。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今後は人口減少による税収の減少が見込まれるため、引き続き同比率等を注視した財政運営に取り組んでいく。</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1415B9FC-C39D-4D61-B996-5E8334709F5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F6B6D2E5-7071-4220-8DC5-C9CF3169C31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a:extLst>
            <a:ext uri="{FF2B5EF4-FFF2-40B4-BE49-F238E27FC236}">
              <a16:creationId xmlns:a16="http://schemas.microsoft.com/office/drawing/2014/main" id="{19E54E83-BC6B-4471-A86D-F7EAFF27A73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5DB3602E-E307-4A67-A029-DE45C8EEDB9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a:extLst>
            <a:ext uri="{FF2B5EF4-FFF2-40B4-BE49-F238E27FC236}">
              <a16:creationId xmlns:a16="http://schemas.microsoft.com/office/drawing/2014/main" id="{B2EEFFFE-3FC1-407C-B365-3A3C7553F2E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A9E42507-7CDB-43AE-89D7-E5BBC51919B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a:extLst>
            <a:ext uri="{FF2B5EF4-FFF2-40B4-BE49-F238E27FC236}">
              <a16:creationId xmlns:a16="http://schemas.microsoft.com/office/drawing/2014/main" id="{984F40AB-9E9D-4E96-8D3F-1F6988F54C3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FE12165A-1548-478E-A735-87BA567B17A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a:extLst>
            <a:ext uri="{FF2B5EF4-FFF2-40B4-BE49-F238E27FC236}">
              <a16:creationId xmlns:a16="http://schemas.microsoft.com/office/drawing/2014/main" id="{CC407FCA-0200-4B7D-8208-664BA702301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7EC19BE8-ADBE-4314-925D-63A3C14C2D2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a:extLst>
            <a:ext uri="{FF2B5EF4-FFF2-40B4-BE49-F238E27FC236}">
              <a16:creationId xmlns:a16="http://schemas.microsoft.com/office/drawing/2014/main" id="{C742480B-14CC-432F-A9BA-3BE84629CEB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2E6D8C81-003F-4244-B551-E0C64D6CA34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a:extLst>
            <a:ext uri="{FF2B5EF4-FFF2-40B4-BE49-F238E27FC236}">
              <a16:creationId xmlns:a16="http://schemas.microsoft.com/office/drawing/2014/main" id="{67E4AF76-8552-4EAA-9071-761FE99A5B8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9FB99FCC-AFD4-402E-8195-B3321514A5F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a:extLst>
            <a:ext uri="{FF2B5EF4-FFF2-40B4-BE49-F238E27FC236}">
              <a16:creationId xmlns:a16="http://schemas.microsoft.com/office/drawing/2014/main" id="{D9E7E0BF-FFE4-4698-8A68-B9FB0183BB7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8A8699FE-1147-491D-A329-39D0604C5F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E1B512E2-F427-4325-A6DB-E2B2337561D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15" name="直線コネクタ 114">
          <a:extLst>
            <a:ext uri="{FF2B5EF4-FFF2-40B4-BE49-F238E27FC236}">
              <a16:creationId xmlns:a16="http://schemas.microsoft.com/office/drawing/2014/main" id="{44DEC258-A1C0-48CD-9530-D86608C391BF}"/>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16" name="債務償還比率最小値テキスト">
          <a:extLst>
            <a:ext uri="{FF2B5EF4-FFF2-40B4-BE49-F238E27FC236}">
              <a16:creationId xmlns:a16="http://schemas.microsoft.com/office/drawing/2014/main" id="{0A3B26EC-F428-4FE6-A5E4-6FC0A864E52A}"/>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17" name="直線コネクタ 116">
          <a:extLst>
            <a:ext uri="{FF2B5EF4-FFF2-40B4-BE49-F238E27FC236}">
              <a16:creationId xmlns:a16="http://schemas.microsoft.com/office/drawing/2014/main" id="{96D5BBA5-D271-4596-80C4-851F3F7532BC}"/>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18" name="債務償還比率最大値テキスト">
          <a:extLst>
            <a:ext uri="{FF2B5EF4-FFF2-40B4-BE49-F238E27FC236}">
              <a16:creationId xmlns:a16="http://schemas.microsoft.com/office/drawing/2014/main" id="{F90E4757-9D4C-45EE-A164-1EE8E0647896}"/>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19" name="直線コネクタ 118">
          <a:extLst>
            <a:ext uri="{FF2B5EF4-FFF2-40B4-BE49-F238E27FC236}">
              <a16:creationId xmlns:a16="http://schemas.microsoft.com/office/drawing/2014/main" id="{142A794E-EE04-45D5-B6CE-153906EB314C}"/>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0" name="債務償還比率平均値テキスト">
          <a:extLst>
            <a:ext uri="{FF2B5EF4-FFF2-40B4-BE49-F238E27FC236}">
              <a16:creationId xmlns:a16="http://schemas.microsoft.com/office/drawing/2014/main" id="{1F5816B0-B801-4CA7-AEA7-44D5A1EEA2D0}"/>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1" name="フローチャート: 判断 120">
          <a:extLst>
            <a:ext uri="{FF2B5EF4-FFF2-40B4-BE49-F238E27FC236}">
              <a16:creationId xmlns:a16="http://schemas.microsoft.com/office/drawing/2014/main" id="{F11BDCDB-42D5-4ABC-B002-3E49B394AE2E}"/>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2" name="フローチャート: 判断 121">
          <a:extLst>
            <a:ext uri="{FF2B5EF4-FFF2-40B4-BE49-F238E27FC236}">
              <a16:creationId xmlns:a16="http://schemas.microsoft.com/office/drawing/2014/main" id="{2E0DC23B-0AEF-4C85-B9A5-3220B073E64A}"/>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3" name="フローチャート: 判断 122">
          <a:extLst>
            <a:ext uri="{FF2B5EF4-FFF2-40B4-BE49-F238E27FC236}">
              <a16:creationId xmlns:a16="http://schemas.microsoft.com/office/drawing/2014/main" id="{31F7D058-DD83-4B3F-B0C7-2D5A1172A7FD}"/>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24" name="フローチャート: 判断 123">
          <a:extLst>
            <a:ext uri="{FF2B5EF4-FFF2-40B4-BE49-F238E27FC236}">
              <a16:creationId xmlns:a16="http://schemas.microsoft.com/office/drawing/2014/main" id="{58C71E20-2F69-4819-8A8C-A228051E5F1F}"/>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25" name="フローチャート: 判断 124">
          <a:extLst>
            <a:ext uri="{FF2B5EF4-FFF2-40B4-BE49-F238E27FC236}">
              <a16:creationId xmlns:a16="http://schemas.microsoft.com/office/drawing/2014/main" id="{9D3023DE-F728-41F4-B6A9-D92993832E51}"/>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B727B60E-CBAF-4299-A0FE-DBD5A29F6D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6F37CA1-4681-4139-B480-525564D86DA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1C06A14-86E7-4D71-8903-0DD892C273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FB4B4E7-50FF-485C-8AC5-3F94EC7F68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78AE441-3D6A-4DD3-AF60-F1205E08D0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89602</xdr:rowOff>
    </xdr:from>
    <xdr:to>
      <xdr:col>76</xdr:col>
      <xdr:colOff>73025</xdr:colOff>
      <xdr:row>31</xdr:row>
      <xdr:rowOff>19752</xdr:rowOff>
    </xdr:to>
    <xdr:sp macro="" textlink="">
      <xdr:nvSpPr>
        <xdr:cNvPr id="131" name="楕円 130">
          <a:extLst>
            <a:ext uri="{FF2B5EF4-FFF2-40B4-BE49-F238E27FC236}">
              <a16:creationId xmlns:a16="http://schemas.microsoft.com/office/drawing/2014/main" id="{F4B1A1EA-230F-4F70-AF00-C4087B215945}"/>
            </a:ext>
          </a:extLst>
        </xdr:cNvPr>
        <xdr:cNvSpPr/>
      </xdr:nvSpPr>
      <xdr:spPr>
        <a:xfrm>
          <a:off x="14744700" y="6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68029</xdr:rowOff>
    </xdr:from>
    <xdr:ext cx="469744" cy="259045"/>
    <xdr:sp macro="" textlink="">
      <xdr:nvSpPr>
        <xdr:cNvPr id="132" name="債務償還比率該当値テキスト">
          <a:extLst>
            <a:ext uri="{FF2B5EF4-FFF2-40B4-BE49-F238E27FC236}">
              <a16:creationId xmlns:a16="http://schemas.microsoft.com/office/drawing/2014/main" id="{E2D414BF-546B-435B-A828-A0AA61D7C892}"/>
            </a:ext>
          </a:extLst>
        </xdr:cNvPr>
        <xdr:cNvSpPr txBox="1"/>
      </xdr:nvSpPr>
      <xdr:spPr>
        <a:xfrm>
          <a:off x="14846300" y="5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129697</xdr:rowOff>
    </xdr:from>
    <xdr:to>
      <xdr:col>72</xdr:col>
      <xdr:colOff>123825</xdr:colOff>
      <xdr:row>31</xdr:row>
      <xdr:rowOff>59847</xdr:rowOff>
    </xdr:to>
    <xdr:sp macro="" textlink="">
      <xdr:nvSpPr>
        <xdr:cNvPr id="133" name="楕円 132">
          <a:extLst>
            <a:ext uri="{FF2B5EF4-FFF2-40B4-BE49-F238E27FC236}">
              <a16:creationId xmlns:a16="http://schemas.microsoft.com/office/drawing/2014/main" id="{E67B3FA5-7372-45F2-9322-781C52C38E6C}"/>
            </a:ext>
          </a:extLst>
        </xdr:cNvPr>
        <xdr:cNvSpPr/>
      </xdr:nvSpPr>
      <xdr:spPr>
        <a:xfrm>
          <a:off x="14033500" y="60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140402</xdr:rowOff>
    </xdr:from>
    <xdr:to>
      <xdr:col>76</xdr:col>
      <xdr:colOff>22225</xdr:colOff>
      <xdr:row>31</xdr:row>
      <xdr:rowOff>9047</xdr:rowOff>
    </xdr:to>
    <xdr:cxnSp macro="">
      <xdr:nvCxnSpPr>
        <xdr:cNvPr id="134" name="直線コネクタ 133">
          <a:extLst>
            <a:ext uri="{FF2B5EF4-FFF2-40B4-BE49-F238E27FC236}">
              <a16:creationId xmlns:a16="http://schemas.microsoft.com/office/drawing/2014/main" id="{DE40179B-4FB3-4274-B2FD-A3333F2A68E6}"/>
            </a:ext>
          </a:extLst>
        </xdr:cNvPr>
        <xdr:cNvCxnSpPr/>
      </xdr:nvCxnSpPr>
      <xdr:spPr>
        <a:xfrm flipV="1">
          <a:off x="14084300" y="6055427"/>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121267</xdr:rowOff>
    </xdr:from>
    <xdr:to>
      <xdr:col>68</xdr:col>
      <xdr:colOff>123825</xdr:colOff>
      <xdr:row>31</xdr:row>
      <xdr:rowOff>51417</xdr:rowOff>
    </xdr:to>
    <xdr:sp macro="" textlink="">
      <xdr:nvSpPr>
        <xdr:cNvPr id="135" name="楕円 134">
          <a:extLst>
            <a:ext uri="{FF2B5EF4-FFF2-40B4-BE49-F238E27FC236}">
              <a16:creationId xmlns:a16="http://schemas.microsoft.com/office/drawing/2014/main" id="{5A8CEADC-77D9-41CA-8007-2D22DDE5DA72}"/>
            </a:ext>
          </a:extLst>
        </xdr:cNvPr>
        <xdr:cNvSpPr/>
      </xdr:nvSpPr>
      <xdr:spPr>
        <a:xfrm>
          <a:off x="13271500" y="60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617</xdr:rowOff>
    </xdr:from>
    <xdr:to>
      <xdr:col>72</xdr:col>
      <xdr:colOff>73025</xdr:colOff>
      <xdr:row>31</xdr:row>
      <xdr:rowOff>9047</xdr:rowOff>
    </xdr:to>
    <xdr:cxnSp macro="">
      <xdr:nvCxnSpPr>
        <xdr:cNvPr id="136" name="直線コネクタ 135">
          <a:extLst>
            <a:ext uri="{FF2B5EF4-FFF2-40B4-BE49-F238E27FC236}">
              <a16:creationId xmlns:a16="http://schemas.microsoft.com/office/drawing/2014/main" id="{8D77BBCA-662B-4106-B02F-DE743132FFDA}"/>
            </a:ext>
          </a:extLst>
        </xdr:cNvPr>
        <xdr:cNvCxnSpPr/>
      </xdr:nvCxnSpPr>
      <xdr:spPr>
        <a:xfrm>
          <a:off x="13322300" y="6087092"/>
          <a:ext cx="762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108930</xdr:rowOff>
    </xdr:from>
    <xdr:to>
      <xdr:col>64</xdr:col>
      <xdr:colOff>123825</xdr:colOff>
      <xdr:row>31</xdr:row>
      <xdr:rowOff>39080</xdr:rowOff>
    </xdr:to>
    <xdr:sp macro="" textlink="">
      <xdr:nvSpPr>
        <xdr:cNvPr id="137" name="楕円 136">
          <a:extLst>
            <a:ext uri="{FF2B5EF4-FFF2-40B4-BE49-F238E27FC236}">
              <a16:creationId xmlns:a16="http://schemas.microsoft.com/office/drawing/2014/main" id="{6AEB7BEF-C9D6-46AD-B5E3-0923E05E773D}"/>
            </a:ext>
          </a:extLst>
        </xdr:cNvPr>
        <xdr:cNvSpPr/>
      </xdr:nvSpPr>
      <xdr:spPr>
        <a:xfrm>
          <a:off x="12509500" y="60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159730</xdr:rowOff>
    </xdr:from>
    <xdr:to>
      <xdr:col>68</xdr:col>
      <xdr:colOff>73025</xdr:colOff>
      <xdr:row>31</xdr:row>
      <xdr:rowOff>617</xdr:rowOff>
    </xdr:to>
    <xdr:cxnSp macro="">
      <xdr:nvCxnSpPr>
        <xdr:cNvPr id="138" name="直線コネクタ 137">
          <a:extLst>
            <a:ext uri="{FF2B5EF4-FFF2-40B4-BE49-F238E27FC236}">
              <a16:creationId xmlns:a16="http://schemas.microsoft.com/office/drawing/2014/main" id="{BBAF9350-605E-4D53-816A-B3A990414589}"/>
            </a:ext>
          </a:extLst>
        </xdr:cNvPr>
        <xdr:cNvCxnSpPr/>
      </xdr:nvCxnSpPr>
      <xdr:spPr>
        <a:xfrm>
          <a:off x="12560300" y="6074755"/>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90527</xdr:rowOff>
    </xdr:from>
    <xdr:to>
      <xdr:col>60</xdr:col>
      <xdr:colOff>123825</xdr:colOff>
      <xdr:row>31</xdr:row>
      <xdr:rowOff>20677</xdr:rowOff>
    </xdr:to>
    <xdr:sp macro="" textlink="">
      <xdr:nvSpPr>
        <xdr:cNvPr id="139" name="楕円 138">
          <a:extLst>
            <a:ext uri="{FF2B5EF4-FFF2-40B4-BE49-F238E27FC236}">
              <a16:creationId xmlns:a16="http://schemas.microsoft.com/office/drawing/2014/main" id="{50F833C3-5846-4DB3-AB99-CC4C7932BA85}"/>
            </a:ext>
          </a:extLst>
        </xdr:cNvPr>
        <xdr:cNvSpPr/>
      </xdr:nvSpPr>
      <xdr:spPr>
        <a:xfrm>
          <a:off x="11747500" y="60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141327</xdr:rowOff>
    </xdr:from>
    <xdr:to>
      <xdr:col>64</xdr:col>
      <xdr:colOff>73025</xdr:colOff>
      <xdr:row>30</xdr:row>
      <xdr:rowOff>159730</xdr:rowOff>
    </xdr:to>
    <xdr:cxnSp macro="">
      <xdr:nvCxnSpPr>
        <xdr:cNvPr id="140" name="直線コネクタ 139">
          <a:extLst>
            <a:ext uri="{FF2B5EF4-FFF2-40B4-BE49-F238E27FC236}">
              <a16:creationId xmlns:a16="http://schemas.microsoft.com/office/drawing/2014/main" id="{3A2DF443-5CC1-45E0-B4EA-0C702E585553}"/>
            </a:ext>
          </a:extLst>
        </xdr:cNvPr>
        <xdr:cNvCxnSpPr/>
      </xdr:nvCxnSpPr>
      <xdr:spPr>
        <a:xfrm>
          <a:off x="11798300" y="6056352"/>
          <a:ext cx="762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1" name="n_1aveValue債務償還比率">
          <a:extLst>
            <a:ext uri="{FF2B5EF4-FFF2-40B4-BE49-F238E27FC236}">
              <a16:creationId xmlns:a16="http://schemas.microsoft.com/office/drawing/2014/main" id="{475E8770-AC48-4F9D-A188-A8D7F10081B3}"/>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2" name="n_2aveValue債務償還比率">
          <a:extLst>
            <a:ext uri="{FF2B5EF4-FFF2-40B4-BE49-F238E27FC236}">
              <a16:creationId xmlns:a16="http://schemas.microsoft.com/office/drawing/2014/main" id="{4ECD69B7-9544-4DEF-AF2F-34606B77E402}"/>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3" name="n_3aveValue債務償還比率">
          <a:extLst>
            <a:ext uri="{FF2B5EF4-FFF2-40B4-BE49-F238E27FC236}">
              <a16:creationId xmlns:a16="http://schemas.microsoft.com/office/drawing/2014/main" id="{1B591467-C455-432B-BEA6-E7559C7A4B4F}"/>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44" name="n_4aveValue債務償還比率">
          <a:extLst>
            <a:ext uri="{FF2B5EF4-FFF2-40B4-BE49-F238E27FC236}">
              <a16:creationId xmlns:a16="http://schemas.microsoft.com/office/drawing/2014/main" id="{74EEECC2-9C76-4EF7-95B6-3856EC26EECC}"/>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50974</xdr:rowOff>
    </xdr:from>
    <xdr:ext cx="469744" cy="259045"/>
    <xdr:sp macro="" textlink="">
      <xdr:nvSpPr>
        <xdr:cNvPr id="145" name="n_1mainValue債務償還比率">
          <a:extLst>
            <a:ext uri="{FF2B5EF4-FFF2-40B4-BE49-F238E27FC236}">
              <a16:creationId xmlns:a16="http://schemas.microsoft.com/office/drawing/2014/main" id="{F6CB210C-A509-41BD-B73B-EEE4554EAC2B}"/>
            </a:ext>
          </a:extLst>
        </xdr:cNvPr>
        <xdr:cNvSpPr txBox="1"/>
      </xdr:nvSpPr>
      <xdr:spPr>
        <a:xfrm>
          <a:off x="13836727" y="613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42544</xdr:rowOff>
    </xdr:from>
    <xdr:ext cx="469744" cy="259045"/>
    <xdr:sp macro="" textlink="">
      <xdr:nvSpPr>
        <xdr:cNvPr id="146" name="n_2mainValue債務償還比率">
          <a:extLst>
            <a:ext uri="{FF2B5EF4-FFF2-40B4-BE49-F238E27FC236}">
              <a16:creationId xmlns:a16="http://schemas.microsoft.com/office/drawing/2014/main" id="{98C175B7-02CA-46C2-8A6C-80B26E7B614D}"/>
            </a:ext>
          </a:extLst>
        </xdr:cNvPr>
        <xdr:cNvSpPr txBox="1"/>
      </xdr:nvSpPr>
      <xdr:spPr>
        <a:xfrm>
          <a:off x="13087427" y="61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30207</xdr:rowOff>
    </xdr:from>
    <xdr:ext cx="469744" cy="259045"/>
    <xdr:sp macro="" textlink="">
      <xdr:nvSpPr>
        <xdr:cNvPr id="147" name="n_3mainValue債務償還比率">
          <a:extLst>
            <a:ext uri="{FF2B5EF4-FFF2-40B4-BE49-F238E27FC236}">
              <a16:creationId xmlns:a16="http://schemas.microsoft.com/office/drawing/2014/main" id="{C89E91CA-1CDD-425E-80BB-9200C95AF47E}"/>
            </a:ext>
          </a:extLst>
        </xdr:cNvPr>
        <xdr:cNvSpPr txBox="1"/>
      </xdr:nvSpPr>
      <xdr:spPr>
        <a:xfrm>
          <a:off x="12325427" y="61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11804</xdr:rowOff>
    </xdr:from>
    <xdr:ext cx="469744" cy="259045"/>
    <xdr:sp macro="" textlink="">
      <xdr:nvSpPr>
        <xdr:cNvPr id="148" name="n_4mainValue債務償還比率">
          <a:extLst>
            <a:ext uri="{FF2B5EF4-FFF2-40B4-BE49-F238E27FC236}">
              <a16:creationId xmlns:a16="http://schemas.microsoft.com/office/drawing/2014/main" id="{CE2BCF6B-EC3D-41F2-A2E3-27BDD614DD1C}"/>
            </a:ext>
          </a:extLst>
        </xdr:cNvPr>
        <xdr:cNvSpPr txBox="1"/>
      </xdr:nvSpPr>
      <xdr:spPr>
        <a:xfrm>
          <a:off x="11563427" y="609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924314EE-1187-43E8-8D23-B25B1118345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DBFA3461-FB47-4875-8987-34586E0E7B9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A690FDA9-BBBE-4D9D-AF73-AF9EBCEAE7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EC4B4510-0CCD-4D52-AECD-674D6B3AE86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77BEA61E-23D9-4E78-A229-2D49F86D7B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F9025951-5B82-4283-9092-2B28B943267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994D97-25A3-4869-8490-135F45C90F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2B00C7-D09B-4A85-97ED-033A3BC295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2A0581-7066-4760-8C3D-E33FA0CF96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B4C905-1863-42D1-94D0-AE76F572DE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685EF6-7742-48FB-8871-5AD1F7E7CB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78ADB8-4483-4ED2-A139-BC4CDF24BA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1FBD9F-94FC-4620-A20E-B3DFC17E08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4FD7C5-33CD-4A75-A6B1-B0D8FCD414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A3CC56-B0D6-424F-BCFC-ADBA0B06FB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79F66C-2766-4449-8753-586426F43A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EE42F9-F5FA-4250-809E-B001F3D470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E82568-0C2A-4938-AEDA-7D079D2B65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8E9A5B-7F72-4706-918C-3EC48CDB28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CA0BE2-8113-429B-8CD1-3E356F8500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8B367B-B14A-4B6C-9D9B-8742E3CA08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FF0C23-FB8C-4742-92F5-6342F944BB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E5FCCF-150D-40D1-B655-02FD8F8791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08AB05-4AAE-47EF-929A-6D21697116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6E4B80-A2AC-4460-A94E-FF7FD7657B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74BCD1-7E8F-499A-A936-5585BB356C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EB2FE9-BEDB-46E7-A5CD-BA2DF23C39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32BFAB-D1A0-49BC-949C-4174F1BC07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87701F-4217-4AF2-A21E-D3AC0DAE1B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B28FC2-D01D-4A4A-9D28-8F0FAEFF4A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43143F-327C-4C1A-B973-257E3D759F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821914-36B7-4940-9EBA-F06638D8B5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90CC73-FCD8-4824-956A-BF1ABCA6BE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887CEC-1500-46F8-A7EA-2CC3C36744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1D0100-C87F-402E-B3FD-16276EB27E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B19D67-A3AC-4EE8-A87E-C2DE398C21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A6006B-971F-4E3A-884F-F3B6C34E9F9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474F67-FAAA-4392-95E9-A6D5ED6A74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FA304D-9AC6-4044-AA5B-E23E78FABD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CCA87E-F170-44D5-87C8-5998467C7B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E41FF8-96F1-4E71-8F97-D902208DB0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0B047C-0A78-4D96-B62C-26AA17B215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072E35-BA0B-4717-B1D1-BBE78E4742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6EED09-F167-462A-A625-DADA5CF849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F8CD09-47EF-494D-A4E3-C6ABACE38F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E80356-C2DD-4D2E-9A10-B44BB44EC1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D46851-A276-405B-9137-076A3E7649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89FA9F-750C-4E88-A57C-16D3A510340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D17934-08BA-4CC7-9D4B-668685C69A5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9952C0-0F2F-40DA-ACF8-F5DF8FCA03F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A3ABBA-8529-4C50-9AA5-F28B241DFB8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31F2CF2-E977-498A-9C1F-4D0838BE4AB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16718E0-F519-4A55-A552-45FB709A27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EF144C3-06BA-4DE4-8B34-759A978B636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50879CF-8134-421C-B71C-EF5BC4349D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D125FC2-9769-4758-9E77-6B1FB32284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AA43D6-AB02-4E2E-BF34-11D92859CC1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D42E302-413F-4CCD-9CCB-953FF24905D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87B73F6-168C-4E74-94A9-B27A2EC267C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D961480-8E9E-49AF-AEF2-A0614A7DCC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448FA0-3AF0-4AFA-8223-732832597C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715B149-DFED-413C-AA9A-9B790D3526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4A7803DE-C477-4764-9E40-9FB71260A701}"/>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D89B22CA-F45B-4F62-BE89-FEE97813DD3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E2214CDB-1324-45D9-BC75-B09DD0F18A52}"/>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AB944C56-F40F-43A5-B723-79721293A9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BE3B88EE-1F10-4CE3-89A8-B6DC1CAD0549}"/>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CCD9B87E-AAA0-4D00-BA3C-A1B5359ECA66}"/>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F424E0F1-C445-42D2-995C-22434B8F173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18F6F5D4-8FF5-4E58-B781-D6A7E3A6113E}"/>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6FBEC9B7-EF29-48CA-B756-9E2FF8C5C5CF}"/>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162FBD61-8EEB-45EE-AC64-6467EBBE345A}"/>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79BF3BD8-AB89-431C-940B-72478AEA15CE}"/>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EE7EB0-07DD-469B-B5F7-DBED5CF180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631288-01E0-464C-8318-C649B3910F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C8F16A-35C6-443A-B7A9-CC29C5E92A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72CBF8-798E-4599-984F-81748498F0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683091-1B71-424B-A1A4-526C624670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46627</xdr:rowOff>
    </xdr:from>
    <xdr:to>
      <xdr:col>10</xdr:col>
      <xdr:colOff>165100</xdr:colOff>
      <xdr:row>38</xdr:row>
      <xdr:rowOff>148227</xdr:rowOff>
    </xdr:to>
    <xdr:sp macro="" textlink="">
      <xdr:nvSpPr>
        <xdr:cNvPr id="74" name="楕円 73">
          <a:extLst>
            <a:ext uri="{FF2B5EF4-FFF2-40B4-BE49-F238E27FC236}">
              <a16:creationId xmlns:a16="http://schemas.microsoft.com/office/drawing/2014/main" id="{00D770B9-D1D4-42E3-B734-7146E72C5110}"/>
            </a:ext>
          </a:extLst>
        </xdr:cNvPr>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40657</xdr:rowOff>
    </xdr:from>
    <xdr:ext cx="405111" cy="259045"/>
    <xdr:sp macro="" textlink="">
      <xdr:nvSpPr>
        <xdr:cNvPr id="75" name="n_1aveValue【道路】&#10;有形固定資産減価償却率">
          <a:extLst>
            <a:ext uri="{FF2B5EF4-FFF2-40B4-BE49-F238E27FC236}">
              <a16:creationId xmlns:a16="http://schemas.microsoft.com/office/drawing/2014/main" id="{8CE2D798-41D5-40A6-8C1E-611EB976140C}"/>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6" name="n_2aveValue【道路】&#10;有形固定資産減価償却率">
          <a:extLst>
            <a:ext uri="{FF2B5EF4-FFF2-40B4-BE49-F238E27FC236}">
              <a16:creationId xmlns:a16="http://schemas.microsoft.com/office/drawing/2014/main" id="{3E57F1C7-9484-4CC8-BDBF-11733BC770B2}"/>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77" name="n_3aveValue【道路】&#10;有形固定資産減価償却率">
          <a:extLst>
            <a:ext uri="{FF2B5EF4-FFF2-40B4-BE49-F238E27FC236}">
              <a16:creationId xmlns:a16="http://schemas.microsoft.com/office/drawing/2014/main" id="{BD6B8727-325A-404F-886A-D8EE82A443D9}"/>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78" name="n_4aveValue【道路】&#10;有形固定資産減価償却率">
          <a:extLst>
            <a:ext uri="{FF2B5EF4-FFF2-40B4-BE49-F238E27FC236}">
              <a16:creationId xmlns:a16="http://schemas.microsoft.com/office/drawing/2014/main" id="{98D9FAE0-9ECE-4394-8B65-0AD5F395A11D}"/>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79" name="n_3mainValue【道路】&#10;有形固定資産減価償却率">
          <a:extLst>
            <a:ext uri="{FF2B5EF4-FFF2-40B4-BE49-F238E27FC236}">
              <a16:creationId xmlns:a16="http://schemas.microsoft.com/office/drawing/2014/main" id="{0825CEA5-80A2-4D1C-A1B3-CE8BDD3A2A6C}"/>
            </a:ext>
          </a:extLst>
        </xdr:cNvPr>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5BEF8DB-65C3-4147-91EB-26538FFB1A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05EB662-ED0B-4A8B-AD33-7D0F05643F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2D210F6-5679-4A7B-8342-17D0407752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AAFEF3E-A6F4-48D7-B176-43DF94EF25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F28A1B5-AEF1-451B-A3BA-191AED95F2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77B6515-AFBA-432E-B1B5-E60EBA29D3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712D287D-5217-4652-B2C3-C0FDBA7580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D88C459D-BD70-41EC-B30A-02740CDDB5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9D6DFD0-A61E-4CCF-8148-37BF683C16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045065F-7B37-4596-AFF8-FF65391F9C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71C5CB4E-852E-44B5-BFDA-AF6AB84EE4E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8FC89C6F-C553-46B0-B2BE-809D936A2C7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D7E40870-9F53-4B1D-B684-EA14BF21F65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AC84FBBF-5DE0-4A65-82CC-4BD2DB6FA3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FFDBA012-B591-4475-BC59-FE0B839CCFD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C3E310A1-CE67-4EF1-A094-B8B6AF532A0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BE7C2BBB-74E6-4B48-8FF4-3B279B9B5E5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19530DC1-1846-4754-9C16-9003EDB25BE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3E62CC3-960B-4902-946E-0834E56BE8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F3AE7878-39A9-4C2D-A696-4D83D84A881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F52D5D64-6E20-4E7A-A7AA-F10EB98333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1" name="直線コネクタ 100">
          <a:extLst>
            <a:ext uri="{FF2B5EF4-FFF2-40B4-BE49-F238E27FC236}">
              <a16:creationId xmlns:a16="http://schemas.microsoft.com/office/drawing/2014/main" id="{C40F866A-FBB6-4941-AA1E-5CFC9E4C3099}"/>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2" name="【道路】&#10;一人当たり延長最小値テキスト">
          <a:extLst>
            <a:ext uri="{FF2B5EF4-FFF2-40B4-BE49-F238E27FC236}">
              <a16:creationId xmlns:a16="http://schemas.microsoft.com/office/drawing/2014/main" id="{D2162BE7-0C7A-4AF5-943E-C3A88D9D35FF}"/>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3" name="直線コネクタ 102">
          <a:extLst>
            <a:ext uri="{FF2B5EF4-FFF2-40B4-BE49-F238E27FC236}">
              <a16:creationId xmlns:a16="http://schemas.microsoft.com/office/drawing/2014/main" id="{12271394-8C71-409F-90BC-4CDE3A1FD7D8}"/>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04" name="【道路】&#10;一人当たり延長最大値テキスト">
          <a:extLst>
            <a:ext uri="{FF2B5EF4-FFF2-40B4-BE49-F238E27FC236}">
              <a16:creationId xmlns:a16="http://schemas.microsoft.com/office/drawing/2014/main" id="{5B4B53EE-659A-460A-BC25-8CB1749CCBBF}"/>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05" name="直線コネクタ 104">
          <a:extLst>
            <a:ext uri="{FF2B5EF4-FFF2-40B4-BE49-F238E27FC236}">
              <a16:creationId xmlns:a16="http://schemas.microsoft.com/office/drawing/2014/main" id="{1F8D5724-4E1E-4F5A-992F-F08B1A81413E}"/>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06" name="【道路】&#10;一人当たり延長平均値テキスト">
          <a:extLst>
            <a:ext uri="{FF2B5EF4-FFF2-40B4-BE49-F238E27FC236}">
              <a16:creationId xmlns:a16="http://schemas.microsoft.com/office/drawing/2014/main" id="{5B81011E-C3B5-4769-A352-BB3EFB2C5303}"/>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07" name="フローチャート: 判断 106">
          <a:extLst>
            <a:ext uri="{FF2B5EF4-FFF2-40B4-BE49-F238E27FC236}">
              <a16:creationId xmlns:a16="http://schemas.microsoft.com/office/drawing/2014/main" id="{A061B216-ACEE-4312-9C53-F194A8082627}"/>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08" name="フローチャート: 判断 107">
          <a:extLst>
            <a:ext uri="{FF2B5EF4-FFF2-40B4-BE49-F238E27FC236}">
              <a16:creationId xmlns:a16="http://schemas.microsoft.com/office/drawing/2014/main" id="{12CCC6CB-3231-4CAA-A82E-409B0CB03944}"/>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09" name="フローチャート: 判断 108">
          <a:extLst>
            <a:ext uri="{FF2B5EF4-FFF2-40B4-BE49-F238E27FC236}">
              <a16:creationId xmlns:a16="http://schemas.microsoft.com/office/drawing/2014/main" id="{B4A7697D-C7E6-4C42-9BBD-0468D0ECEEE4}"/>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0" name="フローチャート: 判断 109">
          <a:extLst>
            <a:ext uri="{FF2B5EF4-FFF2-40B4-BE49-F238E27FC236}">
              <a16:creationId xmlns:a16="http://schemas.microsoft.com/office/drawing/2014/main" id="{FCA175B2-0384-49FD-8B43-BE821F358068}"/>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1" name="フローチャート: 判断 110">
          <a:extLst>
            <a:ext uri="{FF2B5EF4-FFF2-40B4-BE49-F238E27FC236}">
              <a16:creationId xmlns:a16="http://schemas.microsoft.com/office/drawing/2014/main" id="{CD7BFF1C-8ED1-420B-A3C9-7529FD15F8B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02E8F6C-9F50-4031-A009-3F2641E8CC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E9AEB8C-6372-4E68-AE4A-59E2DD4348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94F31F0-30EB-40F1-AFF6-085336166D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D3AD7D2-A2E2-4A0F-9CDC-37E424B2C1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3A00AC9-461D-44B9-9335-DA624979FF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37059</xdr:rowOff>
    </xdr:from>
    <xdr:to>
      <xdr:col>41</xdr:col>
      <xdr:colOff>101600</xdr:colOff>
      <xdr:row>40</xdr:row>
      <xdr:rowOff>138659</xdr:rowOff>
    </xdr:to>
    <xdr:sp macro="" textlink="">
      <xdr:nvSpPr>
        <xdr:cNvPr id="117" name="楕円 116">
          <a:extLst>
            <a:ext uri="{FF2B5EF4-FFF2-40B4-BE49-F238E27FC236}">
              <a16:creationId xmlns:a16="http://schemas.microsoft.com/office/drawing/2014/main" id="{BF9CFE5B-EB53-46B2-AD75-8339A68EECEF}"/>
            </a:ext>
          </a:extLst>
        </xdr:cNvPr>
        <xdr:cNvSpPr/>
      </xdr:nvSpPr>
      <xdr:spPr>
        <a:xfrm>
          <a:off x="7810500" y="68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144679</xdr:rowOff>
    </xdr:from>
    <xdr:ext cx="534377" cy="259045"/>
    <xdr:sp macro="" textlink="">
      <xdr:nvSpPr>
        <xdr:cNvPr id="118" name="n_1aveValue【道路】&#10;一人当たり延長">
          <a:extLst>
            <a:ext uri="{FF2B5EF4-FFF2-40B4-BE49-F238E27FC236}">
              <a16:creationId xmlns:a16="http://schemas.microsoft.com/office/drawing/2014/main" id="{3204187C-E380-44C9-BA69-178A6B0DE2DF}"/>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19" name="n_2aveValue【道路】&#10;一人当たり延長">
          <a:extLst>
            <a:ext uri="{FF2B5EF4-FFF2-40B4-BE49-F238E27FC236}">
              <a16:creationId xmlns:a16="http://schemas.microsoft.com/office/drawing/2014/main" id="{CA741996-DCDB-4772-93E7-0AE5B836A625}"/>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20" name="n_3aveValue【道路】&#10;一人当たり延長">
          <a:extLst>
            <a:ext uri="{FF2B5EF4-FFF2-40B4-BE49-F238E27FC236}">
              <a16:creationId xmlns:a16="http://schemas.microsoft.com/office/drawing/2014/main" id="{56401FAE-61D9-4335-BBE8-9B9D832F63BD}"/>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21" name="n_4aveValue【道路】&#10;一人当たり延長">
          <a:extLst>
            <a:ext uri="{FF2B5EF4-FFF2-40B4-BE49-F238E27FC236}">
              <a16:creationId xmlns:a16="http://schemas.microsoft.com/office/drawing/2014/main" id="{4B74475B-C70B-4E28-98F4-A1646174FFB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155186</xdr:rowOff>
    </xdr:from>
    <xdr:ext cx="534377" cy="259045"/>
    <xdr:sp macro="" textlink="">
      <xdr:nvSpPr>
        <xdr:cNvPr id="122" name="n_3mainValue【道路】&#10;一人当たり延長">
          <a:extLst>
            <a:ext uri="{FF2B5EF4-FFF2-40B4-BE49-F238E27FC236}">
              <a16:creationId xmlns:a16="http://schemas.microsoft.com/office/drawing/2014/main" id="{E20F4B82-A0B2-42C0-B003-CE5D8A5DD278}"/>
            </a:ext>
          </a:extLst>
        </xdr:cNvPr>
        <xdr:cNvSpPr txBox="1"/>
      </xdr:nvSpPr>
      <xdr:spPr>
        <a:xfrm>
          <a:off x="7594111" y="66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D8FE8366-724F-42F6-9506-FA7C5A0E8D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A32F9703-9183-47D9-B2BE-BA096DC5D1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2D047AC7-27CB-40EA-B455-B07FE405BC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CF7B4FA6-6DA4-4BD5-B2E1-53CBDAEFC0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8B400878-1618-4493-A1E6-883A4C3FBD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8599653D-28D0-43E2-A7D3-031DF4B573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35B36F49-6177-4DF1-B38E-5814889BE6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37DB7359-4D84-4551-89C0-0545D911A2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5E98B0EF-08DD-4FF5-8234-07F27A2085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1D1A82FA-6E54-4F0C-B624-24D3F9055A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9CBC3BD5-681F-47C8-82BC-1431785EC3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F1E89A75-6953-4A36-9D31-B83BA30CCCB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6629F144-4085-4643-B590-D19207624B3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29F8C9B3-9F9A-4B35-B531-4A2318BB8EF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E234916F-3FD1-43CC-A23C-73C41F5B90E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6CE26DD4-EB55-407C-8327-5875601CB4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5F5A764E-166A-4042-8C06-AD6607BABC1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D2AFCE77-A54A-413A-98D7-C0D7C626EEF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F62D6F84-58B1-4792-B4D6-8C6F657D33C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4AE96A18-EC84-4995-8422-39B3603246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3" name="テキスト ボックス 142">
          <a:extLst>
            <a:ext uri="{FF2B5EF4-FFF2-40B4-BE49-F238E27FC236}">
              <a16:creationId xmlns:a16="http://schemas.microsoft.com/office/drawing/2014/main" id="{2B245593-3E87-4240-96E9-99AE2186AD4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B5614EAE-1340-476C-AFFA-7DEEF2DD204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1E889CBD-7B06-4072-8AFC-C042087FDF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46" name="直線コネクタ 145">
          <a:extLst>
            <a:ext uri="{FF2B5EF4-FFF2-40B4-BE49-F238E27FC236}">
              <a16:creationId xmlns:a16="http://schemas.microsoft.com/office/drawing/2014/main" id="{2675F720-D9DA-4143-8F59-A664E59E248D}"/>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id="{DEF25209-A14C-48F0-9F08-D42D6889ADB2}"/>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8" name="直線コネクタ 147">
          <a:extLst>
            <a:ext uri="{FF2B5EF4-FFF2-40B4-BE49-F238E27FC236}">
              <a16:creationId xmlns:a16="http://schemas.microsoft.com/office/drawing/2014/main" id="{BB875053-D36C-41A3-8A06-09F0F0A188D7}"/>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49" name="【橋りょう・トンネル】&#10;有形固定資産減価償却率最大値テキスト">
          <a:extLst>
            <a:ext uri="{FF2B5EF4-FFF2-40B4-BE49-F238E27FC236}">
              <a16:creationId xmlns:a16="http://schemas.microsoft.com/office/drawing/2014/main" id="{1AC974CB-387D-4B5C-824F-30A7C33114D6}"/>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0" name="直線コネクタ 149">
          <a:extLst>
            <a:ext uri="{FF2B5EF4-FFF2-40B4-BE49-F238E27FC236}">
              <a16:creationId xmlns:a16="http://schemas.microsoft.com/office/drawing/2014/main" id="{5B081F04-9A1E-47C9-A643-7187E66DCB36}"/>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D47B1874-0325-40A5-8294-51F61074CE78}"/>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52" name="フローチャート: 判断 151">
          <a:extLst>
            <a:ext uri="{FF2B5EF4-FFF2-40B4-BE49-F238E27FC236}">
              <a16:creationId xmlns:a16="http://schemas.microsoft.com/office/drawing/2014/main" id="{ECF12B9F-030E-40A1-A653-FE610AFAF715}"/>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53" name="フローチャート: 判断 152">
          <a:extLst>
            <a:ext uri="{FF2B5EF4-FFF2-40B4-BE49-F238E27FC236}">
              <a16:creationId xmlns:a16="http://schemas.microsoft.com/office/drawing/2014/main" id="{8086FF02-B3EA-4B5B-B937-D904B3DD2B5F}"/>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4" name="フローチャート: 判断 153">
          <a:extLst>
            <a:ext uri="{FF2B5EF4-FFF2-40B4-BE49-F238E27FC236}">
              <a16:creationId xmlns:a16="http://schemas.microsoft.com/office/drawing/2014/main" id="{CA29C4C2-3C73-4F3B-A088-5E329C6EDD5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55" name="フローチャート: 判断 154">
          <a:extLst>
            <a:ext uri="{FF2B5EF4-FFF2-40B4-BE49-F238E27FC236}">
              <a16:creationId xmlns:a16="http://schemas.microsoft.com/office/drawing/2014/main" id="{430E137D-1F34-4810-A116-3EE312B5D5EF}"/>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56" name="フローチャート: 判断 155">
          <a:extLst>
            <a:ext uri="{FF2B5EF4-FFF2-40B4-BE49-F238E27FC236}">
              <a16:creationId xmlns:a16="http://schemas.microsoft.com/office/drawing/2014/main" id="{A7C27E68-8DC5-4D21-8FDC-0024FBE22DA7}"/>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27D5E2E9-3930-40B6-8CFF-FE53A6AEAF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B615AC8-54F8-4E91-8940-A980BB1ECF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1DF2336-BEA5-4B7C-9D8C-71B88B5F54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FFDBC5-E8AF-421D-A4ED-2BFCFE78D4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E9E2BAC-211B-4394-A1B8-D815300DCE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130175</xdr:rowOff>
    </xdr:from>
    <xdr:to>
      <xdr:col>10</xdr:col>
      <xdr:colOff>165100</xdr:colOff>
      <xdr:row>61</xdr:row>
      <xdr:rowOff>60325</xdr:rowOff>
    </xdr:to>
    <xdr:sp macro="" textlink="">
      <xdr:nvSpPr>
        <xdr:cNvPr id="162" name="楕円 161">
          <a:extLst>
            <a:ext uri="{FF2B5EF4-FFF2-40B4-BE49-F238E27FC236}">
              <a16:creationId xmlns:a16="http://schemas.microsoft.com/office/drawing/2014/main" id="{C0F267C2-66BC-46C5-8904-7A0CF8FD321D}"/>
            </a:ext>
          </a:extLst>
        </xdr:cNvPr>
        <xdr:cNvSpPr/>
      </xdr:nvSpPr>
      <xdr:spPr>
        <a:xfrm>
          <a:off x="196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88282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427B5A66-3FBB-423B-8FCF-AF0FE40B6D4A}"/>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7D2FFF7E-AD0C-48F6-8FE7-3B3984C67018}"/>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65" name="n_3aveValue【橋りょう・トンネル】&#10;有形固定資産減価償却率">
          <a:extLst>
            <a:ext uri="{FF2B5EF4-FFF2-40B4-BE49-F238E27FC236}">
              <a16:creationId xmlns:a16="http://schemas.microsoft.com/office/drawing/2014/main" id="{FCD98F71-333E-4F40-AC70-C8A985C62452}"/>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66" name="n_4aveValue【橋りょう・トンネル】&#10;有形固定資産減価償却率">
          <a:extLst>
            <a:ext uri="{FF2B5EF4-FFF2-40B4-BE49-F238E27FC236}">
              <a16:creationId xmlns:a16="http://schemas.microsoft.com/office/drawing/2014/main" id="{433B6AB7-163A-4A08-A8BF-D4D00B93E4C7}"/>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76852</xdr:rowOff>
    </xdr:from>
    <xdr:ext cx="405111" cy="259045"/>
    <xdr:sp macro="" textlink="">
      <xdr:nvSpPr>
        <xdr:cNvPr id="167" name="n_3mainValue【橋りょう・トンネル】&#10;有形固定資産減価償却率">
          <a:extLst>
            <a:ext uri="{FF2B5EF4-FFF2-40B4-BE49-F238E27FC236}">
              <a16:creationId xmlns:a16="http://schemas.microsoft.com/office/drawing/2014/main" id="{A14BE654-FC74-46AE-B69B-2C65559DAD3B}"/>
            </a:ext>
          </a:extLst>
        </xdr:cNvPr>
        <xdr:cNvSpPr txBox="1"/>
      </xdr:nvSpPr>
      <xdr:spPr>
        <a:xfrm>
          <a:off x="1816744"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A1690B7B-E8EC-4A72-B10A-E79AD5BC4D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57D82D4D-ADEF-4FE3-B96D-9CFB93D6C9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EE9BF604-F426-4609-B3F1-DC0327043B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32C02BA1-4948-4D59-A31D-593DD95E71D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610C3B8-AF2E-4DB9-B581-2D5999B2BB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2940E52E-74BD-4C43-A34E-EB6671732D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C3CED5D5-B1DA-4C45-9CEA-85C63EC166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320BCE31-D436-45E9-858D-DB76F8391D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14B0D4EE-00EE-45BA-95A5-AF4D850158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8C2A7585-EE2D-466D-9617-F154C27ADA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2C9BB09C-4372-4189-94FC-D1D0C58CE42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E51454AA-40E0-4CEB-9937-9CBA5FBC7B5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C844CC81-1360-4115-98DF-0D78D275B03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EB7FD95F-9CE5-4D6F-8CBE-EDBA7738CC2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23D20939-DBE4-41AA-BEED-671A29E1C99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810C518B-A2AA-4D1B-A940-7F1F4BEE4B3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3406B756-9F62-47A6-BF15-14C3028C19D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251E97F6-72CA-4053-8AAA-8C5C9119AA6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7DBF9B3C-B16D-4D5D-8045-70D37B4214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6C703EDA-4C95-4636-B8BF-BC939B8F24B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8D328CE8-D45E-4360-BA32-F92940F493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189" name="直線コネクタ 188">
          <a:extLst>
            <a:ext uri="{FF2B5EF4-FFF2-40B4-BE49-F238E27FC236}">
              <a16:creationId xmlns:a16="http://schemas.microsoft.com/office/drawing/2014/main" id="{FE1EB1B4-684B-433B-8439-AA090707B55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EAA603F0-B21B-455C-979F-4A1F9A9005D8}"/>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191" name="直線コネクタ 190">
          <a:extLst>
            <a:ext uri="{FF2B5EF4-FFF2-40B4-BE49-F238E27FC236}">
              <a16:creationId xmlns:a16="http://schemas.microsoft.com/office/drawing/2014/main" id="{E5A2490B-ADF7-4DD1-96A6-53A55B41CFA4}"/>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7005DB09-BA84-4BD9-944A-C8D9E769190E}"/>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193" name="直線コネクタ 192">
          <a:extLst>
            <a:ext uri="{FF2B5EF4-FFF2-40B4-BE49-F238E27FC236}">
              <a16:creationId xmlns:a16="http://schemas.microsoft.com/office/drawing/2014/main" id="{FE2A211C-95DC-4370-93B5-5451C679308C}"/>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D3E7A371-DFA4-409E-AAB6-1952D1D0C1C5}"/>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195" name="フローチャート: 判断 194">
          <a:extLst>
            <a:ext uri="{FF2B5EF4-FFF2-40B4-BE49-F238E27FC236}">
              <a16:creationId xmlns:a16="http://schemas.microsoft.com/office/drawing/2014/main" id="{BFF3CA30-349F-4CD1-BF15-64DDF94CDBB2}"/>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196" name="フローチャート: 判断 195">
          <a:extLst>
            <a:ext uri="{FF2B5EF4-FFF2-40B4-BE49-F238E27FC236}">
              <a16:creationId xmlns:a16="http://schemas.microsoft.com/office/drawing/2014/main" id="{480E1FCB-1E25-44B0-9BC6-57886FCD6121}"/>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197" name="フローチャート: 判断 196">
          <a:extLst>
            <a:ext uri="{FF2B5EF4-FFF2-40B4-BE49-F238E27FC236}">
              <a16:creationId xmlns:a16="http://schemas.microsoft.com/office/drawing/2014/main" id="{67B66F41-3049-4D28-826A-95AC6B8B168B}"/>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198" name="フローチャート: 判断 197">
          <a:extLst>
            <a:ext uri="{FF2B5EF4-FFF2-40B4-BE49-F238E27FC236}">
              <a16:creationId xmlns:a16="http://schemas.microsoft.com/office/drawing/2014/main" id="{70421124-318E-4128-8BE3-C4F05D2332B9}"/>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199" name="フローチャート: 判断 198">
          <a:extLst>
            <a:ext uri="{FF2B5EF4-FFF2-40B4-BE49-F238E27FC236}">
              <a16:creationId xmlns:a16="http://schemas.microsoft.com/office/drawing/2014/main" id="{8BAB433E-8C19-462D-AE79-17803E5116A5}"/>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DB5F824-04AC-4A38-9AB6-B341E7D173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471B0980-746B-4721-92E9-A0BC567D5E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87A76C6-EF75-49BD-AC2C-E6D3019C54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E94EACD0-C3A1-4B70-9089-A9C6BAD98A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DCA414E6-1569-4802-A6C5-CD0BA78E8D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146207</xdr:rowOff>
    </xdr:from>
    <xdr:to>
      <xdr:col>41</xdr:col>
      <xdr:colOff>101600</xdr:colOff>
      <xdr:row>61</xdr:row>
      <xdr:rowOff>76357</xdr:rowOff>
    </xdr:to>
    <xdr:sp macro="" textlink="">
      <xdr:nvSpPr>
        <xdr:cNvPr id="205" name="楕円 204">
          <a:extLst>
            <a:ext uri="{FF2B5EF4-FFF2-40B4-BE49-F238E27FC236}">
              <a16:creationId xmlns:a16="http://schemas.microsoft.com/office/drawing/2014/main" id="{B5F61E88-44B1-46F7-A47B-5FC40CB84237}"/>
            </a:ext>
          </a:extLst>
        </xdr:cNvPr>
        <xdr:cNvSpPr/>
      </xdr:nvSpPr>
      <xdr:spPr>
        <a:xfrm>
          <a:off x="7810500" y="104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75023</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770F1264-A0BD-465A-82E9-72D5DCCCFA51}"/>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6D2F8B9B-77BB-4327-B3FF-9CAF03DDE2E1}"/>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08" name="n_3aveValue【橋りょう・トンネル】&#10;一人当たり有形固定資産（償却資産）額">
          <a:extLst>
            <a:ext uri="{FF2B5EF4-FFF2-40B4-BE49-F238E27FC236}">
              <a16:creationId xmlns:a16="http://schemas.microsoft.com/office/drawing/2014/main" id="{F33F905D-E6FB-47E7-96E3-FEA3B228E17F}"/>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09" name="n_4aveValue【橋りょう・トンネル】&#10;一人当たり有形固定資産（償却資産）額">
          <a:extLst>
            <a:ext uri="{FF2B5EF4-FFF2-40B4-BE49-F238E27FC236}">
              <a16:creationId xmlns:a16="http://schemas.microsoft.com/office/drawing/2014/main" id="{B41A9383-1D18-433F-8C33-D9ACE6F2F10B}"/>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92884</xdr:rowOff>
    </xdr:from>
    <xdr:ext cx="599010" cy="259045"/>
    <xdr:sp macro="" textlink="">
      <xdr:nvSpPr>
        <xdr:cNvPr id="210" name="n_3mainValue【橋りょう・トンネル】&#10;一人当たり有形固定資産（償却資産）額">
          <a:extLst>
            <a:ext uri="{FF2B5EF4-FFF2-40B4-BE49-F238E27FC236}">
              <a16:creationId xmlns:a16="http://schemas.microsoft.com/office/drawing/2014/main" id="{91FECD76-E4CE-45DC-905F-CE47CB64D345}"/>
            </a:ext>
          </a:extLst>
        </xdr:cNvPr>
        <xdr:cNvSpPr txBox="1"/>
      </xdr:nvSpPr>
      <xdr:spPr>
        <a:xfrm>
          <a:off x="7561795" y="102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41FC9907-81A8-4AE1-9EB8-416BDA9025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C9911A93-A2E8-481E-871D-9BA708EABF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1D8506BB-BFB1-4F64-A386-AED71B5F83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B2C7B439-01A1-4BAD-B592-A1C7C22544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9E765B2E-2A7C-4676-B273-E5630615EA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D02DF6E7-B75A-40C6-B227-A5358E0C63B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92F1C3F-E34C-4F50-840B-5D23380E12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27E32B30-0A1B-4946-945A-DC2CCD3994A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2FBADBBF-A83F-494E-9595-FADEA967ACD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F03C2500-BD12-4D3E-BDBD-0074BC4985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1" name="テキスト ボックス 220">
          <a:extLst>
            <a:ext uri="{FF2B5EF4-FFF2-40B4-BE49-F238E27FC236}">
              <a16:creationId xmlns:a16="http://schemas.microsoft.com/office/drawing/2014/main" id="{916EBE8C-668B-4729-83E2-A7824B04EF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61B5F225-D434-4E35-A4E6-8896981045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3" name="テキスト ボックス 222">
          <a:extLst>
            <a:ext uri="{FF2B5EF4-FFF2-40B4-BE49-F238E27FC236}">
              <a16:creationId xmlns:a16="http://schemas.microsoft.com/office/drawing/2014/main" id="{B71EAF9F-1448-4912-8056-C080BCEE7DE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97C31513-65F8-4156-9723-A9777DA2816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4980D747-DB3A-4D3E-B93B-A831478392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1727EF13-0549-4842-9344-334BC03745A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4C5CA117-4AFB-4681-B3B4-A83A800050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88437AF0-C7B1-4E95-BD52-65AF5D09B98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41E5CFB0-A3B0-4A09-839E-76522EC0FA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DE191A09-F0B2-4AFB-A5A0-A2A6A4B1491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a:extLst>
            <a:ext uri="{FF2B5EF4-FFF2-40B4-BE49-F238E27FC236}">
              <a16:creationId xmlns:a16="http://schemas.microsoft.com/office/drawing/2014/main" id="{D5A12D2F-75F6-4E20-B92D-0C2C65CCE3E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7D6C9C2A-48EC-4162-8040-28A4C956B6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3" name="テキスト ボックス 232">
          <a:extLst>
            <a:ext uri="{FF2B5EF4-FFF2-40B4-BE49-F238E27FC236}">
              <a16:creationId xmlns:a16="http://schemas.microsoft.com/office/drawing/2014/main" id="{EAE3690B-8DC5-4949-A977-2957B8D6288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AE32567B-2EA9-4B99-9896-4AD90E5CB4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35" name="直線コネクタ 234">
          <a:extLst>
            <a:ext uri="{FF2B5EF4-FFF2-40B4-BE49-F238E27FC236}">
              <a16:creationId xmlns:a16="http://schemas.microsoft.com/office/drawing/2014/main" id="{E8EE0F2D-063A-44F2-9E52-75E288F9E6F2}"/>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6" name="【公営住宅】&#10;有形固定資産減価償却率最小値テキスト">
          <a:extLst>
            <a:ext uri="{FF2B5EF4-FFF2-40B4-BE49-F238E27FC236}">
              <a16:creationId xmlns:a16="http://schemas.microsoft.com/office/drawing/2014/main" id="{7BFCB85D-AB56-4F6D-A9A1-55C22FCF1B8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7" name="直線コネクタ 236">
          <a:extLst>
            <a:ext uri="{FF2B5EF4-FFF2-40B4-BE49-F238E27FC236}">
              <a16:creationId xmlns:a16="http://schemas.microsoft.com/office/drawing/2014/main" id="{9D8FC366-A065-4211-9A10-3251E953F8B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38" name="【公営住宅】&#10;有形固定資産減価償却率最大値テキスト">
          <a:extLst>
            <a:ext uri="{FF2B5EF4-FFF2-40B4-BE49-F238E27FC236}">
              <a16:creationId xmlns:a16="http://schemas.microsoft.com/office/drawing/2014/main" id="{9FF8616E-4A9A-4506-96F5-9350CE371E01}"/>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39" name="直線コネクタ 238">
          <a:extLst>
            <a:ext uri="{FF2B5EF4-FFF2-40B4-BE49-F238E27FC236}">
              <a16:creationId xmlns:a16="http://schemas.microsoft.com/office/drawing/2014/main" id="{9844041E-DD26-4A9A-8658-6B22CF02835A}"/>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3BBA4E54-02F9-4FF2-8432-E8124FAF1E3C}"/>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1" name="フローチャート: 判断 240">
          <a:extLst>
            <a:ext uri="{FF2B5EF4-FFF2-40B4-BE49-F238E27FC236}">
              <a16:creationId xmlns:a16="http://schemas.microsoft.com/office/drawing/2014/main" id="{462D9340-C051-47EF-8624-A6500A7EA8D2}"/>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42" name="フローチャート: 判断 241">
          <a:extLst>
            <a:ext uri="{FF2B5EF4-FFF2-40B4-BE49-F238E27FC236}">
              <a16:creationId xmlns:a16="http://schemas.microsoft.com/office/drawing/2014/main" id="{5C688F20-2EF0-4E8E-BC6E-99C1D78310AA}"/>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43" name="フローチャート: 判断 242">
          <a:extLst>
            <a:ext uri="{FF2B5EF4-FFF2-40B4-BE49-F238E27FC236}">
              <a16:creationId xmlns:a16="http://schemas.microsoft.com/office/drawing/2014/main" id="{2241BCF6-B331-40F2-8100-CEAC1100A8E6}"/>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44" name="フローチャート: 判断 243">
          <a:extLst>
            <a:ext uri="{FF2B5EF4-FFF2-40B4-BE49-F238E27FC236}">
              <a16:creationId xmlns:a16="http://schemas.microsoft.com/office/drawing/2014/main" id="{BE9C1978-994F-4C79-997C-C86242EEFF22}"/>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45" name="フローチャート: 判断 244">
          <a:extLst>
            <a:ext uri="{FF2B5EF4-FFF2-40B4-BE49-F238E27FC236}">
              <a16:creationId xmlns:a16="http://schemas.microsoft.com/office/drawing/2014/main" id="{7AC582C7-7A87-40F3-8A57-63D28746C601}"/>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06DE9EA-7A86-404E-9E3A-134D394867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73EE102C-25C8-4BB6-9927-BD796A024B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AF17223-C3D5-4B59-9202-EBEBA1F1D4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9CF13DE3-675E-4D6E-8A2E-5306474BFF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5A294D0-638D-4BD3-9F8C-10F4F49F21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103505</xdr:rowOff>
    </xdr:from>
    <xdr:to>
      <xdr:col>10</xdr:col>
      <xdr:colOff>165100</xdr:colOff>
      <xdr:row>81</xdr:row>
      <xdr:rowOff>33655</xdr:rowOff>
    </xdr:to>
    <xdr:sp macro="" textlink="">
      <xdr:nvSpPr>
        <xdr:cNvPr id="251" name="楕円 250">
          <a:extLst>
            <a:ext uri="{FF2B5EF4-FFF2-40B4-BE49-F238E27FC236}">
              <a16:creationId xmlns:a16="http://schemas.microsoft.com/office/drawing/2014/main" id="{3B833F89-1179-46CE-A486-75343FB73C9D}"/>
            </a:ext>
          </a:extLst>
        </xdr:cNvPr>
        <xdr:cNvSpPr/>
      </xdr:nvSpPr>
      <xdr:spPr>
        <a:xfrm>
          <a:off x="196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53991</xdr:rowOff>
    </xdr:from>
    <xdr:ext cx="405111" cy="259045"/>
    <xdr:sp macro="" textlink="">
      <xdr:nvSpPr>
        <xdr:cNvPr id="252" name="n_1aveValue【公営住宅】&#10;有形固定資産減価償却率">
          <a:extLst>
            <a:ext uri="{FF2B5EF4-FFF2-40B4-BE49-F238E27FC236}">
              <a16:creationId xmlns:a16="http://schemas.microsoft.com/office/drawing/2014/main" id="{0712BCB7-23DB-42E3-AC8C-FBEAD7E6D48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53" name="n_2aveValue【公営住宅】&#10;有形固定資産減価償却率">
          <a:extLst>
            <a:ext uri="{FF2B5EF4-FFF2-40B4-BE49-F238E27FC236}">
              <a16:creationId xmlns:a16="http://schemas.microsoft.com/office/drawing/2014/main" id="{E9C6C5F8-BBD2-422A-9E40-F03CA5AF0C59}"/>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54" name="n_3aveValue【公営住宅】&#10;有形固定資産減価償却率">
          <a:extLst>
            <a:ext uri="{FF2B5EF4-FFF2-40B4-BE49-F238E27FC236}">
              <a16:creationId xmlns:a16="http://schemas.microsoft.com/office/drawing/2014/main" id="{5C55E960-9115-4F71-8A8F-9ADDD792575B}"/>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55" name="n_4aveValue【公営住宅】&#10;有形固定資産減価償却率">
          <a:extLst>
            <a:ext uri="{FF2B5EF4-FFF2-40B4-BE49-F238E27FC236}">
              <a16:creationId xmlns:a16="http://schemas.microsoft.com/office/drawing/2014/main" id="{DEBB738C-4AEA-4E4F-BD33-DCE7E5BD81CC}"/>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50182</xdr:rowOff>
    </xdr:from>
    <xdr:ext cx="405111" cy="259045"/>
    <xdr:sp macro="" textlink="">
      <xdr:nvSpPr>
        <xdr:cNvPr id="256" name="n_3mainValue【公営住宅】&#10;有形固定資産減価償却率">
          <a:extLst>
            <a:ext uri="{FF2B5EF4-FFF2-40B4-BE49-F238E27FC236}">
              <a16:creationId xmlns:a16="http://schemas.microsoft.com/office/drawing/2014/main" id="{9CDF91EB-54FD-4C3E-9549-86B7E312C3EB}"/>
            </a:ext>
          </a:extLst>
        </xdr:cNvPr>
        <xdr:cNvSpPr txBox="1"/>
      </xdr:nvSpPr>
      <xdr:spPr>
        <a:xfrm>
          <a:off x="1816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BA515EC4-46DF-4330-8095-F90C9B206C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2927EAF4-8C73-4169-9E50-A028F6F6DA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E263EABF-F42F-4A96-8EFD-0C73D46CF3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CBBD0D62-C2A5-46A7-9835-E4B91BFEBC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222F63EE-E517-4573-B0F2-F76EFDDBB2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800D285A-56E0-460A-BCCA-CFC0FAACCE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42587E9C-049F-4C4B-9991-31F3A37764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7EEC796C-0ECE-4ED3-90C0-F4FEDD79B9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259C3B9A-EFC4-49E2-AD20-4CABF1854B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D80278AD-7606-4F9C-AC16-028DC85686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a:extLst>
            <a:ext uri="{FF2B5EF4-FFF2-40B4-BE49-F238E27FC236}">
              <a16:creationId xmlns:a16="http://schemas.microsoft.com/office/drawing/2014/main" id="{73979A51-E0AB-4AE3-842C-29A56288AC8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E3FBEA13-B3C9-4F2C-95B1-8BF85DEA3D3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a:extLst>
            <a:ext uri="{FF2B5EF4-FFF2-40B4-BE49-F238E27FC236}">
              <a16:creationId xmlns:a16="http://schemas.microsoft.com/office/drawing/2014/main" id="{08183155-9F48-42E7-9EA2-F53A6C3D0CB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0" name="テキスト ボックス 269">
          <a:extLst>
            <a:ext uri="{FF2B5EF4-FFF2-40B4-BE49-F238E27FC236}">
              <a16:creationId xmlns:a16="http://schemas.microsoft.com/office/drawing/2014/main" id="{4F5F7BA4-91D0-4187-8760-2C73101F6D7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a:extLst>
            <a:ext uri="{FF2B5EF4-FFF2-40B4-BE49-F238E27FC236}">
              <a16:creationId xmlns:a16="http://schemas.microsoft.com/office/drawing/2014/main" id="{02CDD280-CD28-4D2B-A9D7-0AC95843744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2" name="テキスト ボックス 271">
          <a:extLst>
            <a:ext uri="{FF2B5EF4-FFF2-40B4-BE49-F238E27FC236}">
              <a16:creationId xmlns:a16="http://schemas.microsoft.com/office/drawing/2014/main" id="{F23DC10D-4DED-4368-B15B-B03A84BD939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a:extLst>
            <a:ext uri="{FF2B5EF4-FFF2-40B4-BE49-F238E27FC236}">
              <a16:creationId xmlns:a16="http://schemas.microsoft.com/office/drawing/2014/main" id="{4EEFCF48-C86F-4C72-9CAE-C7032806A91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4" name="テキスト ボックス 273">
          <a:extLst>
            <a:ext uri="{FF2B5EF4-FFF2-40B4-BE49-F238E27FC236}">
              <a16:creationId xmlns:a16="http://schemas.microsoft.com/office/drawing/2014/main" id="{8A046F2C-8310-4F52-A55B-AC9D0444846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DAEEED01-550F-4E73-9B71-6683052790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98C12DCE-5070-4D2A-97C6-94D15F56CC5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25148E2D-1E37-49E4-8D5B-AED6E91B526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78" name="直線コネクタ 277">
          <a:extLst>
            <a:ext uri="{FF2B5EF4-FFF2-40B4-BE49-F238E27FC236}">
              <a16:creationId xmlns:a16="http://schemas.microsoft.com/office/drawing/2014/main" id="{BBD36879-926F-4ACE-8C92-540DA310758B}"/>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79" name="【公営住宅】&#10;一人当たり面積最小値テキスト">
          <a:extLst>
            <a:ext uri="{FF2B5EF4-FFF2-40B4-BE49-F238E27FC236}">
              <a16:creationId xmlns:a16="http://schemas.microsoft.com/office/drawing/2014/main" id="{5470D7B6-5986-4C89-A895-4E2825FCD3EE}"/>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80" name="直線コネクタ 279">
          <a:extLst>
            <a:ext uri="{FF2B5EF4-FFF2-40B4-BE49-F238E27FC236}">
              <a16:creationId xmlns:a16="http://schemas.microsoft.com/office/drawing/2014/main" id="{3BD15FBE-0513-4430-9832-5B665A12B8B9}"/>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81" name="【公営住宅】&#10;一人当たり面積最大値テキスト">
          <a:extLst>
            <a:ext uri="{FF2B5EF4-FFF2-40B4-BE49-F238E27FC236}">
              <a16:creationId xmlns:a16="http://schemas.microsoft.com/office/drawing/2014/main" id="{D97CEB90-2FA1-4B18-A675-669AE6A6B282}"/>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282" name="直線コネクタ 281">
          <a:extLst>
            <a:ext uri="{FF2B5EF4-FFF2-40B4-BE49-F238E27FC236}">
              <a16:creationId xmlns:a16="http://schemas.microsoft.com/office/drawing/2014/main" id="{CB69E540-9430-438E-91E2-E56AA91D2FCA}"/>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283" name="【公営住宅】&#10;一人当たり面積平均値テキスト">
          <a:extLst>
            <a:ext uri="{FF2B5EF4-FFF2-40B4-BE49-F238E27FC236}">
              <a16:creationId xmlns:a16="http://schemas.microsoft.com/office/drawing/2014/main" id="{96824FBE-1E89-4D8E-BF88-60900C6FA01C}"/>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84" name="フローチャート: 判断 283">
          <a:extLst>
            <a:ext uri="{FF2B5EF4-FFF2-40B4-BE49-F238E27FC236}">
              <a16:creationId xmlns:a16="http://schemas.microsoft.com/office/drawing/2014/main" id="{4E42749C-DE17-4E26-8C7A-B20685331408}"/>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285" name="フローチャート: 判断 284">
          <a:extLst>
            <a:ext uri="{FF2B5EF4-FFF2-40B4-BE49-F238E27FC236}">
              <a16:creationId xmlns:a16="http://schemas.microsoft.com/office/drawing/2014/main" id="{5C760E27-D96C-4702-A4E8-0863F9298B2C}"/>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286" name="フローチャート: 判断 285">
          <a:extLst>
            <a:ext uri="{FF2B5EF4-FFF2-40B4-BE49-F238E27FC236}">
              <a16:creationId xmlns:a16="http://schemas.microsoft.com/office/drawing/2014/main" id="{3F338BBB-DA3A-4F5A-A420-D29C08AC8D3B}"/>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287" name="フローチャート: 判断 286">
          <a:extLst>
            <a:ext uri="{FF2B5EF4-FFF2-40B4-BE49-F238E27FC236}">
              <a16:creationId xmlns:a16="http://schemas.microsoft.com/office/drawing/2014/main" id="{76EFD1FF-DACD-48C2-B82D-BE283892FA51}"/>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288" name="フローチャート: 判断 287">
          <a:extLst>
            <a:ext uri="{FF2B5EF4-FFF2-40B4-BE49-F238E27FC236}">
              <a16:creationId xmlns:a16="http://schemas.microsoft.com/office/drawing/2014/main" id="{539E1D41-D6E5-46BB-A475-07565C418275}"/>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F596AA5-DB2C-46E6-B278-2DB9149944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08FDEC1-1551-4B78-A898-8123410029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64993BC-2F76-4E1A-A074-D03137958D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9B59870-B2F1-4040-A0F8-255214FE1D5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DA21364-4CE6-4C6B-A442-55CD37BAD9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107452</xdr:rowOff>
    </xdr:from>
    <xdr:to>
      <xdr:col>41</xdr:col>
      <xdr:colOff>101600</xdr:colOff>
      <xdr:row>86</xdr:row>
      <xdr:rowOff>37602</xdr:rowOff>
    </xdr:to>
    <xdr:sp macro="" textlink="">
      <xdr:nvSpPr>
        <xdr:cNvPr id="294" name="楕円 293">
          <a:extLst>
            <a:ext uri="{FF2B5EF4-FFF2-40B4-BE49-F238E27FC236}">
              <a16:creationId xmlns:a16="http://schemas.microsoft.com/office/drawing/2014/main" id="{B5FCC972-06DE-4BA1-A81A-DAD52E5239E1}"/>
            </a:ext>
          </a:extLst>
        </xdr:cNvPr>
        <xdr:cNvSpPr/>
      </xdr:nvSpPr>
      <xdr:spPr>
        <a:xfrm>
          <a:off x="7810500" y="14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48505</xdr:rowOff>
    </xdr:from>
    <xdr:ext cx="469744" cy="259045"/>
    <xdr:sp macro="" textlink="">
      <xdr:nvSpPr>
        <xdr:cNvPr id="295" name="n_1aveValue【公営住宅】&#10;一人当たり面積">
          <a:extLst>
            <a:ext uri="{FF2B5EF4-FFF2-40B4-BE49-F238E27FC236}">
              <a16:creationId xmlns:a16="http://schemas.microsoft.com/office/drawing/2014/main" id="{C8442862-75C6-4543-B49B-7DF41C815315}"/>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296" name="n_2aveValue【公営住宅】&#10;一人当たり面積">
          <a:extLst>
            <a:ext uri="{FF2B5EF4-FFF2-40B4-BE49-F238E27FC236}">
              <a16:creationId xmlns:a16="http://schemas.microsoft.com/office/drawing/2014/main" id="{F298F2D2-E935-4692-834C-7333DAB5712C}"/>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297" name="n_3aveValue【公営住宅】&#10;一人当たり面積">
          <a:extLst>
            <a:ext uri="{FF2B5EF4-FFF2-40B4-BE49-F238E27FC236}">
              <a16:creationId xmlns:a16="http://schemas.microsoft.com/office/drawing/2014/main" id="{8F1D6A78-C04F-4AE6-B4C2-FA3749A0DA67}"/>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298" name="n_4aveValue【公営住宅】&#10;一人当たり面積">
          <a:extLst>
            <a:ext uri="{FF2B5EF4-FFF2-40B4-BE49-F238E27FC236}">
              <a16:creationId xmlns:a16="http://schemas.microsoft.com/office/drawing/2014/main" id="{5DA0D83A-655F-4FE5-A5F7-28CA133DCF4B}"/>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28729</xdr:rowOff>
    </xdr:from>
    <xdr:ext cx="469744" cy="259045"/>
    <xdr:sp macro="" textlink="">
      <xdr:nvSpPr>
        <xdr:cNvPr id="299" name="n_3mainValue【公営住宅】&#10;一人当たり面積">
          <a:extLst>
            <a:ext uri="{FF2B5EF4-FFF2-40B4-BE49-F238E27FC236}">
              <a16:creationId xmlns:a16="http://schemas.microsoft.com/office/drawing/2014/main" id="{8033FFC1-4544-47D7-9E30-0EA02870B62B}"/>
            </a:ext>
          </a:extLst>
        </xdr:cNvPr>
        <xdr:cNvSpPr txBox="1"/>
      </xdr:nvSpPr>
      <xdr:spPr>
        <a:xfrm>
          <a:off x="7626427" y="147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23B013E3-DF0A-4825-8248-AA1AC7FCFD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40985CB8-CF36-47F2-BED9-F023112C16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5EA35BB5-2F21-41AA-BB2D-0124332EB5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DEC820E6-9B14-4B14-BC12-89F6CB496AF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71A92318-3D03-4865-833E-3484EE02EF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AA5432F0-9EB9-4A3E-8A2B-022AF6DB16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E8266BA6-63FD-447B-962C-0266B20B6C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CCD8A9A0-71B3-4FA7-B8F3-52DEF622A5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a:extLst>
            <a:ext uri="{FF2B5EF4-FFF2-40B4-BE49-F238E27FC236}">
              <a16:creationId xmlns:a16="http://schemas.microsoft.com/office/drawing/2014/main" id="{1249B8B6-FBB6-456A-9E21-1529F1D1BC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a:extLst>
            <a:ext uri="{FF2B5EF4-FFF2-40B4-BE49-F238E27FC236}">
              <a16:creationId xmlns:a16="http://schemas.microsoft.com/office/drawing/2014/main" id="{E2AC8313-50CD-4D81-9EB2-3916D5EE9A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0" name="テキスト ボックス 309">
          <a:extLst>
            <a:ext uri="{FF2B5EF4-FFF2-40B4-BE49-F238E27FC236}">
              <a16:creationId xmlns:a16="http://schemas.microsoft.com/office/drawing/2014/main" id="{FF0BCF5E-FAAF-44FD-A017-943CCFD2420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F5720439-B065-471F-80AC-4AB936D7B74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2" name="テキスト ボックス 311">
          <a:extLst>
            <a:ext uri="{FF2B5EF4-FFF2-40B4-BE49-F238E27FC236}">
              <a16:creationId xmlns:a16="http://schemas.microsoft.com/office/drawing/2014/main" id="{C7388C0B-99B6-4ED3-A3B6-70BF45161C4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E11C72C8-CFF1-4ACC-BE06-2A0065B3375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1C88AB6A-F355-4D7B-A029-0A11B44F613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C1E7CAF4-BC35-4627-BF1B-3D6A306F9F3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89F90740-FFE5-4656-A0A8-6F7DA9B61FF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E29324B1-73E6-4F80-BF38-E3E9EB9D0DB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AF780880-4B57-42E8-962D-6B818412320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AAEB606C-4E2D-47A1-BFD7-B9B4D46A5D4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28C0D156-B7B7-4186-B331-03ACEC2B868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AA76ADDD-7CCC-4093-B78E-2EA56C9BBE2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2" name="テキスト ボックス 321">
          <a:extLst>
            <a:ext uri="{FF2B5EF4-FFF2-40B4-BE49-F238E27FC236}">
              <a16:creationId xmlns:a16="http://schemas.microsoft.com/office/drawing/2014/main" id="{9A94BCA0-2D86-4ADF-BC2A-A560C396F9B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4CF707FE-3E40-4014-9543-1E15134AF6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a:extLst>
            <a:ext uri="{FF2B5EF4-FFF2-40B4-BE49-F238E27FC236}">
              <a16:creationId xmlns:a16="http://schemas.microsoft.com/office/drawing/2014/main" id="{B0BA4B49-B5CE-4F22-9BF2-A7F94F1F5E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25" name="直線コネクタ 324">
          <a:extLst>
            <a:ext uri="{FF2B5EF4-FFF2-40B4-BE49-F238E27FC236}">
              <a16:creationId xmlns:a16="http://schemas.microsoft.com/office/drawing/2014/main" id="{15DBD344-7A92-4E84-A3F1-4A760CBD685F}"/>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26" name="【港湾・漁港】&#10;有形固定資産減価償却率最小値テキスト">
          <a:extLst>
            <a:ext uri="{FF2B5EF4-FFF2-40B4-BE49-F238E27FC236}">
              <a16:creationId xmlns:a16="http://schemas.microsoft.com/office/drawing/2014/main" id="{5B39EF63-F0FC-47C5-8E05-E6F81629735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27" name="直線コネクタ 326">
          <a:extLst>
            <a:ext uri="{FF2B5EF4-FFF2-40B4-BE49-F238E27FC236}">
              <a16:creationId xmlns:a16="http://schemas.microsoft.com/office/drawing/2014/main" id="{8A4E4C0A-53C1-41FD-B782-A1182ADC2E9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28" name="【港湾・漁港】&#10;有形固定資産減価償却率最大値テキスト">
          <a:extLst>
            <a:ext uri="{FF2B5EF4-FFF2-40B4-BE49-F238E27FC236}">
              <a16:creationId xmlns:a16="http://schemas.microsoft.com/office/drawing/2014/main" id="{55DF5682-857A-485D-810B-CC4FA97D63A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29" name="直線コネクタ 328">
          <a:extLst>
            <a:ext uri="{FF2B5EF4-FFF2-40B4-BE49-F238E27FC236}">
              <a16:creationId xmlns:a16="http://schemas.microsoft.com/office/drawing/2014/main" id="{973ACCDA-3F30-47D8-8A3A-9DFD14F14A0C}"/>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30" name="【港湾・漁港】&#10;有形固定資産減価償却率平均値テキスト">
          <a:extLst>
            <a:ext uri="{FF2B5EF4-FFF2-40B4-BE49-F238E27FC236}">
              <a16:creationId xmlns:a16="http://schemas.microsoft.com/office/drawing/2014/main" id="{F92CDFB5-510D-444F-9C51-AB3F0B79FBCE}"/>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31" name="フローチャート: 判断 330">
          <a:extLst>
            <a:ext uri="{FF2B5EF4-FFF2-40B4-BE49-F238E27FC236}">
              <a16:creationId xmlns:a16="http://schemas.microsoft.com/office/drawing/2014/main" id="{D54DCC52-6065-41C1-8EA1-0D043678341B}"/>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32" name="フローチャート: 判断 331">
          <a:extLst>
            <a:ext uri="{FF2B5EF4-FFF2-40B4-BE49-F238E27FC236}">
              <a16:creationId xmlns:a16="http://schemas.microsoft.com/office/drawing/2014/main" id="{295A1FC8-1FC3-43B8-A2A3-6322EEF15759}"/>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33" name="フローチャート: 判断 332">
          <a:extLst>
            <a:ext uri="{FF2B5EF4-FFF2-40B4-BE49-F238E27FC236}">
              <a16:creationId xmlns:a16="http://schemas.microsoft.com/office/drawing/2014/main" id="{4471A4EB-0979-4F62-9189-D8EAB82989B9}"/>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34" name="フローチャート: 判断 333">
          <a:extLst>
            <a:ext uri="{FF2B5EF4-FFF2-40B4-BE49-F238E27FC236}">
              <a16:creationId xmlns:a16="http://schemas.microsoft.com/office/drawing/2014/main" id="{41529858-D66A-48EE-8426-AE70398A8B5F}"/>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35" name="フローチャート: 判断 334">
          <a:extLst>
            <a:ext uri="{FF2B5EF4-FFF2-40B4-BE49-F238E27FC236}">
              <a16:creationId xmlns:a16="http://schemas.microsoft.com/office/drawing/2014/main" id="{6E0C470F-73CB-4666-808E-4DCE9472B4C7}"/>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6053942E-5071-4B2C-BC89-B940CEDBFB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75959CCB-739B-466D-81D9-80ADFC7419C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8FB81875-B98D-4DBA-8A04-8687A6DD47C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6C86BD1B-A91D-4D74-9971-F3615AE313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F83D9E40-3DE0-4022-B384-6D5C1CDA3C1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341" name="楕円 340">
          <a:extLst>
            <a:ext uri="{FF2B5EF4-FFF2-40B4-BE49-F238E27FC236}">
              <a16:creationId xmlns:a16="http://schemas.microsoft.com/office/drawing/2014/main" id="{5FC440D5-7537-4072-AA58-7C0C4E3D1913}"/>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42290</xdr:rowOff>
    </xdr:from>
    <xdr:ext cx="405111" cy="259045"/>
    <xdr:sp macro="" textlink="">
      <xdr:nvSpPr>
        <xdr:cNvPr id="342" name="n_1aveValue【港湾・漁港】&#10;有形固定資産減価償却率">
          <a:extLst>
            <a:ext uri="{FF2B5EF4-FFF2-40B4-BE49-F238E27FC236}">
              <a16:creationId xmlns:a16="http://schemas.microsoft.com/office/drawing/2014/main" id="{979AF7D7-9BDE-40FA-9DB2-7D8C9D8C3DB2}"/>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343" name="n_2aveValue【港湾・漁港】&#10;有形固定資産減価償却率">
          <a:extLst>
            <a:ext uri="{FF2B5EF4-FFF2-40B4-BE49-F238E27FC236}">
              <a16:creationId xmlns:a16="http://schemas.microsoft.com/office/drawing/2014/main" id="{101801DB-B650-404D-8E3D-5FEE6E11D3A6}"/>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344" name="n_3aveValue【港湾・漁港】&#10;有形固定資産減価償却率">
          <a:extLst>
            <a:ext uri="{FF2B5EF4-FFF2-40B4-BE49-F238E27FC236}">
              <a16:creationId xmlns:a16="http://schemas.microsoft.com/office/drawing/2014/main" id="{7F459254-9D5E-416C-B24B-E0155E183FBB}"/>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345" name="n_4aveValue【港湾・漁港】&#10;有形固定資産減価償却率">
          <a:extLst>
            <a:ext uri="{FF2B5EF4-FFF2-40B4-BE49-F238E27FC236}">
              <a16:creationId xmlns:a16="http://schemas.microsoft.com/office/drawing/2014/main" id="{22DF9D7E-9E7A-412F-841D-DA9634EAC7D3}"/>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46" name="n_3mainValue【港湾・漁港】&#10;有形固定資産減価償却率">
          <a:extLst>
            <a:ext uri="{FF2B5EF4-FFF2-40B4-BE49-F238E27FC236}">
              <a16:creationId xmlns:a16="http://schemas.microsoft.com/office/drawing/2014/main" id="{11D0163F-51F6-47A5-BA92-F89374AC7025}"/>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6B42E1AA-1FC6-4D09-A78E-04075F6EF9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451DF4D0-315A-4F3E-98B2-A78BB20C07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89DBCDC0-FA3B-4A67-995F-D2EB6E68B1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97FC8423-94A7-49A2-B2E3-213439040F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268DD2DC-7A2E-4780-9553-43A1DCDF2D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03CABCE3-5DF6-4E6C-A4B4-A54EB847EC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8C8211C5-47D7-4378-8DFB-323FF5359F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A13C6280-2F92-455B-8F4B-3F9774E37D8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D451FB46-81DA-47F4-9737-2B4658A3512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24A320E8-1835-4957-954E-E21C0199152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a:extLst>
            <a:ext uri="{FF2B5EF4-FFF2-40B4-BE49-F238E27FC236}">
              <a16:creationId xmlns:a16="http://schemas.microsoft.com/office/drawing/2014/main" id="{E22F38B5-DCEE-47CC-824B-A173D18AFBC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8" name="テキスト ボックス 357">
          <a:extLst>
            <a:ext uri="{FF2B5EF4-FFF2-40B4-BE49-F238E27FC236}">
              <a16:creationId xmlns:a16="http://schemas.microsoft.com/office/drawing/2014/main" id="{5C2E71B2-9ACD-4509-AEC9-F53DECBC7842}"/>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a:extLst>
            <a:ext uri="{FF2B5EF4-FFF2-40B4-BE49-F238E27FC236}">
              <a16:creationId xmlns:a16="http://schemas.microsoft.com/office/drawing/2014/main" id="{FC3790DA-0E0C-4B5A-A807-CF48CADEFAD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60" name="テキスト ボックス 359">
          <a:extLst>
            <a:ext uri="{FF2B5EF4-FFF2-40B4-BE49-F238E27FC236}">
              <a16:creationId xmlns:a16="http://schemas.microsoft.com/office/drawing/2014/main" id="{D607766B-234E-4218-91D2-8D76E907771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a:extLst>
            <a:ext uri="{FF2B5EF4-FFF2-40B4-BE49-F238E27FC236}">
              <a16:creationId xmlns:a16="http://schemas.microsoft.com/office/drawing/2014/main" id="{84411359-B1AC-4666-81B5-5FCD673A6DC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2" name="テキスト ボックス 361">
          <a:extLst>
            <a:ext uri="{FF2B5EF4-FFF2-40B4-BE49-F238E27FC236}">
              <a16:creationId xmlns:a16="http://schemas.microsoft.com/office/drawing/2014/main" id="{092ECCD8-3314-4881-9E50-E23F1C2D0FF5}"/>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a:extLst>
            <a:ext uri="{FF2B5EF4-FFF2-40B4-BE49-F238E27FC236}">
              <a16:creationId xmlns:a16="http://schemas.microsoft.com/office/drawing/2014/main" id="{7512B2B7-BA1D-451E-ACF6-3129C564CA3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64" name="テキスト ボックス 363">
          <a:extLst>
            <a:ext uri="{FF2B5EF4-FFF2-40B4-BE49-F238E27FC236}">
              <a16:creationId xmlns:a16="http://schemas.microsoft.com/office/drawing/2014/main" id="{0D22808E-B00B-4BC4-A2CA-9B4BAC7B23F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EAE4CDB1-B873-4B52-A313-5AF2E63A19F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6" name="テキスト ボックス 365">
          <a:extLst>
            <a:ext uri="{FF2B5EF4-FFF2-40B4-BE49-F238E27FC236}">
              <a16:creationId xmlns:a16="http://schemas.microsoft.com/office/drawing/2014/main" id="{42209E2F-2C61-415F-BEA4-EF1099EFB9C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a:extLst>
            <a:ext uri="{FF2B5EF4-FFF2-40B4-BE49-F238E27FC236}">
              <a16:creationId xmlns:a16="http://schemas.microsoft.com/office/drawing/2014/main" id="{2D5E1C83-C90E-40FF-9483-39EBED34EBC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368" name="直線コネクタ 367">
          <a:extLst>
            <a:ext uri="{FF2B5EF4-FFF2-40B4-BE49-F238E27FC236}">
              <a16:creationId xmlns:a16="http://schemas.microsoft.com/office/drawing/2014/main" id="{77866F60-2401-454A-9749-72021FE31CA3}"/>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69" name="【港湾・漁港】&#10;一人当たり有形固定資産（償却資産）額最小値テキスト">
          <a:extLst>
            <a:ext uri="{FF2B5EF4-FFF2-40B4-BE49-F238E27FC236}">
              <a16:creationId xmlns:a16="http://schemas.microsoft.com/office/drawing/2014/main" id="{7AE3D7A2-C59D-4188-B82F-267E6B185ABC}"/>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70" name="直線コネクタ 369">
          <a:extLst>
            <a:ext uri="{FF2B5EF4-FFF2-40B4-BE49-F238E27FC236}">
              <a16:creationId xmlns:a16="http://schemas.microsoft.com/office/drawing/2014/main" id="{90B4D7B0-2A59-4B6F-845C-C5D3EFD63C3F}"/>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371" name="【港湾・漁港】&#10;一人当たり有形固定資産（償却資産）額最大値テキスト">
          <a:extLst>
            <a:ext uri="{FF2B5EF4-FFF2-40B4-BE49-F238E27FC236}">
              <a16:creationId xmlns:a16="http://schemas.microsoft.com/office/drawing/2014/main" id="{627C535D-A92F-4578-9855-1FE1B1ABF593}"/>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372" name="直線コネクタ 371">
          <a:extLst>
            <a:ext uri="{FF2B5EF4-FFF2-40B4-BE49-F238E27FC236}">
              <a16:creationId xmlns:a16="http://schemas.microsoft.com/office/drawing/2014/main" id="{F899BFC1-6911-4120-8F68-4C3FECCFE677}"/>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373" name="【港湾・漁港】&#10;一人当たり有形固定資産（償却資産）額平均値テキスト">
          <a:extLst>
            <a:ext uri="{FF2B5EF4-FFF2-40B4-BE49-F238E27FC236}">
              <a16:creationId xmlns:a16="http://schemas.microsoft.com/office/drawing/2014/main" id="{4413681B-60BD-4F24-B053-38972800A7BB}"/>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374" name="フローチャート: 判断 373">
          <a:extLst>
            <a:ext uri="{FF2B5EF4-FFF2-40B4-BE49-F238E27FC236}">
              <a16:creationId xmlns:a16="http://schemas.microsoft.com/office/drawing/2014/main" id="{0243A45B-B98C-4B12-B445-FD865F7E28F8}"/>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375" name="フローチャート: 判断 374">
          <a:extLst>
            <a:ext uri="{FF2B5EF4-FFF2-40B4-BE49-F238E27FC236}">
              <a16:creationId xmlns:a16="http://schemas.microsoft.com/office/drawing/2014/main" id="{6BB79923-7C30-49A2-838A-E4EDDB8BB807}"/>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376" name="フローチャート: 判断 375">
          <a:extLst>
            <a:ext uri="{FF2B5EF4-FFF2-40B4-BE49-F238E27FC236}">
              <a16:creationId xmlns:a16="http://schemas.microsoft.com/office/drawing/2014/main" id="{5D927E1C-2C2E-4D69-A55C-34E2057FA37A}"/>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377" name="フローチャート: 判断 376">
          <a:extLst>
            <a:ext uri="{FF2B5EF4-FFF2-40B4-BE49-F238E27FC236}">
              <a16:creationId xmlns:a16="http://schemas.microsoft.com/office/drawing/2014/main" id="{225C38E1-B675-4447-AE61-E72837B1D267}"/>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378" name="フローチャート: 判断 377">
          <a:extLst>
            <a:ext uri="{FF2B5EF4-FFF2-40B4-BE49-F238E27FC236}">
              <a16:creationId xmlns:a16="http://schemas.microsoft.com/office/drawing/2014/main" id="{EACC211B-29C6-465A-9D37-C47F8249C0C9}"/>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337313BC-8A15-4AA8-8149-D614C0DE469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021B6CF-E22C-44CB-B44A-A2004A1F187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F5F7425C-6ECD-45E0-A10C-328F57B466B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43F8F0F-FAF1-462A-81F3-5AC8B62723E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D8BC526-909E-422E-9EEB-D51102F7E2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41577</xdr:rowOff>
    </xdr:from>
    <xdr:to>
      <xdr:col>41</xdr:col>
      <xdr:colOff>101600</xdr:colOff>
      <xdr:row>107</xdr:row>
      <xdr:rowOff>143177</xdr:rowOff>
    </xdr:to>
    <xdr:sp macro="" textlink="">
      <xdr:nvSpPr>
        <xdr:cNvPr id="384" name="楕円 383">
          <a:extLst>
            <a:ext uri="{FF2B5EF4-FFF2-40B4-BE49-F238E27FC236}">
              <a16:creationId xmlns:a16="http://schemas.microsoft.com/office/drawing/2014/main" id="{EDC1C883-94D3-4902-888F-08B2931E8B7A}"/>
            </a:ext>
          </a:extLst>
        </xdr:cNvPr>
        <xdr:cNvSpPr/>
      </xdr:nvSpPr>
      <xdr:spPr>
        <a:xfrm>
          <a:off x="7810500" y="183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151630</xdr:rowOff>
    </xdr:from>
    <xdr:ext cx="599010" cy="259045"/>
    <xdr:sp macro="" textlink="">
      <xdr:nvSpPr>
        <xdr:cNvPr id="385" name="n_1aveValue【港湾・漁港】&#10;一人当たり有形固定資産（償却資産）額">
          <a:extLst>
            <a:ext uri="{FF2B5EF4-FFF2-40B4-BE49-F238E27FC236}">
              <a16:creationId xmlns:a16="http://schemas.microsoft.com/office/drawing/2014/main" id="{8BCB6716-0D09-4ABD-919B-65AB2C227384}"/>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386" name="n_2aveValue【港湾・漁港】&#10;一人当たり有形固定資産（償却資産）額">
          <a:extLst>
            <a:ext uri="{FF2B5EF4-FFF2-40B4-BE49-F238E27FC236}">
              <a16:creationId xmlns:a16="http://schemas.microsoft.com/office/drawing/2014/main" id="{ACD377CD-62A1-4561-8E89-69403121CDD4}"/>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387" name="n_3aveValue【港湾・漁港】&#10;一人当たり有形固定資産（償却資産）額">
          <a:extLst>
            <a:ext uri="{FF2B5EF4-FFF2-40B4-BE49-F238E27FC236}">
              <a16:creationId xmlns:a16="http://schemas.microsoft.com/office/drawing/2014/main" id="{BE5580C7-ED7B-496E-ACC3-D92ACD7596D6}"/>
            </a:ext>
          </a:extLst>
        </xdr:cNvPr>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388" name="n_4aveValue【港湾・漁港】&#10;一人当たり有形固定資産（償却資産）額">
          <a:extLst>
            <a:ext uri="{FF2B5EF4-FFF2-40B4-BE49-F238E27FC236}">
              <a16:creationId xmlns:a16="http://schemas.microsoft.com/office/drawing/2014/main" id="{39CEF342-37F7-43D9-B0B2-B299427424E8}"/>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159704</xdr:rowOff>
    </xdr:from>
    <xdr:ext cx="599010" cy="259045"/>
    <xdr:sp macro="" textlink="">
      <xdr:nvSpPr>
        <xdr:cNvPr id="389" name="n_3mainValue【港湾・漁港】&#10;一人当たり有形固定資産（償却資産）額">
          <a:extLst>
            <a:ext uri="{FF2B5EF4-FFF2-40B4-BE49-F238E27FC236}">
              <a16:creationId xmlns:a16="http://schemas.microsoft.com/office/drawing/2014/main" id="{07CAFB7E-4553-4F7B-A639-9BEF33940EB7}"/>
            </a:ext>
          </a:extLst>
        </xdr:cNvPr>
        <xdr:cNvSpPr txBox="1"/>
      </xdr:nvSpPr>
      <xdr:spPr>
        <a:xfrm>
          <a:off x="7561795" y="181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25D0661B-149E-48AA-81BC-E64E5C37CA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D39CDCDE-D64D-4122-9F19-B1A7716D44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655E4AE3-7CC4-4E0E-8FFE-7378740794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C7E1D33-DD79-41DE-8A21-CE4A2DE7C5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858A008E-E9C2-45F8-A9B2-93A19870DA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BEDBD1B5-CB5D-4932-95EA-F2E0D8A55C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CEDBB950-AAE5-44E8-9C09-CF0DAD6370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3122DCEC-21D4-47F5-AB0E-46A667A27A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4DE81A35-525C-4755-A635-5D15531009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ADB77-64AA-480A-A2A1-7F951D1BF6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ABB7BB73-FAF3-4D5E-B8B0-41545C2D12D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DD5DF2D9-1AF8-48A2-A7C1-798D7B29C54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980B556E-C003-4E42-BE59-76627F9977A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31CCD0AA-B3DC-4C5D-890C-772583E37F2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CC9EDD14-986A-4015-B658-1718EE0AAC4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BB4E946-BD7E-43A2-8892-204C5F778A4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EFB82C88-8914-4BFA-90AB-EBFD78E0A5E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2745EB74-7542-4C9C-89B2-27EECF956E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D7664134-B686-4B59-9354-2DC37C863F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74E2DB3D-B0A8-4A33-BB88-AD7CB1748D9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8F0F3D49-3EA5-4822-8059-D9C5A6889FB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EE870308-D174-40C9-9C91-14623801D2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CB97267B-B2A9-445D-8D72-59F7A1A8B05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6862D4C7-ED97-4698-8C33-114C9072E1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F435A517-3A76-4AB0-828E-DA7E3651C82D}"/>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7D4714B-E33C-4A2A-A599-6A65D414F73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3DC1A126-E08A-4FD7-A29D-C35CE5B7A2E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C69BF0B9-EEB7-41B0-8F5A-0489F4B760B2}"/>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8" name="直線コネクタ 417">
          <a:extLst>
            <a:ext uri="{FF2B5EF4-FFF2-40B4-BE49-F238E27FC236}">
              <a16:creationId xmlns:a16="http://schemas.microsoft.com/office/drawing/2014/main" id="{BC3AAEA2-755C-4FCB-954D-B841C49BE6BC}"/>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7B8ACF1-D49B-4891-9846-50B769A159C4}"/>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0" name="フローチャート: 判断 419">
          <a:extLst>
            <a:ext uri="{FF2B5EF4-FFF2-40B4-BE49-F238E27FC236}">
              <a16:creationId xmlns:a16="http://schemas.microsoft.com/office/drawing/2014/main" id="{175E3BE7-099D-4E53-A91D-0EB6773042F8}"/>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21" name="フローチャート: 判断 420">
          <a:extLst>
            <a:ext uri="{FF2B5EF4-FFF2-40B4-BE49-F238E27FC236}">
              <a16:creationId xmlns:a16="http://schemas.microsoft.com/office/drawing/2014/main" id="{21466683-E1E8-4744-9635-39831E562735}"/>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2" name="フローチャート: 判断 421">
          <a:extLst>
            <a:ext uri="{FF2B5EF4-FFF2-40B4-BE49-F238E27FC236}">
              <a16:creationId xmlns:a16="http://schemas.microsoft.com/office/drawing/2014/main" id="{E7802073-5DAF-48CA-839F-9FC419E5D50E}"/>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3" name="フローチャート: 判断 422">
          <a:extLst>
            <a:ext uri="{FF2B5EF4-FFF2-40B4-BE49-F238E27FC236}">
              <a16:creationId xmlns:a16="http://schemas.microsoft.com/office/drawing/2014/main" id="{B960FF00-9575-467E-9475-E49A11CFE4A8}"/>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4" name="フローチャート: 判断 423">
          <a:extLst>
            <a:ext uri="{FF2B5EF4-FFF2-40B4-BE49-F238E27FC236}">
              <a16:creationId xmlns:a16="http://schemas.microsoft.com/office/drawing/2014/main" id="{102FC1D8-2B40-440D-A234-FA67CCC4F36F}"/>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541EB53-7910-4E0B-9ED6-293BD11512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C3F9A38-C7AE-49AF-9446-D12246DC5A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1260B1A-A183-4CBA-968F-88C512694A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4A3B206-6DB4-4B02-8E4E-278C23D8480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E55FF6-6630-48B0-95E2-E107B2AF4A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168275</xdr:rowOff>
    </xdr:from>
    <xdr:to>
      <xdr:col>72</xdr:col>
      <xdr:colOff>38100</xdr:colOff>
      <xdr:row>39</xdr:row>
      <xdr:rowOff>98425</xdr:rowOff>
    </xdr:to>
    <xdr:sp macro="" textlink="">
      <xdr:nvSpPr>
        <xdr:cNvPr id="430" name="楕円 429">
          <a:extLst>
            <a:ext uri="{FF2B5EF4-FFF2-40B4-BE49-F238E27FC236}">
              <a16:creationId xmlns:a16="http://schemas.microsoft.com/office/drawing/2014/main" id="{35F76B34-0FC0-4BFC-872A-936271368CBD}"/>
            </a:ext>
          </a:extLst>
        </xdr:cNvPr>
        <xdr:cNvSpPr/>
      </xdr:nvSpPr>
      <xdr:spPr>
        <a:xfrm>
          <a:off x="13652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431" name="n_1aveValue【認定こども園・幼稚園・保育所】&#10;有形固定資産減価償却率">
          <a:extLst>
            <a:ext uri="{FF2B5EF4-FFF2-40B4-BE49-F238E27FC236}">
              <a16:creationId xmlns:a16="http://schemas.microsoft.com/office/drawing/2014/main" id="{B0A62F2F-D95F-4125-BDCD-B0513B382329}"/>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2" name="n_2aveValue【認定こども園・幼稚園・保育所】&#10;有形固定資産減価償却率">
          <a:extLst>
            <a:ext uri="{FF2B5EF4-FFF2-40B4-BE49-F238E27FC236}">
              <a16:creationId xmlns:a16="http://schemas.microsoft.com/office/drawing/2014/main" id="{0238F457-1FE6-415F-9B8D-400BDCF9A6EE}"/>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33" name="n_3aveValue【認定こども園・幼稚園・保育所】&#10;有形固定資産減価償却率">
          <a:extLst>
            <a:ext uri="{FF2B5EF4-FFF2-40B4-BE49-F238E27FC236}">
              <a16:creationId xmlns:a16="http://schemas.microsoft.com/office/drawing/2014/main" id="{C796FC1D-D416-41BD-9B2F-A7F94E7D7BCC}"/>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34" name="n_4aveValue【認定こども園・幼稚園・保育所】&#10;有形固定資産減価償却率">
          <a:extLst>
            <a:ext uri="{FF2B5EF4-FFF2-40B4-BE49-F238E27FC236}">
              <a16:creationId xmlns:a16="http://schemas.microsoft.com/office/drawing/2014/main" id="{3FC10029-57E7-4D9A-AB8E-253FEFF2138F}"/>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435" name="n_3mainValue【認定こども園・幼稚園・保育所】&#10;有形固定資産減価償却率">
          <a:extLst>
            <a:ext uri="{FF2B5EF4-FFF2-40B4-BE49-F238E27FC236}">
              <a16:creationId xmlns:a16="http://schemas.microsoft.com/office/drawing/2014/main" id="{499183AD-01AA-42B6-9B27-761E3B2B8781}"/>
            </a:ext>
          </a:extLst>
        </xdr:cNvPr>
        <xdr:cNvSpPr txBox="1"/>
      </xdr:nvSpPr>
      <xdr:spPr>
        <a:xfrm>
          <a:off x="13500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BB498898-007C-441B-9938-87EAF81C17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51DBAFD3-0411-4053-8F80-E20E01910F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4866CAEE-32CF-4E6F-A42C-09D5DD7562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1D0A3B1E-27B0-4111-89CB-46ED27C626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AEBAC081-21AC-475C-AF60-C40DCD7231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D53B9B55-1611-43B8-A2D1-26F57877CE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EAE009EF-5A74-40C8-9E34-E31D351E11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81BB47CA-B58F-4C3C-B1D7-601016F68D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950C96A4-A6B6-442A-98BE-7525B0ED77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3B1E77FD-6340-4722-8A69-564872F4F3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52DD6B39-D722-4110-B62A-E0F5855BA67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7" name="テキスト ボックス 446">
          <a:extLst>
            <a:ext uri="{FF2B5EF4-FFF2-40B4-BE49-F238E27FC236}">
              <a16:creationId xmlns:a16="http://schemas.microsoft.com/office/drawing/2014/main" id="{0659F3D9-C2F1-431B-8156-77D4077598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AF6C0745-6653-4712-AE92-EA6F94B271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9" name="テキスト ボックス 448">
          <a:extLst>
            <a:ext uri="{FF2B5EF4-FFF2-40B4-BE49-F238E27FC236}">
              <a16:creationId xmlns:a16="http://schemas.microsoft.com/office/drawing/2014/main" id="{65D4E9A1-3A77-4C8C-9A4F-0641368647D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0B3767B4-8C78-4961-9D34-104336E4A52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1" name="テキスト ボックス 450">
          <a:extLst>
            <a:ext uri="{FF2B5EF4-FFF2-40B4-BE49-F238E27FC236}">
              <a16:creationId xmlns:a16="http://schemas.microsoft.com/office/drawing/2014/main" id="{207C30E2-4B67-4BAB-AD0F-DFCF39E3879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6516F3D8-E289-487C-BFA7-7636FBF2CFD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3" name="テキスト ボックス 452">
          <a:extLst>
            <a:ext uri="{FF2B5EF4-FFF2-40B4-BE49-F238E27FC236}">
              <a16:creationId xmlns:a16="http://schemas.microsoft.com/office/drawing/2014/main" id="{F79BE049-34AD-4F3F-A485-0AD3EE603C4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FDAEB2AA-D73A-4FC3-9BB8-3A8D027C9B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BAF3A89B-2644-46C1-89D8-F36BAD72831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6AB10E94-A1DA-4ACA-8A9C-D186DEE1B5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57" name="直線コネクタ 456">
          <a:extLst>
            <a:ext uri="{FF2B5EF4-FFF2-40B4-BE49-F238E27FC236}">
              <a16:creationId xmlns:a16="http://schemas.microsoft.com/office/drawing/2014/main" id="{4CB05464-6C0D-4509-B70E-075688954B48}"/>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348A7D5A-E77D-4AB4-A822-6D4039F3E1E2}"/>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59" name="直線コネクタ 458">
          <a:extLst>
            <a:ext uri="{FF2B5EF4-FFF2-40B4-BE49-F238E27FC236}">
              <a16:creationId xmlns:a16="http://schemas.microsoft.com/office/drawing/2014/main" id="{E6E657E6-AEA8-430A-A596-D00B046EDC13}"/>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DBA19ED9-F5E1-44DE-AF79-23289F290148}"/>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1" name="直線コネクタ 460">
          <a:extLst>
            <a:ext uri="{FF2B5EF4-FFF2-40B4-BE49-F238E27FC236}">
              <a16:creationId xmlns:a16="http://schemas.microsoft.com/office/drawing/2014/main" id="{6B598608-F2F1-469D-94FA-4179AF70B7EB}"/>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3A76CA10-7EF8-4EA7-B0B9-D309738EC0DC}"/>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63" name="フローチャート: 判断 462">
          <a:extLst>
            <a:ext uri="{FF2B5EF4-FFF2-40B4-BE49-F238E27FC236}">
              <a16:creationId xmlns:a16="http://schemas.microsoft.com/office/drawing/2014/main" id="{6E4562FE-02D3-42C2-9271-68CE0A7B79D4}"/>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4" name="フローチャート: 判断 463">
          <a:extLst>
            <a:ext uri="{FF2B5EF4-FFF2-40B4-BE49-F238E27FC236}">
              <a16:creationId xmlns:a16="http://schemas.microsoft.com/office/drawing/2014/main" id="{62AD26F2-086E-4F7C-81CF-DF9EA51521B7}"/>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65" name="フローチャート: 判断 464">
          <a:extLst>
            <a:ext uri="{FF2B5EF4-FFF2-40B4-BE49-F238E27FC236}">
              <a16:creationId xmlns:a16="http://schemas.microsoft.com/office/drawing/2014/main" id="{E3E69E97-D96C-4AFF-9B55-AB58C91069CA}"/>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6" name="フローチャート: 判断 465">
          <a:extLst>
            <a:ext uri="{FF2B5EF4-FFF2-40B4-BE49-F238E27FC236}">
              <a16:creationId xmlns:a16="http://schemas.microsoft.com/office/drawing/2014/main" id="{1E5F1295-C046-4B6E-B427-A926CC362CBB}"/>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67" name="フローチャート: 判断 466">
          <a:extLst>
            <a:ext uri="{FF2B5EF4-FFF2-40B4-BE49-F238E27FC236}">
              <a16:creationId xmlns:a16="http://schemas.microsoft.com/office/drawing/2014/main" id="{9039EC59-B760-4F94-883B-CE87B1EB39DD}"/>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B050A44-7A8F-4767-9D6E-C6AA18EA3D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27B579D3-E13A-430F-8438-1EE84A9081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8D331ED2-11A4-4039-AFEA-EB8D5CD9E9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5DB9915D-969F-462C-A60B-04C396EDB2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CD679654-145F-486D-94DA-27F056FA8F4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139700</xdr:rowOff>
    </xdr:from>
    <xdr:to>
      <xdr:col>102</xdr:col>
      <xdr:colOff>165100</xdr:colOff>
      <xdr:row>40</xdr:row>
      <xdr:rowOff>69850</xdr:rowOff>
    </xdr:to>
    <xdr:sp macro="" textlink="">
      <xdr:nvSpPr>
        <xdr:cNvPr id="473" name="楕円 472">
          <a:extLst>
            <a:ext uri="{FF2B5EF4-FFF2-40B4-BE49-F238E27FC236}">
              <a16:creationId xmlns:a16="http://schemas.microsoft.com/office/drawing/2014/main" id="{BE7FCE6C-4AB6-4169-A1FA-D35D2A1D9D1D}"/>
            </a:ext>
          </a:extLst>
        </xdr:cNvPr>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89AAE8EC-4957-447A-8A91-8FB1D00EE221}"/>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B6F3C205-1F20-4910-B110-3F4D48F9B825}"/>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2859EB9C-6988-4A20-A792-B23FD0022709}"/>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53C91EE5-24B5-4C36-8631-CCD270750E9E}"/>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78" name="n_3mainValue【認定こども園・幼稚園・保育所】&#10;一人当たり面積">
          <a:extLst>
            <a:ext uri="{FF2B5EF4-FFF2-40B4-BE49-F238E27FC236}">
              <a16:creationId xmlns:a16="http://schemas.microsoft.com/office/drawing/2014/main" id="{44408A6D-F812-45E0-9799-D8AE81908BC3}"/>
            </a:ext>
          </a:extLst>
        </xdr:cNvPr>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257513B4-3B78-41B9-A003-67EE143610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D2C5341C-5125-4DF9-BBAB-50236BF5A6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1E070BDB-54C5-44CF-9053-B42E67905B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D49EDF9D-5ACD-457B-BC56-8CCB845AC8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27D613F2-05A5-473D-B320-879414C1B9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7C7E152C-3F22-4CF3-A624-72A58C5F2E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431C7954-BA65-4B7D-AFBB-9CE982B744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261E8408-6A00-4B12-9A77-EF9D67A83E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A7CC0F52-2DF2-4142-BF6D-D88CEB191D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517C3C1-0320-4411-A411-85A29AAF43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71634323-745A-4D2B-87F9-0847E3C25A7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7156DE7D-8309-4A60-8898-AE96784DEA3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6EA61AD7-EA9F-4FDC-B318-2D7FD2C3900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764FDC7B-9440-4B17-BC88-F9AC99503D5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CE690437-B749-47BD-8C86-C8E46F4014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0A887DF7-9C70-4092-B99C-49723D60FEF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31F7613F-3ABD-4846-ADB0-2754D68DC1A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FD9DF7A4-BFC5-43F5-9C67-6D6988676B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E5138984-756B-4387-B4C8-201A792A765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F770B82A-8667-46DD-AECF-5F3086FF1B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7467317D-4151-4CB7-826C-B64BE19AEB6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F24C8DAF-8CA1-4FC5-A8D7-BF366A7FDE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a:extLst>
            <a:ext uri="{FF2B5EF4-FFF2-40B4-BE49-F238E27FC236}">
              <a16:creationId xmlns:a16="http://schemas.microsoft.com/office/drawing/2014/main" id="{1833C41A-8D32-4798-B091-818EACCBE2B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8098D7F9-9BD4-481D-9D98-EAD0714C276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3" name="直線コネクタ 502">
          <a:extLst>
            <a:ext uri="{FF2B5EF4-FFF2-40B4-BE49-F238E27FC236}">
              <a16:creationId xmlns:a16="http://schemas.microsoft.com/office/drawing/2014/main" id="{777514B9-43D3-42B0-9AD1-86BBAEC41676}"/>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706969F1-4EA7-48F8-85D3-3FD2F504C8CC}"/>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5" name="直線コネクタ 504">
          <a:extLst>
            <a:ext uri="{FF2B5EF4-FFF2-40B4-BE49-F238E27FC236}">
              <a16:creationId xmlns:a16="http://schemas.microsoft.com/office/drawing/2014/main" id="{C38F4899-2C20-45A2-AFC1-FCC4D82D77B5}"/>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08FB2447-70A3-46F4-8E48-B97738039A9E}"/>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7" name="直線コネクタ 506">
          <a:extLst>
            <a:ext uri="{FF2B5EF4-FFF2-40B4-BE49-F238E27FC236}">
              <a16:creationId xmlns:a16="http://schemas.microsoft.com/office/drawing/2014/main" id="{24AC3A63-08CA-4BF4-A32C-8297E4FF8B64}"/>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76325759-E49A-4345-B727-1DECF4E53547}"/>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9" name="フローチャート: 判断 508">
          <a:extLst>
            <a:ext uri="{FF2B5EF4-FFF2-40B4-BE49-F238E27FC236}">
              <a16:creationId xmlns:a16="http://schemas.microsoft.com/office/drawing/2014/main" id="{8CCAA6C6-F5ED-4AD3-BF6E-1F00EA44B46B}"/>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0" name="フローチャート: 判断 509">
          <a:extLst>
            <a:ext uri="{FF2B5EF4-FFF2-40B4-BE49-F238E27FC236}">
              <a16:creationId xmlns:a16="http://schemas.microsoft.com/office/drawing/2014/main" id="{5EC6FBBC-EF72-4B98-AE19-205736062F91}"/>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11" name="フローチャート: 判断 510">
          <a:extLst>
            <a:ext uri="{FF2B5EF4-FFF2-40B4-BE49-F238E27FC236}">
              <a16:creationId xmlns:a16="http://schemas.microsoft.com/office/drawing/2014/main" id="{50DF4FB8-991C-4D9F-865C-A87B3B4DB2D6}"/>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2" name="フローチャート: 判断 511">
          <a:extLst>
            <a:ext uri="{FF2B5EF4-FFF2-40B4-BE49-F238E27FC236}">
              <a16:creationId xmlns:a16="http://schemas.microsoft.com/office/drawing/2014/main" id="{F7BDE88F-ABF3-4A24-9B67-F2E932A5EA37}"/>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3" name="フローチャート: 判断 512">
          <a:extLst>
            <a:ext uri="{FF2B5EF4-FFF2-40B4-BE49-F238E27FC236}">
              <a16:creationId xmlns:a16="http://schemas.microsoft.com/office/drawing/2014/main" id="{AE6B05F5-EA71-41D6-AA37-982D319A17E1}"/>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E2ABE93E-365A-44BE-8B1C-6A463AF873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405989B-82E6-4F0D-851A-F0A6FDCA03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19B46FE-2D81-44BC-BD4B-191394B684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DD9A84E4-35FE-4BDB-9FC5-A5CF448C09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90F58990-4E9C-4BDC-98EF-1773AE8E72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29210</xdr:rowOff>
    </xdr:from>
    <xdr:to>
      <xdr:col>72</xdr:col>
      <xdr:colOff>38100</xdr:colOff>
      <xdr:row>61</xdr:row>
      <xdr:rowOff>130810</xdr:rowOff>
    </xdr:to>
    <xdr:sp macro="" textlink="">
      <xdr:nvSpPr>
        <xdr:cNvPr id="519" name="楕円 518">
          <a:extLst>
            <a:ext uri="{FF2B5EF4-FFF2-40B4-BE49-F238E27FC236}">
              <a16:creationId xmlns:a16="http://schemas.microsoft.com/office/drawing/2014/main" id="{4E2FDBAE-C47A-40BE-A2EB-B5BEA07B88EF}"/>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520" name="n_1aveValue【学校施設】&#10;有形固定資産減価償却率">
          <a:extLst>
            <a:ext uri="{FF2B5EF4-FFF2-40B4-BE49-F238E27FC236}">
              <a16:creationId xmlns:a16="http://schemas.microsoft.com/office/drawing/2014/main" id="{7535EE7D-3CB9-47D2-98CB-B2788A5C09DC}"/>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1" name="n_2aveValue【学校施設】&#10;有形固定資産減価償却率">
          <a:extLst>
            <a:ext uri="{FF2B5EF4-FFF2-40B4-BE49-F238E27FC236}">
              <a16:creationId xmlns:a16="http://schemas.microsoft.com/office/drawing/2014/main" id="{DB97E2D0-17FA-40AD-9098-D87AEBA6FCC7}"/>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2" name="n_3aveValue【学校施設】&#10;有形固定資産減価償却率">
          <a:extLst>
            <a:ext uri="{FF2B5EF4-FFF2-40B4-BE49-F238E27FC236}">
              <a16:creationId xmlns:a16="http://schemas.microsoft.com/office/drawing/2014/main" id="{CFF61179-CB1D-4987-975B-EB4F9BCCDA3E}"/>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3" name="n_4aveValue【学校施設】&#10;有形固定資産減価償却率">
          <a:extLst>
            <a:ext uri="{FF2B5EF4-FFF2-40B4-BE49-F238E27FC236}">
              <a16:creationId xmlns:a16="http://schemas.microsoft.com/office/drawing/2014/main" id="{E8C982AF-867A-44AB-A1EE-97EE5F881268}"/>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24" name="n_3mainValue【学校施設】&#10;有形固定資産減価償却率">
          <a:extLst>
            <a:ext uri="{FF2B5EF4-FFF2-40B4-BE49-F238E27FC236}">
              <a16:creationId xmlns:a16="http://schemas.microsoft.com/office/drawing/2014/main" id="{4783AD58-FF7A-408A-8C51-9584892F14E3}"/>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24B8B918-059F-4378-9DC7-E5E6E4CD5E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EA428C47-2812-48F7-8CDC-04893B1A9F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6592B195-55FC-4245-AC02-C148B16BC4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695EF531-4D11-45B8-912F-27395FE139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679138B0-D13D-47FE-8592-A661A4F9EC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D9DFE935-350C-4E32-A7DE-194AFE9055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126EC3FA-664C-410F-856B-30C2A7DD7A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BBCD60E4-8FFF-4B7A-A7E4-0F02B1108B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4B5478B9-AB9E-45BD-AEF1-283FE83939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B5744F46-65D2-49D1-80D2-DCA1FC7CA6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a:extLst>
            <a:ext uri="{FF2B5EF4-FFF2-40B4-BE49-F238E27FC236}">
              <a16:creationId xmlns:a16="http://schemas.microsoft.com/office/drawing/2014/main" id="{0CCCC720-363F-4371-AD67-EC12C1A32E7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a:extLst>
            <a:ext uri="{FF2B5EF4-FFF2-40B4-BE49-F238E27FC236}">
              <a16:creationId xmlns:a16="http://schemas.microsoft.com/office/drawing/2014/main" id="{805A2D36-5A61-41AC-8A0A-EE2358047EC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a:extLst>
            <a:ext uri="{FF2B5EF4-FFF2-40B4-BE49-F238E27FC236}">
              <a16:creationId xmlns:a16="http://schemas.microsoft.com/office/drawing/2014/main" id="{0374314C-24C2-4797-884E-9A429D3C9E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a:extLst>
            <a:ext uri="{FF2B5EF4-FFF2-40B4-BE49-F238E27FC236}">
              <a16:creationId xmlns:a16="http://schemas.microsoft.com/office/drawing/2014/main" id="{932578C7-94D0-49E3-B5FF-6DFAA87239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562C66F2-C35B-4F1D-BEF7-F65169AC0CE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D6393C4F-2D21-481C-88BD-FB9D06D7F0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a:extLst>
            <a:ext uri="{FF2B5EF4-FFF2-40B4-BE49-F238E27FC236}">
              <a16:creationId xmlns:a16="http://schemas.microsoft.com/office/drawing/2014/main" id="{A6CBBFA5-FC28-4F2A-9EA9-C2863793403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a:extLst>
            <a:ext uri="{FF2B5EF4-FFF2-40B4-BE49-F238E27FC236}">
              <a16:creationId xmlns:a16="http://schemas.microsoft.com/office/drawing/2014/main" id="{A3E92D6C-EEDA-4B92-9607-95EE5DBE855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a:extLst>
            <a:ext uri="{FF2B5EF4-FFF2-40B4-BE49-F238E27FC236}">
              <a16:creationId xmlns:a16="http://schemas.microsoft.com/office/drawing/2014/main" id="{799959B4-B766-4C0C-B637-7145C994023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a:extLst>
            <a:ext uri="{FF2B5EF4-FFF2-40B4-BE49-F238E27FC236}">
              <a16:creationId xmlns:a16="http://schemas.microsoft.com/office/drawing/2014/main" id="{E78CB229-7F1D-45A4-A7BB-428B1D8D9E2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48AB3FD0-02CB-4017-BD3B-0D3AC99A83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3924BBBC-56EB-471C-A1CE-37EA3D630A6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7C0D2EA3-C321-4200-A2C7-2E14EAE830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48" name="直線コネクタ 547">
          <a:extLst>
            <a:ext uri="{FF2B5EF4-FFF2-40B4-BE49-F238E27FC236}">
              <a16:creationId xmlns:a16="http://schemas.microsoft.com/office/drawing/2014/main" id="{6EBBB6D1-B871-4E20-8899-BCFEC9B079B3}"/>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49" name="【学校施設】&#10;一人当たり面積最小値テキスト">
          <a:extLst>
            <a:ext uri="{FF2B5EF4-FFF2-40B4-BE49-F238E27FC236}">
              <a16:creationId xmlns:a16="http://schemas.microsoft.com/office/drawing/2014/main" id="{75904053-D824-4483-A50C-931C1E34965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0" name="直線コネクタ 549">
          <a:extLst>
            <a:ext uri="{FF2B5EF4-FFF2-40B4-BE49-F238E27FC236}">
              <a16:creationId xmlns:a16="http://schemas.microsoft.com/office/drawing/2014/main" id="{73CD520A-96EA-42BC-8C18-972D658B9B37}"/>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1" name="【学校施設】&#10;一人当たり面積最大値テキスト">
          <a:extLst>
            <a:ext uri="{FF2B5EF4-FFF2-40B4-BE49-F238E27FC236}">
              <a16:creationId xmlns:a16="http://schemas.microsoft.com/office/drawing/2014/main" id="{D449D4BD-68D2-4410-B562-EE7EE4563465}"/>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2" name="直線コネクタ 551">
          <a:extLst>
            <a:ext uri="{FF2B5EF4-FFF2-40B4-BE49-F238E27FC236}">
              <a16:creationId xmlns:a16="http://schemas.microsoft.com/office/drawing/2014/main" id="{236F3D1E-C371-4FFD-93EC-C16C3A70149A}"/>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53" name="【学校施設】&#10;一人当たり面積平均値テキスト">
          <a:extLst>
            <a:ext uri="{FF2B5EF4-FFF2-40B4-BE49-F238E27FC236}">
              <a16:creationId xmlns:a16="http://schemas.microsoft.com/office/drawing/2014/main" id="{6745B66A-8CEA-444D-A5D4-5933A2EC5AED}"/>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54" name="フローチャート: 判断 553">
          <a:extLst>
            <a:ext uri="{FF2B5EF4-FFF2-40B4-BE49-F238E27FC236}">
              <a16:creationId xmlns:a16="http://schemas.microsoft.com/office/drawing/2014/main" id="{E2F31AAD-CB13-41CC-A6F1-6DDFC9566811}"/>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55" name="フローチャート: 判断 554">
          <a:extLst>
            <a:ext uri="{FF2B5EF4-FFF2-40B4-BE49-F238E27FC236}">
              <a16:creationId xmlns:a16="http://schemas.microsoft.com/office/drawing/2014/main" id="{18122BA4-F154-4144-A7CB-EDFA88F8472E}"/>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56" name="フローチャート: 判断 555">
          <a:extLst>
            <a:ext uri="{FF2B5EF4-FFF2-40B4-BE49-F238E27FC236}">
              <a16:creationId xmlns:a16="http://schemas.microsoft.com/office/drawing/2014/main" id="{FE4EAB8A-CE3A-4C2B-95DD-B70CCB236D7A}"/>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57" name="フローチャート: 判断 556">
          <a:extLst>
            <a:ext uri="{FF2B5EF4-FFF2-40B4-BE49-F238E27FC236}">
              <a16:creationId xmlns:a16="http://schemas.microsoft.com/office/drawing/2014/main" id="{5047E165-51C3-46A0-B41C-BE5EDECC8B71}"/>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58" name="フローチャート: 判断 557">
          <a:extLst>
            <a:ext uri="{FF2B5EF4-FFF2-40B4-BE49-F238E27FC236}">
              <a16:creationId xmlns:a16="http://schemas.microsoft.com/office/drawing/2014/main" id="{7632BD3E-F960-429F-9CEA-397A257D413A}"/>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CFBDE4E-9876-4CFC-AAB0-E981F22AA0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24EB65CA-8391-412F-9B63-6EB968AFA0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212D5EE4-047D-43ED-A45A-29FA69492B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2540A7A-C6E0-4643-89F7-6245F3A8D6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5165CCE-297C-48A9-A09F-62B3407638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169228</xdr:rowOff>
    </xdr:from>
    <xdr:to>
      <xdr:col>102</xdr:col>
      <xdr:colOff>165100</xdr:colOff>
      <xdr:row>62</xdr:row>
      <xdr:rowOff>99378</xdr:rowOff>
    </xdr:to>
    <xdr:sp macro="" textlink="">
      <xdr:nvSpPr>
        <xdr:cNvPr id="564" name="楕円 563">
          <a:extLst>
            <a:ext uri="{FF2B5EF4-FFF2-40B4-BE49-F238E27FC236}">
              <a16:creationId xmlns:a16="http://schemas.microsoft.com/office/drawing/2014/main" id="{D79F605F-733A-42C9-957C-672FCBF86E4E}"/>
            </a:ext>
          </a:extLst>
        </xdr:cNvPr>
        <xdr:cNvSpPr/>
      </xdr:nvSpPr>
      <xdr:spPr>
        <a:xfrm>
          <a:off x="194945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565" name="n_1aveValue【学校施設】&#10;一人当たり面積">
          <a:extLst>
            <a:ext uri="{FF2B5EF4-FFF2-40B4-BE49-F238E27FC236}">
              <a16:creationId xmlns:a16="http://schemas.microsoft.com/office/drawing/2014/main" id="{CC4371AB-D36D-4D6C-B41C-89021B55B7BC}"/>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66" name="n_2aveValue【学校施設】&#10;一人当たり面積">
          <a:extLst>
            <a:ext uri="{FF2B5EF4-FFF2-40B4-BE49-F238E27FC236}">
              <a16:creationId xmlns:a16="http://schemas.microsoft.com/office/drawing/2014/main" id="{8C54C02A-F2B0-490C-AD21-31CA68999E47}"/>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67" name="n_3aveValue【学校施設】&#10;一人当たり面積">
          <a:extLst>
            <a:ext uri="{FF2B5EF4-FFF2-40B4-BE49-F238E27FC236}">
              <a16:creationId xmlns:a16="http://schemas.microsoft.com/office/drawing/2014/main" id="{2A785887-49FC-473D-BE82-DEDC079CE0B7}"/>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68" name="n_4aveValue【学校施設】&#10;一人当たり面積">
          <a:extLst>
            <a:ext uri="{FF2B5EF4-FFF2-40B4-BE49-F238E27FC236}">
              <a16:creationId xmlns:a16="http://schemas.microsoft.com/office/drawing/2014/main" id="{1CA34265-042C-4879-B558-81B2260A72D4}"/>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90505</xdr:rowOff>
    </xdr:from>
    <xdr:ext cx="469744" cy="259045"/>
    <xdr:sp macro="" textlink="">
      <xdr:nvSpPr>
        <xdr:cNvPr id="569" name="n_3mainValue【学校施設】&#10;一人当たり面積">
          <a:extLst>
            <a:ext uri="{FF2B5EF4-FFF2-40B4-BE49-F238E27FC236}">
              <a16:creationId xmlns:a16="http://schemas.microsoft.com/office/drawing/2014/main" id="{03E5ADEF-3A46-4F06-A009-36A61E056DD0}"/>
            </a:ext>
          </a:extLst>
        </xdr:cNvPr>
        <xdr:cNvSpPr txBox="1"/>
      </xdr:nvSpPr>
      <xdr:spPr>
        <a:xfrm>
          <a:off x="19310427" y="107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83F2F100-B8DE-4629-A3D7-C6925739A9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DF3F45C2-8E00-4D50-AE17-6B7537AE90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3E4274F8-874E-49AD-8D40-2380BAC451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A1E9FB65-B8D8-48BB-B06B-D6D215C294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7FA3E621-77E3-47D9-B5F5-C6417431A3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FFD7EABB-0187-4697-ADFF-9B1B1F592B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3280F2A5-136E-4553-872F-8AAE1E2ECD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C3F6BF84-D4F1-4737-A22C-884787EAF5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E82EECF1-101B-473A-BCBB-BEE2C837D5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767EDF6-7EA3-48DA-8C19-6C39E75FD4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0" name="テキスト ボックス 579">
          <a:extLst>
            <a:ext uri="{FF2B5EF4-FFF2-40B4-BE49-F238E27FC236}">
              <a16:creationId xmlns:a16="http://schemas.microsoft.com/office/drawing/2014/main" id="{0F046A08-602E-4388-A3B3-F0AD92C7BCD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id="{06ED8ACC-3A6E-4733-9CCF-538716B3BD6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2" name="テキスト ボックス 581">
          <a:extLst>
            <a:ext uri="{FF2B5EF4-FFF2-40B4-BE49-F238E27FC236}">
              <a16:creationId xmlns:a16="http://schemas.microsoft.com/office/drawing/2014/main" id="{9E75E6F9-5CBB-4234-B6AD-AE8070F5B46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id="{F2AC6C77-B03D-4BF5-A3B4-6BA55B538F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id="{C8E3197C-7496-4728-AD56-F98C22FB504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id="{C0DB905F-9293-4971-9AA2-C9A8465F62C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id="{CA43D731-E803-4A34-92B4-D0E11113C9A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id="{16088106-993D-4141-90E1-86403537E5F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id="{DEEB72FA-B3F9-4E18-9005-6EA25B5029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id="{B0B1C138-2414-49B6-BAE9-14307DAECD4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id="{EB580521-9CD1-4A30-A3A5-98A042EC10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id="{C5BF2AE3-D77F-4082-AD3C-08BD0596AA5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2" name="テキスト ボックス 591">
          <a:extLst>
            <a:ext uri="{FF2B5EF4-FFF2-40B4-BE49-F238E27FC236}">
              <a16:creationId xmlns:a16="http://schemas.microsoft.com/office/drawing/2014/main" id="{58C7F284-D9BC-4043-B4A9-F992E229806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DAD3DE06-3B94-45DD-A4EE-DD23EB6153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3E3C891A-D81E-4356-BD2F-D642222AC1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95" name="直線コネクタ 594">
          <a:extLst>
            <a:ext uri="{FF2B5EF4-FFF2-40B4-BE49-F238E27FC236}">
              <a16:creationId xmlns:a16="http://schemas.microsoft.com/office/drawing/2014/main" id="{005D89D6-EBED-48AA-A884-192B450AC6F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6" name="【児童館】&#10;有形固定資産減価償却率最小値テキスト">
          <a:extLst>
            <a:ext uri="{FF2B5EF4-FFF2-40B4-BE49-F238E27FC236}">
              <a16:creationId xmlns:a16="http://schemas.microsoft.com/office/drawing/2014/main" id="{A315EC4C-2651-4F98-BAAB-306577EB711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7" name="直線コネクタ 596">
          <a:extLst>
            <a:ext uri="{FF2B5EF4-FFF2-40B4-BE49-F238E27FC236}">
              <a16:creationId xmlns:a16="http://schemas.microsoft.com/office/drawing/2014/main" id="{C5A1748D-194E-4D60-8FA7-F5346D4A224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98" name="【児童館】&#10;有形固定資産減価償却率最大値テキスト">
          <a:extLst>
            <a:ext uri="{FF2B5EF4-FFF2-40B4-BE49-F238E27FC236}">
              <a16:creationId xmlns:a16="http://schemas.microsoft.com/office/drawing/2014/main" id="{B92245ED-EE7B-4D31-ADD3-A3082EFF443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9" name="直線コネクタ 598">
          <a:extLst>
            <a:ext uri="{FF2B5EF4-FFF2-40B4-BE49-F238E27FC236}">
              <a16:creationId xmlns:a16="http://schemas.microsoft.com/office/drawing/2014/main" id="{4D0F838A-CE18-47E6-BEE1-3C182CC7B8B4}"/>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00" name="【児童館】&#10;有形固定資産減価償却率平均値テキスト">
          <a:extLst>
            <a:ext uri="{FF2B5EF4-FFF2-40B4-BE49-F238E27FC236}">
              <a16:creationId xmlns:a16="http://schemas.microsoft.com/office/drawing/2014/main" id="{FD96C999-5828-401A-9DDA-CFFA6719FCE3}"/>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01" name="フローチャート: 判断 600">
          <a:extLst>
            <a:ext uri="{FF2B5EF4-FFF2-40B4-BE49-F238E27FC236}">
              <a16:creationId xmlns:a16="http://schemas.microsoft.com/office/drawing/2014/main" id="{CF297E32-4902-4C9B-AE2C-C159583CD3A5}"/>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02" name="フローチャート: 判断 601">
          <a:extLst>
            <a:ext uri="{FF2B5EF4-FFF2-40B4-BE49-F238E27FC236}">
              <a16:creationId xmlns:a16="http://schemas.microsoft.com/office/drawing/2014/main" id="{D2289425-20C6-44F4-8238-EEEE31557A3F}"/>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03" name="フローチャート: 判断 602">
          <a:extLst>
            <a:ext uri="{FF2B5EF4-FFF2-40B4-BE49-F238E27FC236}">
              <a16:creationId xmlns:a16="http://schemas.microsoft.com/office/drawing/2014/main" id="{DA15FF18-F39E-454C-B5A3-F8E435FDDC97}"/>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04" name="フローチャート: 判断 603">
          <a:extLst>
            <a:ext uri="{FF2B5EF4-FFF2-40B4-BE49-F238E27FC236}">
              <a16:creationId xmlns:a16="http://schemas.microsoft.com/office/drawing/2014/main" id="{BE9F4088-2824-4064-BD9A-F3CAD9D70305}"/>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05" name="フローチャート: 判断 604">
          <a:extLst>
            <a:ext uri="{FF2B5EF4-FFF2-40B4-BE49-F238E27FC236}">
              <a16:creationId xmlns:a16="http://schemas.microsoft.com/office/drawing/2014/main" id="{BF55B715-99A7-4B30-9F72-A94D652F7445}"/>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B30921F-1304-4FCB-928C-3AB31052F3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E3FE7054-001F-4959-9084-B888320FA8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C0D9977D-559E-45BA-BC70-CE51E99239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EF832B1B-A1E9-4B2E-B993-093A793F3C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E5EB00B8-177C-41EE-A6A6-E57586B5C6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23223</xdr:rowOff>
    </xdr:from>
    <xdr:to>
      <xdr:col>72</xdr:col>
      <xdr:colOff>38100</xdr:colOff>
      <xdr:row>80</xdr:row>
      <xdr:rowOff>124823</xdr:rowOff>
    </xdr:to>
    <xdr:sp macro="" textlink="">
      <xdr:nvSpPr>
        <xdr:cNvPr id="611" name="楕円 610">
          <a:extLst>
            <a:ext uri="{FF2B5EF4-FFF2-40B4-BE49-F238E27FC236}">
              <a16:creationId xmlns:a16="http://schemas.microsoft.com/office/drawing/2014/main" id="{43A9490D-F674-49D1-8951-8D9763D2602F}"/>
            </a:ext>
          </a:extLst>
        </xdr:cNvPr>
        <xdr:cNvSpPr/>
      </xdr:nvSpPr>
      <xdr:spPr>
        <a:xfrm>
          <a:off x="13652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612" name="n_1aveValue【児童館】&#10;有形固定資産減価償却率">
          <a:extLst>
            <a:ext uri="{FF2B5EF4-FFF2-40B4-BE49-F238E27FC236}">
              <a16:creationId xmlns:a16="http://schemas.microsoft.com/office/drawing/2014/main" id="{8579398B-9F00-4E59-8694-B24CA66B1EC7}"/>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13" name="n_2aveValue【児童館】&#10;有形固定資産減価償却率">
          <a:extLst>
            <a:ext uri="{FF2B5EF4-FFF2-40B4-BE49-F238E27FC236}">
              <a16:creationId xmlns:a16="http://schemas.microsoft.com/office/drawing/2014/main" id="{E6D6A1CC-B9F9-4B5F-9E4E-FA19C26D257D}"/>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14" name="n_3aveValue【児童館】&#10;有形固定資産減価償却率">
          <a:extLst>
            <a:ext uri="{FF2B5EF4-FFF2-40B4-BE49-F238E27FC236}">
              <a16:creationId xmlns:a16="http://schemas.microsoft.com/office/drawing/2014/main" id="{089B49A6-701F-4FDF-BB7B-D4C66CFCBE53}"/>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15" name="n_4aveValue【児童館】&#10;有形固定資産減価償却率">
          <a:extLst>
            <a:ext uri="{FF2B5EF4-FFF2-40B4-BE49-F238E27FC236}">
              <a16:creationId xmlns:a16="http://schemas.microsoft.com/office/drawing/2014/main" id="{66694F94-E9B5-4CB8-9B73-56154F83C9EB}"/>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141350</xdr:rowOff>
    </xdr:from>
    <xdr:ext cx="405111" cy="259045"/>
    <xdr:sp macro="" textlink="">
      <xdr:nvSpPr>
        <xdr:cNvPr id="616" name="n_3mainValue【児童館】&#10;有形固定資産減価償却率">
          <a:extLst>
            <a:ext uri="{FF2B5EF4-FFF2-40B4-BE49-F238E27FC236}">
              <a16:creationId xmlns:a16="http://schemas.microsoft.com/office/drawing/2014/main" id="{91657B07-A77C-41B8-A891-BC4BD2A39224}"/>
            </a:ext>
          </a:extLst>
        </xdr:cNvPr>
        <xdr:cNvSpPr txBox="1"/>
      </xdr:nvSpPr>
      <xdr:spPr>
        <a:xfrm>
          <a:off x="13500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894F1614-9776-46ED-9C52-447100FB73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A716DEBC-671B-429A-B994-3A54DBC5BF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91F8D49D-20F9-4127-8F0F-F2E236D0CC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47BEE96C-9B28-49EC-8F4E-DDFA717188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A85ABC39-B2AF-4343-969B-9F02F21FD4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04230FFE-29B0-4143-B8DB-1ABD32CDB8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E02A41FC-D264-4246-B919-7E4BFA53DB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CB8ED016-BFB7-4201-99AC-573EBBA3B6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44F513C5-5E0B-4C36-AA16-F70D274C3B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EBF0BCED-9EBF-483D-8EDC-7C1AAC50C76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a:extLst>
            <a:ext uri="{FF2B5EF4-FFF2-40B4-BE49-F238E27FC236}">
              <a16:creationId xmlns:a16="http://schemas.microsoft.com/office/drawing/2014/main" id="{F5C79A82-9271-4E52-BC75-D0BEDC92564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a:extLst>
            <a:ext uri="{FF2B5EF4-FFF2-40B4-BE49-F238E27FC236}">
              <a16:creationId xmlns:a16="http://schemas.microsoft.com/office/drawing/2014/main" id="{D0F29347-5687-4C65-8AC3-4CB5324F0ED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a:extLst>
            <a:ext uri="{FF2B5EF4-FFF2-40B4-BE49-F238E27FC236}">
              <a16:creationId xmlns:a16="http://schemas.microsoft.com/office/drawing/2014/main" id="{FA77443C-7AB9-457C-8BD5-DBDF22E1844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a:extLst>
            <a:ext uri="{FF2B5EF4-FFF2-40B4-BE49-F238E27FC236}">
              <a16:creationId xmlns:a16="http://schemas.microsoft.com/office/drawing/2014/main" id="{8997A2A0-8574-4CE0-826B-BEBC143F483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a:extLst>
            <a:ext uri="{FF2B5EF4-FFF2-40B4-BE49-F238E27FC236}">
              <a16:creationId xmlns:a16="http://schemas.microsoft.com/office/drawing/2014/main" id="{5452099D-5A87-47E5-917E-D7E419F1957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a:extLst>
            <a:ext uri="{FF2B5EF4-FFF2-40B4-BE49-F238E27FC236}">
              <a16:creationId xmlns:a16="http://schemas.microsoft.com/office/drawing/2014/main" id="{10E461A8-D796-4F64-BC0C-18450836290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a:extLst>
            <a:ext uri="{FF2B5EF4-FFF2-40B4-BE49-F238E27FC236}">
              <a16:creationId xmlns:a16="http://schemas.microsoft.com/office/drawing/2014/main" id="{90F7BCCF-14E1-45AD-963B-9BD042BD60C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a:extLst>
            <a:ext uri="{FF2B5EF4-FFF2-40B4-BE49-F238E27FC236}">
              <a16:creationId xmlns:a16="http://schemas.microsoft.com/office/drawing/2014/main" id="{25892497-BF37-4316-B3CF-620BA6983DC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a:extLst>
            <a:ext uri="{FF2B5EF4-FFF2-40B4-BE49-F238E27FC236}">
              <a16:creationId xmlns:a16="http://schemas.microsoft.com/office/drawing/2014/main" id="{4814B895-E789-49FC-8E07-F90C2156DEE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id="{C1BD2237-CB95-442E-8363-7568DD56BB2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a:extLst>
            <a:ext uri="{FF2B5EF4-FFF2-40B4-BE49-F238E27FC236}">
              <a16:creationId xmlns:a16="http://schemas.microsoft.com/office/drawing/2014/main" id="{3D6F1395-EAD4-4954-B324-7CD3667796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38" name="直線コネクタ 637">
          <a:extLst>
            <a:ext uri="{FF2B5EF4-FFF2-40B4-BE49-F238E27FC236}">
              <a16:creationId xmlns:a16="http://schemas.microsoft.com/office/drawing/2014/main" id="{B5D000B5-B38C-45BD-8808-B879EC816883}"/>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9" name="【児童館】&#10;一人当たり面積最小値テキスト">
          <a:extLst>
            <a:ext uri="{FF2B5EF4-FFF2-40B4-BE49-F238E27FC236}">
              <a16:creationId xmlns:a16="http://schemas.microsoft.com/office/drawing/2014/main" id="{2AB36405-4562-4FB0-BCDA-085BC1C0E844}"/>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0" name="直線コネクタ 639">
          <a:extLst>
            <a:ext uri="{FF2B5EF4-FFF2-40B4-BE49-F238E27FC236}">
              <a16:creationId xmlns:a16="http://schemas.microsoft.com/office/drawing/2014/main" id="{7C4B5EE7-21BC-4B78-967C-9C3150277621}"/>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41" name="【児童館】&#10;一人当たり面積最大値テキスト">
          <a:extLst>
            <a:ext uri="{FF2B5EF4-FFF2-40B4-BE49-F238E27FC236}">
              <a16:creationId xmlns:a16="http://schemas.microsoft.com/office/drawing/2014/main" id="{98CAFC50-3D11-4E7B-AE27-956DA972CEB8}"/>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42" name="直線コネクタ 641">
          <a:extLst>
            <a:ext uri="{FF2B5EF4-FFF2-40B4-BE49-F238E27FC236}">
              <a16:creationId xmlns:a16="http://schemas.microsoft.com/office/drawing/2014/main" id="{6AD17EA3-8CD4-420A-A79D-0FA211237F3D}"/>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43" name="【児童館】&#10;一人当たり面積平均値テキスト">
          <a:extLst>
            <a:ext uri="{FF2B5EF4-FFF2-40B4-BE49-F238E27FC236}">
              <a16:creationId xmlns:a16="http://schemas.microsoft.com/office/drawing/2014/main" id="{7D4A9382-7DFA-4A43-BB91-E20C51476323}"/>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44" name="フローチャート: 判断 643">
          <a:extLst>
            <a:ext uri="{FF2B5EF4-FFF2-40B4-BE49-F238E27FC236}">
              <a16:creationId xmlns:a16="http://schemas.microsoft.com/office/drawing/2014/main" id="{EE9F63F5-6E4F-4DE8-935E-0516D744CDC3}"/>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45" name="フローチャート: 判断 644">
          <a:extLst>
            <a:ext uri="{FF2B5EF4-FFF2-40B4-BE49-F238E27FC236}">
              <a16:creationId xmlns:a16="http://schemas.microsoft.com/office/drawing/2014/main" id="{E31065E0-F1AF-479F-A549-6D7732BACF6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46" name="フローチャート: 判断 645">
          <a:extLst>
            <a:ext uri="{FF2B5EF4-FFF2-40B4-BE49-F238E27FC236}">
              <a16:creationId xmlns:a16="http://schemas.microsoft.com/office/drawing/2014/main" id="{85171DB6-8445-4017-9AD1-D2D1661D4163}"/>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47" name="フローチャート: 判断 646">
          <a:extLst>
            <a:ext uri="{FF2B5EF4-FFF2-40B4-BE49-F238E27FC236}">
              <a16:creationId xmlns:a16="http://schemas.microsoft.com/office/drawing/2014/main" id="{242BBFC7-867A-4AF3-A0F9-4C7DD96B776A}"/>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48" name="フローチャート: 判断 647">
          <a:extLst>
            <a:ext uri="{FF2B5EF4-FFF2-40B4-BE49-F238E27FC236}">
              <a16:creationId xmlns:a16="http://schemas.microsoft.com/office/drawing/2014/main" id="{CD9B1FF8-3074-4CE1-8B31-F88463594F37}"/>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883B3F5D-914C-463B-8299-1E3774B20B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3E07DD4C-91D6-4886-B58E-7C995E7EF7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2FD3EC81-029E-409D-8EE3-22C2088350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D47875C9-3ED5-4EC6-A500-B99B90A5D1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70A59FF7-CCCE-477E-977B-3214C7DA47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54" name="楕円 653">
          <a:extLst>
            <a:ext uri="{FF2B5EF4-FFF2-40B4-BE49-F238E27FC236}">
              <a16:creationId xmlns:a16="http://schemas.microsoft.com/office/drawing/2014/main" id="{A3AB382B-2893-4CE6-83E9-A3FF57D0E145}"/>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655" name="n_1aveValue【児童館】&#10;一人当たり面積">
          <a:extLst>
            <a:ext uri="{FF2B5EF4-FFF2-40B4-BE49-F238E27FC236}">
              <a16:creationId xmlns:a16="http://schemas.microsoft.com/office/drawing/2014/main" id="{27645A09-6926-471E-BBFA-A1BBEF3A4361}"/>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56" name="n_2aveValue【児童館】&#10;一人当たり面積">
          <a:extLst>
            <a:ext uri="{FF2B5EF4-FFF2-40B4-BE49-F238E27FC236}">
              <a16:creationId xmlns:a16="http://schemas.microsoft.com/office/drawing/2014/main" id="{7CD4F850-C8E8-480D-957F-BE3D183CC556}"/>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57" name="n_3aveValue【児童館】&#10;一人当たり面積">
          <a:extLst>
            <a:ext uri="{FF2B5EF4-FFF2-40B4-BE49-F238E27FC236}">
              <a16:creationId xmlns:a16="http://schemas.microsoft.com/office/drawing/2014/main" id="{6D80F22E-DB27-4A81-9A79-7B1586A5AD4A}"/>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58" name="n_4aveValue【児童館】&#10;一人当たり面積">
          <a:extLst>
            <a:ext uri="{FF2B5EF4-FFF2-40B4-BE49-F238E27FC236}">
              <a16:creationId xmlns:a16="http://schemas.microsoft.com/office/drawing/2014/main" id="{77C17851-C6DF-45F7-837E-C32267A653D3}"/>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59" name="n_3mainValue【児童館】&#10;一人当たり面積">
          <a:extLst>
            <a:ext uri="{FF2B5EF4-FFF2-40B4-BE49-F238E27FC236}">
              <a16:creationId xmlns:a16="http://schemas.microsoft.com/office/drawing/2014/main" id="{4E5C8FF0-E19C-47C1-9172-2B50AA8A90F1}"/>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a:extLst>
            <a:ext uri="{FF2B5EF4-FFF2-40B4-BE49-F238E27FC236}">
              <a16:creationId xmlns:a16="http://schemas.microsoft.com/office/drawing/2014/main" id="{82682598-A7A5-4677-8023-AAF52A54FF8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a:extLst>
            <a:ext uri="{FF2B5EF4-FFF2-40B4-BE49-F238E27FC236}">
              <a16:creationId xmlns:a16="http://schemas.microsoft.com/office/drawing/2014/main" id="{0C2E9B2C-0AC0-40E2-8872-B999B31874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a:extLst>
            <a:ext uri="{FF2B5EF4-FFF2-40B4-BE49-F238E27FC236}">
              <a16:creationId xmlns:a16="http://schemas.microsoft.com/office/drawing/2014/main" id="{7A378E77-6A5F-42ED-B601-A3752378F6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a:extLst>
            <a:ext uri="{FF2B5EF4-FFF2-40B4-BE49-F238E27FC236}">
              <a16:creationId xmlns:a16="http://schemas.microsoft.com/office/drawing/2014/main" id="{5143B0B0-9F06-4E89-BFFA-9BB8967A8D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a:extLst>
            <a:ext uri="{FF2B5EF4-FFF2-40B4-BE49-F238E27FC236}">
              <a16:creationId xmlns:a16="http://schemas.microsoft.com/office/drawing/2014/main" id="{3E3C4910-7870-4F93-8C65-B226CF41DA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a:extLst>
            <a:ext uri="{FF2B5EF4-FFF2-40B4-BE49-F238E27FC236}">
              <a16:creationId xmlns:a16="http://schemas.microsoft.com/office/drawing/2014/main" id="{991111B4-D6D7-426E-9033-628EBEC32E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a:extLst>
            <a:ext uri="{FF2B5EF4-FFF2-40B4-BE49-F238E27FC236}">
              <a16:creationId xmlns:a16="http://schemas.microsoft.com/office/drawing/2014/main" id="{5C4E21C3-1965-4990-9861-E6B5983C98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a:extLst>
            <a:ext uri="{FF2B5EF4-FFF2-40B4-BE49-F238E27FC236}">
              <a16:creationId xmlns:a16="http://schemas.microsoft.com/office/drawing/2014/main" id="{58C2C05D-0B6A-49C8-9A13-774E860E98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a:extLst>
            <a:ext uri="{FF2B5EF4-FFF2-40B4-BE49-F238E27FC236}">
              <a16:creationId xmlns:a16="http://schemas.microsoft.com/office/drawing/2014/main" id="{2D0F0A12-D44D-4C71-B290-AA82E7DB4E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a:extLst>
            <a:ext uri="{FF2B5EF4-FFF2-40B4-BE49-F238E27FC236}">
              <a16:creationId xmlns:a16="http://schemas.microsoft.com/office/drawing/2014/main" id="{FAB993A9-90E0-4ACD-9B00-7E0AA6840E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0" name="テキスト ボックス 669">
          <a:extLst>
            <a:ext uri="{FF2B5EF4-FFF2-40B4-BE49-F238E27FC236}">
              <a16:creationId xmlns:a16="http://schemas.microsoft.com/office/drawing/2014/main" id="{FE34069C-B69E-42EF-81AB-213953A73D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a:extLst>
            <a:ext uri="{FF2B5EF4-FFF2-40B4-BE49-F238E27FC236}">
              <a16:creationId xmlns:a16="http://schemas.microsoft.com/office/drawing/2014/main" id="{BB6089D2-4E06-4AA5-A7C5-A3E0D0983A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2" name="テキスト ボックス 671">
          <a:extLst>
            <a:ext uri="{FF2B5EF4-FFF2-40B4-BE49-F238E27FC236}">
              <a16:creationId xmlns:a16="http://schemas.microsoft.com/office/drawing/2014/main" id="{01BA341D-3980-408F-8DDD-553BA93C983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a:extLst>
            <a:ext uri="{FF2B5EF4-FFF2-40B4-BE49-F238E27FC236}">
              <a16:creationId xmlns:a16="http://schemas.microsoft.com/office/drawing/2014/main" id="{FF06C63C-6B8D-4439-8E0A-FB5924E7A5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a:extLst>
            <a:ext uri="{FF2B5EF4-FFF2-40B4-BE49-F238E27FC236}">
              <a16:creationId xmlns:a16="http://schemas.microsoft.com/office/drawing/2014/main" id="{B791F3EF-E49A-48F6-AC1A-C12EF6D7E6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a:extLst>
            <a:ext uri="{FF2B5EF4-FFF2-40B4-BE49-F238E27FC236}">
              <a16:creationId xmlns:a16="http://schemas.microsoft.com/office/drawing/2014/main" id="{609C6CBA-B3D4-4714-96D7-9783B8B9D5E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a:extLst>
            <a:ext uri="{FF2B5EF4-FFF2-40B4-BE49-F238E27FC236}">
              <a16:creationId xmlns:a16="http://schemas.microsoft.com/office/drawing/2014/main" id="{339F53DB-F66E-4B0F-9B30-9F88E5159A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a:extLst>
            <a:ext uri="{FF2B5EF4-FFF2-40B4-BE49-F238E27FC236}">
              <a16:creationId xmlns:a16="http://schemas.microsoft.com/office/drawing/2014/main" id="{068F3726-74A0-412A-9254-27D9F1C599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a:extLst>
            <a:ext uri="{FF2B5EF4-FFF2-40B4-BE49-F238E27FC236}">
              <a16:creationId xmlns:a16="http://schemas.microsoft.com/office/drawing/2014/main" id="{44B6A334-6C64-4FC0-8FB6-B5FCE0262B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a:extLst>
            <a:ext uri="{FF2B5EF4-FFF2-40B4-BE49-F238E27FC236}">
              <a16:creationId xmlns:a16="http://schemas.microsoft.com/office/drawing/2014/main" id="{AD137CD7-06C4-48F5-9106-3A720611A7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a:extLst>
            <a:ext uri="{FF2B5EF4-FFF2-40B4-BE49-F238E27FC236}">
              <a16:creationId xmlns:a16="http://schemas.microsoft.com/office/drawing/2014/main" id="{BE0002C9-585C-4923-A0B5-644D1F5140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a:extLst>
            <a:ext uri="{FF2B5EF4-FFF2-40B4-BE49-F238E27FC236}">
              <a16:creationId xmlns:a16="http://schemas.microsoft.com/office/drawing/2014/main" id="{53A9E331-61A2-40BD-AF94-9ED82C28E5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2" name="テキスト ボックス 681">
          <a:extLst>
            <a:ext uri="{FF2B5EF4-FFF2-40B4-BE49-F238E27FC236}">
              <a16:creationId xmlns:a16="http://schemas.microsoft.com/office/drawing/2014/main" id="{1713A85E-ABFA-4CD1-BC42-F2E9ED2FC8E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DC0EB17A-290F-41D1-B3BF-75B03F2C68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公民館】&#10;有形固定資産減価償却率グラフ枠">
          <a:extLst>
            <a:ext uri="{FF2B5EF4-FFF2-40B4-BE49-F238E27FC236}">
              <a16:creationId xmlns:a16="http://schemas.microsoft.com/office/drawing/2014/main" id="{71FD9F5F-5AB1-4234-B301-9D3CAFE1D8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85" name="直線コネクタ 684">
          <a:extLst>
            <a:ext uri="{FF2B5EF4-FFF2-40B4-BE49-F238E27FC236}">
              <a16:creationId xmlns:a16="http://schemas.microsoft.com/office/drawing/2014/main" id="{A75A9B83-E1FE-451B-B7FF-E62CCF051899}"/>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6" name="【公民館】&#10;有形固定資産減価償却率最小値テキスト">
          <a:extLst>
            <a:ext uri="{FF2B5EF4-FFF2-40B4-BE49-F238E27FC236}">
              <a16:creationId xmlns:a16="http://schemas.microsoft.com/office/drawing/2014/main" id="{7E6BD1E0-4950-412C-8F5E-C7AD372312A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7" name="直線コネクタ 686">
          <a:extLst>
            <a:ext uri="{FF2B5EF4-FFF2-40B4-BE49-F238E27FC236}">
              <a16:creationId xmlns:a16="http://schemas.microsoft.com/office/drawing/2014/main" id="{6866DAF0-EB8F-48CF-B39F-DB4CD2036CE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88" name="【公民館】&#10;有形固定資産減価償却率最大値テキスト">
          <a:extLst>
            <a:ext uri="{FF2B5EF4-FFF2-40B4-BE49-F238E27FC236}">
              <a16:creationId xmlns:a16="http://schemas.microsoft.com/office/drawing/2014/main" id="{AF3F2F3F-2A17-485E-9858-1E1024E03F0F}"/>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89" name="直線コネクタ 688">
          <a:extLst>
            <a:ext uri="{FF2B5EF4-FFF2-40B4-BE49-F238E27FC236}">
              <a16:creationId xmlns:a16="http://schemas.microsoft.com/office/drawing/2014/main" id="{D9308FDC-800A-45A2-B29A-F616B19A3B62}"/>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90" name="【公民館】&#10;有形固定資産減価償却率平均値テキスト">
          <a:extLst>
            <a:ext uri="{FF2B5EF4-FFF2-40B4-BE49-F238E27FC236}">
              <a16:creationId xmlns:a16="http://schemas.microsoft.com/office/drawing/2014/main" id="{A5B6419F-4F0C-4B9D-9DB5-9E812318B24E}"/>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91" name="フローチャート: 判断 690">
          <a:extLst>
            <a:ext uri="{FF2B5EF4-FFF2-40B4-BE49-F238E27FC236}">
              <a16:creationId xmlns:a16="http://schemas.microsoft.com/office/drawing/2014/main" id="{3EA7FCD3-9FFD-486E-AFB9-56C54FF7F3FC}"/>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92" name="フローチャート: 判断 691">
          <a:extLst>
            <a:ext uri="{FF2B5EF4-FFF2-40B4-BE49-F238E27FC236}">
              <a16:creationId xmlns:a16="http://schemas.microsoft.com/office/drawing/2014/main" id="{149F4A3D-F23C-4D3A-8776-239E84DA666B}"/>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93" name="フローチャート: 判断 692">
          <a:extLst>
            <a:ext uri="{FF2B5EF4-FFF2-40B4-BE49-F238E27FC236}">
              <a16:creationId xmlns:a16="http://schemas.microsoft.com/office/drawing/2014/main" id="{0E9AE15C-CF0C-421E-A6FC-F33E56D8B591}"/>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94" name="フローチャート: 判断 693">
          <a:extLst>
            <a:ext uri="{FF2B5EF4-FFF2-40B4-BE49-F238E27FC236}">
              <a16:creationId xmlns:a16="http://schemas.microsoft.com/office/drawing/2014/main" id="{5E1EFC60-23F4-4152-99FA-05EC3B206077}"/>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95" name="フローチャート: 判断 694">
          <a:extLst>
            <a:ext uri="{FF2B5EF4-FFF2-40B4-BE49-F238E27FC236}">
              <a16:creationId xmlns:a16="http://schemas.microsoft.com/office/drawing/2014/main" id="{2D0D488F-CB68-4887-BE81-58958000DA5D}"/>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161E167F-8139-4416-BB7E-52C2C2538E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4D0F9DD-CC03-44EA-A158-208C5BC1B0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A3DC08E3-831D-43B5-AC74-6CE86174835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E16C9412-7B1C-40F9-AFDD-7BB7443B9F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7EC4BCF5-349C-4F6B-8C9C-7A9A9483DD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116839</xdr:rowOff>
    </xdr:from>
    <xdr:to>
      <xdr:col>72</xdr:col>
      <xdr:colOff>38100</xdr:colOff>
      <xdr:row>107</xdr:row>
      <xdr:rowOff>46989</xdr:rowOff>
    </xdr:to>
    <xdr:sp macro="" textlink="">
      <xdr:nvSpPr>
        <xdr:cNvPr id="701" name="楕円 700">
          <a:extLst>
            <a:ext uri="{FF2B5EF4-FFF2-40B4-BE49-F238E27FC236}">
              <a16:creationId xmlns:a16="http://schemas.microsoft.com/office/drawing/2014/main" id="{FBAA295F-1D40-49A6-A23A-7896946C1510}"/>
            </a:ext>
          </a:extLst>
        </xdr:cNvPr>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32493</xdr:rowOff>
    </xdr:from>
    <xdr:ext cx="405111" cy="259045"/>
    <xdr:sp macro="" textlink="">
      <xdr:nvSpPr>
        <xdr:cNvPr id="702" name="n_1aveValue【公民館】&#10;有形固定資産減価償却率">
          <a:extLst>
            <a:ext uri="{FF2B5EF4-FFF2-40B4-BE49-F238E27FC236}">
              <a16:creationId xmlns:a16="http://schemas.microsoft.com/office/drawing/2014/main" id="{6A8ED19E-542B-4BCE-8688-FECF16DC5727}"/>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03" name="n_2aveValue【公民館】&#10;有形固定資産減価償却率">
          <a:extLst>
            <a:ext uri="{FF2B5EF4-FFF2-40B4-BE49-F238E27FC236}">
              <a16:creationId xmlns:a16="http://schemas.microsoft.com/office/drawing/2014/main" id="{A8DCEBF3-6785-4538-9F55-FF01F7C9F4AA}"/>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04" name="n_3aveValue【公民館】&#10;有形固定資産減価償却率">
          <a:extLst>
            <a:ext uri="{FF2B5EF4-FFF2-40B4-BE49-F238E27FC236}">
              <a16:creationId xmlns:a16="http://schemas.microsoft.com/office/drawing/2014/main" id="{FAB3958E-0751-4C1B-9453-8C02D35ACDEF}"/>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05" name="n_4aveValue【公民館】&#10;有形固定資産減価償却率">
          <a:extLst>
            <a:ext uri="{FF2B5EF4-FFF2-40B4-BE49-F238E27FC236}">
              <a16:creationId xmlns:a16="http://schemas.microsoft.com/office/drawing/2014/main" id="{D1DE9B96-2B15-4C3F-8E99-4FCF423EA6A2}"/>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706" name="n_3mainValue【公民館】&#10;有形固定資産減価償却率">
          <a:extLst>
            <a:ext uri="{FF2B5EF4-FFF2-40B4-BE49-F238E27FC236}">
              <a16:creationId xmlns:a16="http://schemas.microsoft.com/office/drawing/2014/main" id="{3F91E77F-4BE3-40A2-9CC9-F05BC8E8C402}"/>
            </a:ext>
          </a:extLst>
        </xdr:cNvPr>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3840E0B5-1B40-401D-9028-8A859C1217A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DCC8F481-2F75-499B-988D-3D9690E4CC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7D8B9A6F-FDC1-4D76-852B-9033F070C2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20D54549-BA04-4D4F-AFD5-7060965593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DA007073-59CC-4765-BAD9-1B794AF06F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BF1E99CC-4711-477C-8277-CE0686AEA2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4CA36577-B2E3-4297-BDD8-08AF3DF0A0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CA1BD9F7-A31F-4269-9362-A8CEA1139B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24AB3173-0357-425B-BA5B-83A164706F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FBAA1C6C-CEFD-4E98-8C81-13850AA55F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7" name="直線コネクタ 716">
          <a:extLst>
            <a:ext uri="{FF2B5EF4-FFF2-40B4-BE49-F238E27FC236}">
              <a16:creationId xmlns:a16="http://schemas.microsoft.com/office/drawing/2014/main" id="{662F6AD8-C776-4E65-B3D9-A7640B46500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07728F5E-B185-43C9-9031-30C8FDABD5C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9" name="直線コネクタ 718">
          <a:extLst>
            <a:ext uri="{FF2B5EF4-FFF2-40B4-BE49-F238E27FC236}">
              <a16:creationId xmlns:a16="http://schemas.microsoft.com/office/drawing/2014/main" id="{87DD9EFF-6234-45EA-A1F5-976B83BBD05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0" name="テキスト ボックス 719">
          <a:extLst>
            <a:ext uri="{FF2B5EF4-FFF2-40B4-BE49-F238E27FC236}">
              <a16:creationId xmlns:a16="http://schemas.microsoft.com/office/drawing/2014/main" id="{89D5142B-D8DA-497F-9C32-CFB04CFC6EB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1" name="直線コネクタ 720">
          <a:extLst>
            <a:ext uri="{FF2B5EF4-FFF2-40B4-BE49-F238E27FC236}">
              <a16:creationId xmlns:a16="http://schemas.microsoft.com/office/drawing/2014/main" id="{F38AA9C7-C1D6-4555-970D-D2132DC3E5C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2" name="テキスト ボックス 721">
          <a:extLst>
            <a:ext uri="{FF2B5EF4-FFF2-40B4-BE49-F238E27FC236}">
              <a16:creationId xmlns:a16="http://schemas.microsoft.com/office/drawing/2014/main" id="{4FF8D64D-BFD6-440E-9DF3-4D88E7450A9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3" name="直線コネクタ 722">
          <a:extLst>
            <a:ext uri="{FF2B5EF4-FFF2-40B4-BE49-F238E27FC236}">
              <a16:creationId xmlns:a16="http://schemas.microsoft.com/office/drawing/2014/main" id="{B010131C-46DB-4B67-AA6F-38329C599F8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4" name="テキスト ボックス 723">
          <a:extLst>
            <a:ext uri="{FF2B5EF4-FFF2-40B4-BE49-F238E27FC236}">
              <a16:creationId xmlns:a16="http://schemas.microsoft.com/office/drawing/2014/main" id="{0158689A-426F-4F49-85E5-DC2067E476B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5" name="直線コネクタ 724">
          <a:extLst>
            <a:ext uri="{FF2B5EF4-FFF2-40B4-BE49-F238E27FC236}">
              <a16:creationId xmlns:a16="http://schemas.microsoft.com/office/drawing/2014/main" id="{0CA858B5-9EF7-4726-BA0E-BC5F67BA13C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6" name="テキスト ボックス 725">
          <a:extLst>
            <a:ext uri="{FF2B5EF4-FFF2-40B4-BE49-F238E27FC236}">
              <a16:creationId xmlns:a16="http://schemas.microsoft.com/office/drawing/2014/main" id="{B913A907-6598-4483-A38C-5CD6A5F7BC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7" name="直線コネクタ 726">
          <a:extLst>
            <a:ext uri="{FF2B5EF4-FFF2-40B4-BE49-F238E27FC236}">
              <a16:creationId xmlns:a16="http://schemas.microsoft.com/office/drawing/2014/main" id="{0CB725B5-572F-4BD4-90FD-1B2417DB69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8" name="テキスト ボックス 727">
          <a:extLst>
            <a:ext uri="{FF2B5EF4-FFF2-40B4-BE49-F238E27FC236}">
              <a16:creationId xmlns:a16="http://schemas.microsoft.com/office/drawing/2014/main" id="{8C0FCB1F-1D53-4086-B07D-A351C13D442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a:extLst>
            <a:ext uri="{FF2B5EF4-FFF2-40B4-BE49-F238E27FC236}">
              <a16:creationId xmlns:a16="http://schemas.microsoft.com/office/drawing/2014/main" id="{D4666DD8-DA78-40DF-A36E-BEB02577A8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BA438F31-80BB-4C46-B8D5-E1EC0344EB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公民館】&#10;一人当たり面積グラフ枠">
          <a:extLst>
            <a:ext uri="{FF2B5EF4-FFF2-40B4-BE49-F238E27FC236}">
              <a16:creationId xmlns:a16="http://schemas.microsoft.com/office/drawing/2014/main" id="{1143C9F2-A864-4BDD-BC80-706DE9586D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32" name="直線コネクタ 731">
          <a:extLst>
            <a:ext uri="{FF2B5EF4-FFF2-40B4-BE49-F238E27FC236}">
              <a16:creationId xmlns:a16="http://schemas.microsoft.com/office/drawing/2014/main" id="{684AA461-15A7-4996-A7D9-4EC2F61CA81D}"/>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33" name="【公民館】&#10;一人当たり面積最小値テキスト">
          <a:extLst>
            <a:ext uri="{FF2B5EF4-FFF2-40B4-BE49-F238E27FC236}">
              <a16:creationId xmlns:a16="http://schemas.microsoft.com/office/drawing/2014/main" id="{38AB5DD5-2C82-48F2-9139-223C73ACFCC8}"/>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34" name="直線コネクタ 733">
          <a:extLst>
            <a:ext uri="{FF2B5EF4-FFF2-40B4-BE49-F238E27FC236}">
              <a16:creationId xmlns:a16="http://schemas.microsoft.com/office/drawing/2014/main" id="{926DAD25-B5D5-4C2E-A275-E4DE0BEA1DA8}"/>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35" name="【公民館】&#10;一人当たり面積最大値テキスト">
          <a:extLst>
            <a:ext uri="{FF2B5EF4-FFF2-40B4-BE49-F238E27FC236}">
              <a16:creationId xmlns:a16="http://schemas.microsoft.com/office/drawing/2014/main" id="{46852C95-2431-4697-81E7-AF6C1B79D6C1}"/>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36" name="直線コネクタ 735">
          <a:extLst>
            <a:ext uri="{FF2B5EF4-FFF2-40B4-BE49-F238E27FC236}">
              <a16:creationId xmlns:a16="http://schemas.microsoft.com/office/drawing/2014/main" id="{9E7E3C86-CDF2-4061-AE31-D971DD031164}"/>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37" name="【公民館】&#10;一人当たり面積平均値テキスト">
          <a:extLst>
            <a:ext uri="{FF2B5EF4-FFF2-40B4-BE49-F238E27FC236}">
              <a16:creationId xmlns:a16="http://schemas.microsoft.com/office/drawing/2014/main" id="{2DA309D4-C461-44CB-B6FE-55DDE9D9BBFB}"/>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8" name="フローチャート: 判断 737">
          <a:extLst>
            <a:ext uri="{FF2B5EF4-FFF2-40B4-BE49-F238E27FC236}">
              <a16:creationId xmlns:a16="http://schemas.microsoft.com/office/drawing/2014/main" id="{0BC6F800-C73D-47C5-9623-3D8EB9450EE1}"/>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39" name="フローチャート: 判断 738">
          <a:extLst>
            <a:ext uri="{FF2B5EF4-FFF2-40B4-BE49-F238E27FC236}">
              <a16:creationId xmlns:a16="http://schemas.microsoft.com/office/drawing/2014/main" id="{EDB6CA00-988C-48B6-9D6C-18EB9056077D}"/>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0" name="フローチャート: 判断 739">
          <a:extLst>
            <a:ext uri="{FF2B5EF4-FFF2-40B4-BE49-F238E27FC236}">
              <a16:creationId xmlns:a16="http://schemas.microsoft.com/office/drawing/2014/main" id="{DA14BC51-F907-4DDA-A6F1-820AF995AC5B}"/>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1" name="フローチャート: 判断 740">
          <a:extLst>
            <a:ext uri="{FF2B5EF4-FFF2-40B4-BE49-F238E27FC236}">
              <a16:creationId xmlns:a16="http://schemas.microsoft.com/office/drawing/2014/main" id="{51F43B78-5FF4-4687-9BDE-2B092A40265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42" name="フローチャート: 判断 741">
          <a:extLst>
            <a:ext uri="{FF2B5EF4-FFF2-40B4-BE49-F238E27FC236}">
              <a16:creationId xmlns:a16="http://schemas.microsoft.com/office/drawing/2014/main" id="{6939BEA4-4BFA-4B4E-BC0D-CE1C45A70EC1}"/>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35BE8AD-2807-4241-892F-77F743D075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F6C52485-0CAD-475F-8A27-57958BE5D8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B7A19AFE-54C0-4846-AEE5-5826A2C5E88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1F7EF559-E817-4B38-B712-FDA82FE113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82B66F26-7274-46BB-B885-FB362E94AE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85816</xdr:rowOff>
    </xdr:from>
    <xdr:to>
      <xdr:col>102</xdr:col>
      <xdr:colOff>165100</xdr:colOff>
      <xdr:row>106</xdr:row>
      <xdr:rowOff>15966</xdr:rowOff>
    </xdr:to>
    <xdr:sp macro="" textlink="">
      <xdr:nvSpPr>
        <xdr:cNvPr id="748" name="楕円 747">
          <a:extLst>
            <a:ext uri="{FF2B5EF4-FFF2-40B4-BE49-F238E27FC236}">
              <a16:creationId xmlns:a16="http://schemas.microsoft.com/office/drawing/2014/main" id="{20326F9E-CB81-4340-ACB6-6D881E95EF3C}"/>
            </a:ext>
          </a:extLst>
        </xdr:cNvPr>
        <xdr:cNvSpPr/>
      </xdr:nvSpPr>
      <xdr:spPr>
        <a:xfrm>
          <a:off x="19494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94541</xdr:rowOff>
    </xdr:from>
    <xdr:ext cx="469744" cy="259045"/>
    <xdr:sp macro="" textlink="">
      <xdr:nvSpPr>
        <xdr:cNvPr id="749" name="n_1aveValue【公民館】&#10;一人当たり面積">
          <a:extLst>
            <a:ext uri="{FF2B5EF4-FFF2-40B4-BE49-F238E27FC236}">
              <a16:creationId xmlns:a16="http://schemas.microsoft.com/office/drawing/2014/main" id="{D49E0018-3FFD-4AEE-B745-A15E4831013C}"/>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50" name="n_2aveValue【公民館】&#10;一人当たり面積">
          <a:extLst>
            <a:ext uri="{FF2B5EF4-FFF2-40B4-BE49-F238E27FC236}">
              <a16:creationId xmlns:a16="http://schemas.microsoft.com/office/drawing/2014/main" id="{F6DE5B7A-3E2D-4475-8A53-3E80F4A933DD}"/>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51" name="n_3aveValue【公民館】&#10;一人当たり面積">
          <a:extLst>
            <a:ext uri="{FF2B5EF4-FFF2-40B4-BE49-F238E27FC236}">
              <a16:creationId xmlns:a16="http://schemas.microsoft.com/office/drawing/2014/main" id="{EFD59243-C70A-4444-AFA9-882C845ADC82}"/>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52" name="n_4aveValue【公民館】&#10;一人当たり面積">
          <a:extLst>
            <a:ext uri="{FF2B5EF4-FFF2-40B4-BE49-F238E27FC236}">
              <a16:creationId xmlns:a16="http://schemas.microsoft.com/office/drawing/2014/main" id="{801F0205-6258-448E-BA22-1B5972418BAE}"/>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753" name="n_3mainValue【公民館】&#10;一人当たり面積">
          <a:extLst>
            <a:ext uri="{FF2B5EF4-FFF2-40B4-BE49-F238E27FC236}">
              <a16:creationId xmlns:a16="http://schemas.microsoft.com/office/drawing/2014/main" id="{D31C88A5-8ECB-4DFE-B45B-371885244BCC}"/>
            </a:ext>
          </a:extLst>
        </xdr:cNvPr>
        <xdr:cNvSpPr txBox="1"/>
      </xdr:nvSpPr>
      <xdr:spPr>
        <a:xfrm>
          <a:off x="19310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6A66F68D-8FAC-4400-9D48-1C3899BA52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1614032C-3BDB-4C8F-ABB0-B9B58F8A52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FB442869-72F9-42B0-BA45-015C524358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学校施設や公民館等について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有形固定資産減価償却率が類似団体内平均値より高い水準にある。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年以上の老朽化が進んでいる施設が多いことから、公共施設管理計画等に基づき、公共施設の適正化に努める。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5BD817-CE50-4123-A72A-DBD00486EB4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27F738-9171-44F6-BFD1-CA276CE11F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AF76A0-4D28-46C9-ADDD-F9C923FA11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CB1F2C-B8B9-42E1-9C1F-F553A08F60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6988BD-8972-407C-AB86-B9FEF792DF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9EF1B4-66F2-4E58-A355-90D1365D8F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FDCD06-CC1F-4CE2-9F86-3853352DE9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F63148-6FA7-4EB5-8D82-3652A379B9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CAD335-BFFA-4AF0-B100-0EAD010077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DA4AF8-FB71-4A67-AE02-287968A11B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118F9A-DAE9-42C4-9E71-C0099B47CA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A17500-1087-4334-8BF0-174A6D0A87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BD3DAE-DEF0-43F3-89A5-D7C32ED62F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AFD5DD-08A1-4C7D-BF64-AD1BCEA487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413231-E136-45C6-A55C-5043A26D7D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318C62-C626-4B8B-9B58-B6EFE1DA6E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497D99-D561-4DEC-A21C-9E8C554843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41BF30-0E5E-41AA-9B1E-B60EACE7A5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356403-A611-494E-8133-692BC3A1C6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2B2252-60A5-4882-B7BA-582F4EF760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DAFDB6-691D-4D53-8D52-E5EE066E66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6B292E-C4DB-4718-A528-26BD6AE351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BC4051-E808-4106-A0E1-F32C458300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6185A5-8DC7-46F0-B4F3-367BB72D27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4017A8-1E3D-45D4-BCE8-C659C5BF97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82B1E4-992C-4E35-BDD9-690460CB7E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D58654-2A9B-46E0-A456-3E50E3E31D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496245-99BB-4272-8708-B283EEBB23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43E8BA-5194-47A8-9ECF-01D6C8DE68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94B696-2288-4351-9E3A-11C940B91E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A7CD5B-8E15-4FB9-8D5B-D83790EC56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BAF224-02F6-4FC7-9856-CB20FBCD87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CAD4DA-F823-4CA7-9544-70C17DC26B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8AB5FA-8C57-4767-BCFE-EFA7D0799D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666827A-B260-4C11-BC77-BC1AC4514F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0AC04A-4DFE-4B28-ABAA-9CD94BB7E1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B2C2A6-E44C-4C1E-BDBD-EBFB118D5D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08A1E6-1DE4-4899-833B-41B52C2D17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24AEC14-6F64-474E-BE43-16D2B9D037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006AAA-3480-40A7-883B-A3FA894118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CE714F-20E3-4BDE-A4C0-A256B8D025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EDA3CE-FE0A-48ED-8133-BC4DFDF649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73D85E1-47F4-4EF6-85BA-FC06C44B0CA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0BB2C01-627C-46AA-B1DE-25E744AF6F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486761D-EA14-417A-B88A-3DA93561878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BC3F542-D382-4A63-9623-390AD2E0C9A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CB34314-2876-4A1C-8B6B-14D61E584F4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6892469-B4AE-4B7B-BE6D-4BD2F304380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9118B1A-FCCB-45E4-9038-6136D961E71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150B218-1359-4CB8-BF7F-458699D1318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AB1A8EE-66A9-4892-B5A1-523DFFB2F59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3817C3D-1811-4BA9-98CD-F96847E8AFC1}"/>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C0B5BA5-E7B9-4D08-9955-C7E31B78F7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E4CE197-3CEF-411B-8ED0-EDD9784C91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C84A47B-8C12-48C6-BEFF-F2936D8AA69A}"/>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16B00CC4-141D-42D4-A035-EB12C22AC171}"/>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6DC8133-B59D-4E0D-B2A4-68B39B90E84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8E4F8D4E-C1BF-4228-8D68-A5B6E6B76EF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65CB5CB6-DB8F-4D3A-A9B2-545A957774D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B4EBDE41-2450-4C16-9BE4-98EB6A9BD80F}"/>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AB26BF8A-D124-4941-983F-4181F114D863}"/>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4513458A-4B21-431B-9066-08ABC3B003AD}"/>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65BB08C3-E9D7-4B8C-B5FB-3C0D41C52725}"/>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D886ADAC-9842-4A67-8CAF-17E13178F42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F153291E-E5F4-4492-A385-B320F0E7AD8A}"/>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EBF528F-E7C8-439C-A6E3-A9495197E9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0AA1E81-BEC3-433B-A9ED-7449C38225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0A2D20-8206-41B4-8934-2F944CB56B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7B04FB-806A-4E38-9A2F-9BC47FD17B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62C239-DAEC-46B9-BC0E-3FB1A535CF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50800</xdr:rowOff>
    </xdr:from>
    <xdr:to>
      <xdr:col>10</xdr:col>
      <xdr:colOff>165100</xdr:colOff>
      <xdr:row>38</xdr:row>
      <xdr:rowOff>152400</xdr:rowOff>
    </xdr:to>
    <xdr:sp macro="" textlink="">
      <xdr:nvSpPr>
        <xdr:cNvPr id="72" name="楕円 71">
          <a:extLst>
            <a:ext uri="{FF2B5EF4-FFF2-40B4-BE49-F238E27FC236}">
              <a16:creationId xmlns:a16="http://schemas.microsoft.com/office/drawing/2014/main" id="{2ACEB785-E189-4F14-921C-9CF2543B8BA9}"/>
            </a:ext>
          </a:extLst>
        </xdr:cNvPr>
        <xdr:cNvSpPr/>
      </xdr:nvSpPr>
      <xdr:spPr>
        <a:xfrm>
          <a:off x="196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3" name="n_1aveValue【図書館】&#10;有形固定資産減価償却率">
          <a:extLst>
            <a:ext uri="{FF2B5EF4-FFF2-40B4-BE49-F238E27FC236}">
              <a16:creationId xmlns:a16="http://schemas.microsoft.com/office/drawing/2014/main" id="{430242B2-43F4-476F-B663-9E1A37B634CA}"/>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4" name="n_2aveValue【図書館】&#10;有形固定資産減価償却率">
          <a:extLst>
            <a:ext uri="{FF2B5EF4-FFF2-40B4-BE49-F238E27FC236}">
              <a16:creationId xmlns:a16="http://schemas.microsoft.com/office/drawing/2014/main" id="{0649B40D-2557-46F9-8317-1FCDD3ADF83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75" name="n_3aveValue【図書館】&#10;有形固定資産減価償却率">
          <a:extLst>
            <a:ext uri="{FF2B5EF4-FFF2-40B4-BE49-F238E27FC236}">
              <a16:creationId xmlns:a16="http://schemas.microsoft.com/office/drawing/2014/main" id="{80FFA5AF-5CFC-4523-AA94-DF0C4F6D1BA4}"/>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76" name="n_4aveValue【図書館】&#10;有形固定資産減価償却率">
          <a:extLst>
            <a:ext uri="{FF2B5EF4-FFF2-40B4-BE49-F238E27FC236}">
              <a16:creationId xmlns:a16="http://schemas.microsoft.com/office/drawing/2014/main" id="{36726E74-2E45-468E-B306-988CF36137A1}"/>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143527</xdr:rowOff>
    </xdr:from>
    <xdr:ext cx="405111" cy="259045"/>
    <xdr:sp macro="" textlink="">
      <xdr:nvSpPr>
        <xdr:cNvPr id="77" name="n_3mainValue【図書館】&#10;有形固定資産減価償却率">
          <a:extLst>
            <a:ext uri="{FF2B5EF4-FFF2-40B4-BE49-F238E27FC236}">
              <a16:creationId xmlns:a16="http://schemas.microsoft.com/office/drawing/2014/main" id="{C6FE81DF-D030-40CB-89D1-2CE57C294A94}"/>
            </a:ext>
          </a:extLst>
        </xdr:cNvPr>
        <xdr:cNvSpPr txBox="1"/>
      </xdr:nvSpPr>
      <xdr:spPr>
        <a:xfrm>
          <a:off x="18167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CEA1E242-EE78-4BF8-9CE4-D9C651668E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ED98E54E-235C-41EA-B9BD-B120D71EE2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EAC8EFE4-3FCE-4F6E-969F-7A2D2DA615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D502C9BF-01E0-4332-8129-4986A00D6D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2D01B73-0218-419F-A867-9002996C51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600EE99E-95F3-49BB-B1A0-0C9540A3FD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F9D6C3DC-F06F-4AF0-9DCE-2DABE1C9D5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A866923F-3F96-4C58-BE1B-7F0E77E5F2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735AF602-2A65-42DA-BCBA-CE5278467DC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8426B8CC-E860-44F1-9EE9-5536FC3FE3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D83DE422-4044-4898-96C9-F766AF8A26F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87417A54-5D6C-4001-96EC-C17E1E032C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7F31B04D-0E63-4A94-8DE3-4F10AB251C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BFEA78A3-C3F7-4B56-A75D-2FAC17ED221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4E5A4507-64D9-4F59-827B-501A6A83F93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0B4074DC-7F80-452C-860F-61222B5978A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E46C4FDF-9FC2-4EBA-B8B8-2ADFE80E4B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CD3D4FBF-9B17-4527-BB9B-4236686A021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4982FBD5-9240-4BAF-9ED0-4DC0BBBB13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7E0F48AE-2A1F-444B-91CB-C09A87B6B56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55DCB78E-3CB8-474F-9A3E-CF9ABC7313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E18F25F-1D92-4DEA-9EA8-B8C06465134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AC480327-05F3-4211-8A8C-2F9EA87626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1" name="直線コネクタ 100">
          <a:extLst>
            <a:ext uri="{FF2B5EF4-FFF2-40B4-BE49-F238E27FC236}">
              <a16:creationId xmlns:a16="http://schemas.microsoft.com/office/drawing/2014/main" id="{75B5DD20-BA9E-4D21-A389-479411248519}"/>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2" name="【図書館】&#10;一人当たり面積最小値テキスト">
          <a:extLst>
            <a:ext uri="{FF2B5EF4-FFF2-40B4-BE49-F238E27FC236}">
              <a16:creationId xmlns:a16="http://schemas.microsoft.com/office/drawing/2014/main" id="{7B73AA4B-5005-48F4-BA4F-D4CB020F22E6}"/>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3" name="直線コネクタ 102">
          <a:extLst>
            <a:ext uri="{FF2B5EF4-FFF2-40B4-BE49-F238E27FC236}">
              <a16:creationId xmlns:a16="http://schemas.microsoft.com/office/drawing/2014/main" id="{282DD2FA-86DE-4642-8EF3-33F270AFB744}"/>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4" name="【図書館】&#10;一人当たり面積最大値テキスト">
          <a:extLst>
            <a:ext uri="{FF2B5EF4-FFF2-40B4-BE49-F238E27FC236}">
              <a16:creationId xmlns:a16="http://schemas.microsoft.com/office/drawing/2014/main" id="{63C578EC-63E2-400B-8CA3-87EBC03F46D9}"/>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5" name="直線コネクタ 104">
          <a:extLst>
            <a:ext uri="{FF2B5EF4-FFF2-40B4-BE49-F238E27FC236}">
              <a16:creationId xmlns:a16="http://schemas.microsoft.com/office/drawing/2014/main" id="{1E6A5080-9B11-421E-942C-C65FFB009FDB}"/>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06" name="【図書館】&#10;一人当たり面積平均値テキスト">
          <a:extLst>
            <a:ext uri="{FF2B5EF4-FFF2-40B4-BE49-F238E27FC236}">
              <a16:creationId xmlns:a16="http://schemas.microsoft.com/office/drawing/2014/main" id="{5F105823-199A-4E81-87A7-6B85A373F90B}"/>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07" name="フローチャート: 判断 106">
          <a:extLst>
            <a:ext uri="{FF2B5EF4-FFF2-40B4-BE49-F238E27FC236}">
              <a16:creationId xmlns:a16="http://schemas.microsoft.com/office/drawing/2014/main" id="{4A63E9C0-E05B-4542-AA07-B7922F97A496}"/>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08" name="フローチャート: 判断 107">
          <a:extLst>
            <a:ext uri="{FF2B5EF4-FFF2-40B4-BE49-F238E27FC236}">
              <a16:creationId xmlns:a16="http://schemas.microsoft.com/office/drawing/2014/main" id="{224448E1-FB33-49C9-9FE2-285749F4AB8A}"/>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09" name="フローチャート: 判断 108">
          <a:extLst>
            <a:ext uri="{FF2B5EF4-FFF2-40B4-BE49-F238E27FC236}">
              <a16:creationId xmlns:a16="http://schemas.microsoft.com/office/drawing/2014/main" id="{7951EEA0-8F0B-4CD5-89E7-D7A5250AFB75}"/>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0" name="フローチャート: 判断 109">
          <a:extLst>
            <a:ext uri="{FF2B5EF4-FFF2-40B4-BE49-F238E27FC236}">
              <a16:creationId xmlns:a16="http://schemas.microsoft.com/office/drawing/2014/main" id="{5C42E3FF-D48B-4AFF-9882-816542799085}"/>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1" name="フローチャート: 判断 110">
          <a:extLst>
            <a:ext uri="{FF2B5EF4-FFF2-40B4-BE49-F238E27FC236}">
              <a16:creationId xmlns:a16="http://schemas.microsoft.com/office/drawing/2014/main" id="{3A627D2B-D441-46F4-8FE8-794AB4B729F2}"/>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707E6AB-DF60-48AB-9F7D-835E397A16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8C77240-936C-45F2-AB6A-C2847030E1D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BD2D7B0-AD3A-41D6-8214-D3D0BBCFFA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A223B52-191C-4EFE-95B5-E3C1631BEB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93D1725-8168-4869-972F-EA2C1D3205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120650</xdr:rowOff>
    </xdr:from>
    <xdr:to>
      <xdr:col>41</xdr:col>
      <xdr:colOff>101600</xdr:colOff>
      <xdr:row>41</xdr:row>
      <xdr:rowOff>50800</xdr:rowOff>
    </xdr:to>
    <xdr:sp macro="" textlink="">
      <xdr:nvSpPr>
        <xdr:cNvPr id="117" name="楕円 116">
          <a:extLst>
            <a:ext uri="{FF2B5EF4-FFF2-40B4-BE49-F238E27FC236}">
              <a16:creationId xmlns:a16="http://schemas.microsoft.com/office/drawing/2014/main" id="{7ABB0AA9-0570-4D39-9F51-48777B0918BD}"/>
            </a:ext>
          </a:extLst>
        </xdr:cNvPr>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18" name="n_1aveValue【図書館】&#10;一人当たり面積">
          <a:extLst>
            <a:ext uri="{FF2B5EF4-FFF2-40B4-BE49-F238E27FC236}">
              <a16:creationId xmlns:a16="http://schemas.microsoft.com/office/drawing/2014/main" id="{0C846584-7273-48A0-99D3-5A39273EEFAB}"/>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19" name="n_2aveValue【図書館】&#10;一人当たり面積">
          <a:extLst>
            <a:ext uri="{FF2B5EF4-FFF2-40B4-BE49-F238E27FC236}">
              <a16:creationId xmlns:a16="http://schemas.microsoft.com/office/drawing/2014/main" id="{1C6C3AC7-48E9-4F7B-9DC9-ED5BA2AFE367}"/>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20" name="n_3aveValue【図書館】&#10;一人当たり面積">
          <a:extLst>
            <a:ext uri="{FF2B5EF4-FFF2-40B4-BE49-F238E27FC236}">
              <a16:creationId xmlns:a16="http://schemas.microsoft.com/office/drawing/2014/main" id="{5D5DBF4C-6A60-4D91-B281-3AD8D8D2786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21" name="n_4aveValue【図書館】&#10;一人当たり面積">
          <a:extLst>
            <a:ext uri="{FF2B5EF4-FFF2-40B4-BE49-F238E27FC236}">
              <a16:creationId xmlns:a16="http://schemas.microsoft.com/office/drawing/2014/main" id="{69C29D44-DD4F-43AF-8F50-0070FA2BE4C6}"/>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22" name="n_3mainValue【図書館】&#10;一人当たり面積">
          <a:extLst>
            <a:ext uri="{FF2B5EF4-FFF2-40B4-BE49-F238E27FC236}">
              <a16:creationId xmlns:a16="http://schemas.microsoft.com/office/drawing/2014/main" id="{64FF0CE5-C060-4EE4-A6C4-7CA17FEE47FC}"/>
            </a:ext>
          </a:extLst>
        </xdr:cNvPr>
        <xdr:cNvSpPr txBox="1"/>
      </xdr:nvSpPr>
      <xdr:spPr>
        <a:xfrm>
          <a:off x="7626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3F0E152B-F452-4748-9F9B-EDE75D8FFC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E01C3BF7-1368-4BF7-AFDB-E0E277DDC5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8EB2F297-27D6-4442-B7EC-EB7134BD3D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18E18D06-ECE1-46B9-8BC1-2C235C7024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6F9C271A-8EBB-4B17-83EE-02AF6ACFAA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B0CE63BE-D208-44F1-8E74-2B20289BEB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8C1753A2-2961-495B-8E84-F07DFD19BB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B2869C7E-67ED-4FBB-BE77-FEB9325CAE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6962C6CD-CBD2-40A6-BE32-D94DF6BEA1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41B8FDD5-40D4-42DB-9CFF-90D5578EAF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6FFD5F14-0F17-42FB-8ED6-39A09919D52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4BB0B794-019C-466E-AD97-511CE8EF68D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a:extLst>
            <a:ext uri="{FF2B5EF4-FFF2-40B4-BE49-F238E27FC236}">
              <a16:creationId xmlns:a16="http://schemas.microsoft.com/office/drawing/2014/main" id="{81A9FB0D-E4DB-4847-92F7-E6463320D8C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66429AD5-20D6-4E48-9F61-180EB6CF16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294F2EA7-9F27-41DA-9966-D34D9A58F32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973F6C76-D358-4290-8293-67D39F40E4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97F5A02B-F4A8-428C-B7E1-C8EA700439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CA9CA2C0-CEC9-49BA-ACB8-D3F8E2B911C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82E2F1D0-23D9-4C91-89F1-161408834C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7AFF314D-D7A6-4352-AC1C-8385E900A86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2C2BFD49-A43D-4A94-ADC6-83E706B52EE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E4E7E4E5-44DE-4784-9799-D0EB429BDA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a:extLst>
            <a:ext uri="{FF2B5EF4-FFF2-40B4-BE49-F238E27FC236}">
              <a16:creationId xmlns:a16="http://schemas.microsoft.com/office/drawing/2014/main" id="{55AA4941-4A34-48C2-BE68-6B05F70330A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36AAD6BF-7829-49A9-B07E-314BC69C2E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47" name="直線コネクタ 146">
          <a:extLst>
            <a:ext uri="{FF2B5EF4-FFF2-40B4-BE49-F238E27FC236}">
              <a16:creationId xmlns:a16="http://schemas.microsoft.com/office/drawing/2014/main" id="{C744D4C6-68CD-4078-A31D-B61D9B740D03}"/>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8" name="【体育館・プール】&#10;有形固定資産減価償却率最小値テキスト">
          <a:extLst>
            <a:ext uri="{FF2B5EF4-FFF2-40B4-BE49-F238E27FC236}">
              <a16:creationId xmlns:a16="http://schemas.microsoft.com/office/drawing/2014/main" id="{9A6D8D2B-41E0-4EFD-AD11-83A428FB787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9" name="直線コネクタ 148">
          <a:extLst>
            <a:ext uri="{FF2B5EF4-FFF2-40B4-BE49-F238E27FC236}">
              <a16:creationId xmlns:a16="http://schemas.microsoft.com/office/drawing/2014/main" id="{911DB1D1-074D-450F-AAA0-1501300F2CC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C78AB643-3FE5-42D1-BFC6-B37273892919}"/>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51" name="直線コネクタ 150">
          <a:extLst>
            <a:ext uri="{FF2B5EF4-FFF2-40B4-BE49-F238E27FC236}">
              <a16:creationId xmlns:a16="http://schemas.microsoft.com/office/drawing/2014/main" id="{43624408-B7DD-4C07-9693-D364AAD61799}"/>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BCC490F1-737B-497B-A1E2-2841572FAFD3}"/>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3" name="フローチャート: 判断 152">
          <a:extLst>
            <a:ext uri="{FF2B5EF4-FFF2-40B4-BE49-F238E27FC236}">
              <a16:creationId xmlns:a16="http://schemas.microsoft.com/office/drawing/2014/main" id="{3FA702BB-3C8D-4234-8618-C4EBC00BC73E}"/>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4" name="フローチャート: 判断 153">
          <a:extLst>
            <a:ext uri="{FF2B5EF4-FFF2-40B4-BE49-F238E27FC236}">
              <a16:creationId xmlns:a16="http://schemas.microsoft.com/office/drawing/2014/main" id="{A72465DE-C365-4F70-ABBA-63EE05E2470D}"/>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55" name="フローチャート: 判断 154">
          <a:extLst>
            <a:ext uri="{FF2B5EF4-FFF2-40B4-BE49-F238E27FC236}">
              <a16:creationId xmlns:a16="http://schemas.microsoft.com/office/drawing/2014/main" id="{CA0841E8-CCA8-4103-86A8-C9B25336F23B}"/>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56" name="フローチャート: 判断 155">
          <a:extLst>
            <a:ext uri="{FF2B5EF4-FFF2-40B4-BE49-F238E27FC236}">
              <a16:creationId xmlns:a16="http://schemas.microsoft.com/office/drawing/2014/main" id="{0ECDD2B8-147F-4516-997B-69B7E08E1597}"/>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57" name="フローチャート: 判断 156">
          <a:extLst>
            <a:ext uri="{FF2B5EF4-FFF2-40B4-BE49-F238E27FC236}">
              <a16:creationId xmlns:a16="http://schemas.microsoft.com/office/drawing/2014/main" id="{70870690-3D45-43DD-A809-882EBDDA774E}"/>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F611133D-5BAF-4D29-B3EC-F1E7AF2883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8B9D42A-7B91-47C1-8231-2C0005100C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F5D77E7-E01D-4B52-BF70-29BFB855A9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CA248C8-91E6-481F-A792-9559A6AD86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22A32AD-5522-48D2-86CE-D386CB361A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170180</xdr:rowOff>
    </xdr:from>
    <xdr:to>
      <xdr:col>10</xdr:col>
      <xdr:colOff>165100</xdr:colOff>
      <xdr:row>61</xdr:row>
      <xdr:rowOff>100330</xdr:rowOff>
    </xdr:to>
    <xdr:sp macro="" textlink="">
      <xdr:nvSpPr>
        <xdr:cNvPr id="163" name="楕円 162">
          <a:extLst>
            <a:ext uri="{FF2B5EF4-FFF2-40B4-BE49-F238E27FC236}">
              <a16:creationId xmlns:a16="http://schemas.microsoft.com/office/drawing/2014/main" id="{49E745F4-C426-4DD5-8D8F-7EEECC067055}"/>
            </a:ext>
          </a:extLst>
        </xdr:cNvPr>
        <xdr:cNvSpPr/>
      </xdr:nvSpPr>
      <xdr:spPr>
        <a:xfrm>
          <a:off x="196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64" name="n_1aveValue【体育館・プール】&#10;有形固定資産減価償却率">
          <a:extLst>
            <a:ext uri="{FF2B5EF4-FFF2-40B4-BE49-F238E27FC236}">
              <a16:creationId xmlns:a16="http://schemas.microsoft.com/office/drawing/2014/main" id="{A04FF1CA-0CD1-40F4-A20F-98A8FBC943B3}"/>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65" name="n_2aveValue【体育館・プール】&#10;有形固定資産減価償却率">
          <a:extLst>
            <a:ext uri="{FF2B5EF4-FFF2-40B4-BE49-F238E27FC236}">
              <a16:creationId xmlns:a16="http://schemas.microsoft.com/office/drawing/2014/main" id="{16F34963-757B-4624-94A0-DA3B5F4679FF}"/>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66" name="n_3aveValue【体育館・プール】&#10;有形固定資産減価償却率">
          <a:extLst>
            <a:ext uri="{FF2B5EF4-FFF2-40B4-BE49-F238E27FC236}">
              <a16:creationId xmlns:a16="http://schemas.microsoft.com/office/drawing/2014/main" id="{483E6DBF-5DED-435D-B9E4-8B052BE80263}"/>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67" name="n_4aveValue【体育館・プール】&#10;有形固定資産減価償却率">
          <a:extLst>
            <a:ext uri="{FF2B5EF4-FFF2-40B4-BE49-F238E27FC236}">
              <a16:creationId xmlns:a16="http://schemas.microsoft.com/office/drawing/2014/main" id="{CF0E7362-3793-4B0E-805A-47B5C8A1B0C9}"/>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91457</xdr:rowOff>
    </xdr:from>
    <xdr:ext cx="405111" cy="259045"/>
    <xdr:sp macro="" textlink="">
      <xdr:nvSpPr>
        <xdr:cNvPr id="168" name="n_3mainValue【体育館・プール】&#10;有形固定資産減価償却率">
          <a:extLst>
            <a:ext uri="{FF2B5EF4-FFF2-40B4-BE49-F238E27FC236}">
              <a16:creationId xmlns:a16="http://schemas.microsoft.com/office/drawing/2014/main" id="{71C64D70-EEBB-4017-888A-8D164344F3E1}"/>
            </a:ext>
          </a:extLst>
        </xdr:cNvPr>
        <xdr:cNvSpPr txBox="1"/>
      </xdr:nvSpPr>
      <xdr:spPr>
        <a:xfrm>
          <a:off x="1816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F4189547-C00C-4311-8556-B856BF9815A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4BA8A137-9290-4A26-98DB-86B14DB391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62D9AC3F-9BB4-43B1-82A1-D12C3AAF16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3B1BC561-A26F-400D-BFCE-56D56E9731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6B3CCEE9-FC57-4B44-BCBF-F37163AA48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40E2C256-3D16-456F-B1AF-E013366F9B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D26A6997-3A34-4828-A66D-6457FC9BD2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A8373ED8-CFF0-4673-9BE1-C64D44748E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A32172D3-4727-4EA9-8859-F166AC8845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BA3FF83E-D2F2-4383-90D1-1E21EA5BAA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a:extLst>
            <a:ext uri="{FF2B5EF4-FFF2-40B4-BE49-F238E27FC236}">
              <a16:creationId xmlns:a16="http://schemas.microsoft.com/office/drawing/2014/main" id="{864CB0E6-BD2F-4C06-9725-398FF3D0963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0" name="テキスト ボックス 179">
          <a:extLst>
            <a:ext uri="{FF2B5EF4-FFF2-40B4-BE49-F238E27FC236}">
              <a16:creationId xmlns:a16="http://schemas.microsoft.com/office/drawing/2014/main" id="{7EC5212C-40D0-4EE8-B93E-A6CB17EB06E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a:extLst>
            <a:ext uri="{FF2B5EF4-FFF2-40B4-BE49-F238E27FC236}">
              <a16:creationId xmlns:a16="http://schemas.microsoft.com/office/drawing/2014/main" id="{9B008F52-65E4-4E3B-A672-C888EA0A83B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2" name="テキスト ボックス 181">
          <a:extLst>
            <a:ext uri="{FF2B5EF4-FFF2-40B4-BE49-F238E27FC236}">
              <a16:creationId xmlns:a16="http://schemas.microsoft.com/office/drawing/2014/main" id="{B896B6FF-F45E-48AC-AB6B-6D774E13571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a:extLst>
            <a:ext uri="{FF2B5EF4-FFF2-40B4-BE49-F238E27FC236}">
              <a16:creationId xmlns:a16="http://schemas.microsoft.com/office/drawing/2014/main" id="{29514A19-E358-4B9F-8707-B33453469CD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4" name="テキスト ボックス 183">
          <a:extLst>
            <a:ext uri="{FF2B5EF4-FFF2-40B4-BE49-F238E27FC236}">
              <a16:creationId xmlns:a16="http://schemas.microsoft.com/office/drawing/2014/main" id="{CBC198CD-AF35-49D1-B886-85AB73AB9BC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a:extLst>
            <a:ext uri="{FF2B5EF4-FFF2-40B4-BE49-F238E27FC236}">
              <a16:creationId xmlns:a16="http://schemas.microsoft.com/office/drawing/2014/main" id="{2A655A53-23D1-4851-81BB-C76308A1CE1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6" name="テキスト ボックス 185">
          <a:extLst>
            <a:ext uri="{FF2B5EF4-FFF2-40B4-BE49-F238E27FC236}">
              <a16:creationId xmlns:a16="http://schemas.microsoft.com/office/drawing/2014/main" id="{11EF4710-54F4-4E86-A3C5-A83350DD9B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C4F928B3-6D22-4A4C-A0DD-1E7DF2C815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4E3BB1EB-56E0-4957-B1D7-BB61A50CDE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547F8586-EAF9-4465-BB1B-B718AE95C7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90" name="直線コネクタ 189">
          <a:extLst>
            <a:ext uri="{FF2B5EF4-FFF2-40B4-BE49-F238E27FC236}">
              <a16:creationId xmlns:a16="http://schemas.microsoft.com/office/drawing/2014/main" id="{106ACAAE-3214-4E92-A461-30C41BE402D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1" name="【体育館・プール】&#10;一人当たり面積最小値テキスト">
          <a:extLst>
            <a:ext uri="{FF2B5EF4-FFF2-40B4-BE49-F238E27FC236}">
              <a16:creationId xmlns:a16="http://schemas.microsoft.com/office/drawing/2014/main" id="{A6C1EDC4-EAA2-4558-8A43-8AEF5841B633}"/>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2" name="直線コネクタ 191">
          <a:extLst>
            <a:ext uri="{FF2B5EF4-FFF2-40B4-BE49-F238E27FC236}">
              <a16:creationId xmlns:a16="http://schemas.microsoft.com/office/drawing/2014/main" id="{27339855-569D-4542-99B3-2507BCB2B04B}"/>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93" name="【体育館・プール】&#10;一人当たり面積最大値テキスト">
          <a:extLst>
            <a:ext uri="{FF2B5EF4-FFF2-40B4-BE49-F238E27FC236}">
              <a16:creationId xmlns:a16="http://schemas.microsoft.com/office/drawing/2014/main" id="{54BA46FE-9DEF-4288-A0FB-EEDAF1BD0EEA}"/>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94" name="直線コネクタ 193">
          <a:extLst>
            <a:ext uri="{FF2B5EF4-FFF2-40B4-BE49-F238E27FC236}">
              <a16:creationId xmlns:a16="http://schemas.microsoft.com/office/drawing/2014/main" id="{CF4694BF-CA7D-4DE0-AB2C-7AEE091E8D9E}"/>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95" name="【体育館・プール】&#10;一人当たり面積平均値テキスト">
          <a:extLst>
            <a:ext uri="{FF2B5EF4-FFF2-40B4-BE49-F238E27FC236}">
              <a16:creationId xmlns:a16="http://schemas.microsoft.com/office/drawing/2014/main" id="{8573C0A6-5F69-47B0-8A93-7625E036B17C}"/>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96" name="フローチャート: 判断 195">
          <a:extLst>
            <a:ext uri="{FF2B5EF4-FFF2-40B4-BE49-F238E27FC236}">
              <a16:creationId xmlns:a16="http://schemas.microsoft.com/office/drawing/2014/main" id="{CF68D199-1FA0-4460-858A-B94933717E31}"/>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97" name="フローチャート: 判断 196">
          <a:extLst>
            <a:ext uri="{FF2B5EF4-FFF2-40B4-BE49-F238E27FC236}">
              <a16:creationId xmlns:a16="http://schemas.microsoft.com/office/drawing/2014/main" id="{8C4A7C2B-1853-43B0-B399-1613E4903A5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98" name="フローチャート: 判断 197">
          <a:extLst>
            <a:ext uri="{FF2B5EF4-FFF2-40B4-BE49-F238E27FC236}">
              <a16:creationId xmlns:a16="http://schemas.microsoft.com/office/drawing/2014/main" id="{8BC38EFC-DE91-41D0-9E14-6BBBDBABECAB}"/>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99" name="フローチャート: 判断 198">
          <a:extLst>
            <a:ext uri="{FF2B5EF4-FFF2-40B4-BE49-F238E27FC236}">
              <a16:creationId xmlns:a16="http://schemas.microsoft.com/office/drawing/2014/main" id="{CD15CB8A-DEBA-47E6-B945-B9F0548A7978}"/>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00" name="フローチャート: 判断 199">
          <a:extLst>
            <a:ext uri="{FF2B5EF4-FFF2-40B4-BE49-F238E27FC236}">
              <a16:creationId xmlns:a16="http://schemas.microsoft.com/office/drawing/2014/main" id="{9823AF9C-86CF-48E6-B845-E457980CB3E5}"/>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346508A8-06C0-4A02-BC47-67CEDF41AA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37228A9-3B1B-41D6-9EDD-336337EB8C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4A901329-A18A-4D00-9B89-EBF9ADA2EF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73AF071C-74CE-4120-8F8E-64DA8BEA89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4737D4C-BE12-4508-BAC3-77498A4C10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14122</xdr:rowOff>
    </xdr:from>
    <xdr:to>
      <xdr:col>41</xdr:col>
      <xdr:colOff>101600</xdr:colOff>
      <xdr:row>62</xdr:row>
      <xdr:rowOff>115722</xdr:rowOff>
    </xdr:to>
    <xdr:sp macro="" textlink="">
      <xdr:nvSpPr>
        <xdr:cNvPr id="206" name="楕円 205">
          <a:extLst>
            <a:ext uri="{FF2B5EF4-FFF2-40B4-BE49-F238E27FC236}">
              <a16:creationId xmlns:a16="http://schemas.microsoft.com/office/drawing/2014/main" id="{B4E0ED46-581C-4BB5-8A14-1BBD022C9EBC}"/>
            </a:ext>
          </a:extLst>
        </xdr:cNvPr>
        <xdr:cNvSpPr/>
      </xdr:nvSpPr>
      <xdr:spPr>
        <a:xfrm>
          <a:off x="7810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207" name="n_1aveValue【体育館・プール】&#10;一人当たり面積">
          <a:extLst>
            <a:ext uri="{FF2B5EF4-FFF2-40B4-BE49-F238E27FC236}">
              <a16:creationId xmlns:a16="http://schemas.microsoft.com/office/drawing/2014/main" id="{8BC86697-4962-4ED4-8ACC-C214145B8A3A}"/>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08" name="n_2aveValue【体育館・プール】&#10;一人当たり面積">
          <a:extLst>
            <a:ext uri="{FF2B5EF4-FFF2-40B4-BE49-F238E27FC236}">
              <a16:creationId xmlns:a16="http://schemas.microsoft.com/office/drawing/2014/main" id="{0F93A618-E3F7-4E4E-8A2D-0C53C804BF82}"/>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09" name="n_3aveValue【体育館・プール】&#10;一人当たり面積">
          <a:extLst>
            <a:ext uri="{FF2B5EF4-FFF2-40B4-BE49-F238E27FC236}">
              <a16:creationId xmlns:a16="http://schemas.microsoft.com/office/drawing/2014/main" id="{AE2406A5-6A15-43E3-ADA2-633B2778F2B1}"/>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10" name="n_4aveValue【体育館・プール】&#10;一人当たり面積">
          <a:extLst>
            <a:ext uri="{FF2B5EF4-FFF2-40B4-BE49-F238E27FC236}">
              <a16:creationId xmlns:a16="http://schemas.microsoft.com/office/drawing/2014/main" id="{1BD18F36-F078-4ED5-AB9E-5A989927C561}"/>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132249</xdr:rowOff>
    </xdr:from>
    <xdr:ext cx="469744" cy="259045"/>
    <xdr:sp macro="" textlink="">
      <xdr:nvSpPr>
        <xdr:cNvPr id="211" name="n_3mainValue【体育館・プール】&#10;一人当たり面積">
          <a:extLst>
            <a:ext uri="{FF2B5EF4-FFF2-40B4-BE49-F238E27FC236}">
              <a16:creationId xmlns:a16="http://schemas.microsoft.com/office/drawing/2014/main" id="{2375116E-907B-4962-A04E-3C5F9977585E}"/>
            </a:ext>
          </a:extLst>
        </xdr:cNvPr>
        <xdr:cNvSpPr txBox="1"/>
      </xdr:nvSpPr>
      <xdr:spPr>
        <a:xfrm>
          <a:off x="7626427" y="104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1DB8524F-8B75-4B4F-B00F-D81BEAD122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2E5D600B-F69D-4344-8F07-385EC6F46A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4668271A-DD6A-4B77-9D94-478E27C568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9AFF77AC-CAE7-4052-9589-D20C45A936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98D2A225-1A2D-4800-B710-F567FE0F55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D454628F-44ED-4449-9508-A2F63A8B94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568AAD21-7CBE-4E64-B241-9B8886A472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3E8A7DE6-F569-4C50-B3AB-93B21A17F3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28A81082-C61B-4457-BB6E-0559D9D7A3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3F13BECA-E1D4-42CE-830C-0B489AB4F4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2" name="テキスト ボックス 221">
          <a:extLst>
            <a:ext uri="{FF2B5EF4-FFF2-40B4-BE49-F238E27FC236}">
              <a16:creationId xmlns:a16="http://schemas.microsoft.com/office/drawing/2014/main" id="{0C2E3B50-B338-40DE-83E6-10D9471799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D9535050-E7CE-4FF3-80B0-01EA6F09ACE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4" name="テキスト ボックス 223">
          <a:extLst>
            <a:ext uri="{FF2B5EF4-FFF2-40B4-BE49-F238E27FC236}">
              <a16:creationId xmlns:a16="http://schemas.microsoft.com/office/drawing/2014/main" id="{73656562-F0DB-4129-88A6-CD37D13860C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3EC64129-D84A-4D32-AD2A-88F9872DE39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3B1FAC4A-F50F-47AD-9A2E-C4C4BCBCEE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50120F79-0915-4AF1-A8B5-B7A53C73277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B95D5E3E-116D-45AB-848C-41FC441EE2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C70BD6F2-7863-4549-81D1-4625C56D31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D09C1161-704E-43A7-8F61-2B0C19A694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103F9DB9-82B2-4009-BAB5-F23E93A0AD8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a:extLst>
            <a:ext uri="{FF2B5EF4-FFF2-40B4-BE49-F238E27FC236}">
              <a16:creationId xmlns:a16="http://schemas.microsoft.com/office/drawing/2014/main" id="{E7599AA6-B78D-4247-BB7E-316DDAAD68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651A273F-934E-4D8B-8F0C-FB41228270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4" name="テキスト ボックス 233">
          <a:extLst>
            <a:ext uri="{FF2B5EF4-FFF2-40B4-BE49-F238E27FC236}">
              <a16:creationId xmlns:a16="http://schemas.microsoft.com/office/drawing/2014/main" id="{7F4EE548-D053-48B0-B7F7-8A26AACC4DD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AB8D762B-8D30-44CF-A873-5EAE74D8DB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36" name="直線コネクタ 235">
          <a:extLst>
            <a:ext uri="{FF2B5EF4-FFF2-40B4-BE49-F238E27FC236}">
              <a16:creationId xmlns:a16="http://schemas.microsoft.com/office/drawing/2014/main" id="{642C484A-735B-4DE5-8097-09461EE00F1B}"/>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7" name="【福祉施設】&#10;有形固定資産減価償却率最小値テキスト">
          <a:extLst>
            <a:ext uri="{FF2B5EF4-FFF2-40B4-BE49-F238E27FC236}">
              <a16:creationId xmlns:a16="http://schemas.microsoft.com/office/drawing/2014/main" id="{6E5665A1-1099-4DF0-9F31-A2EC5D8A98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8" name="直線コネクタ 237">
          <a:extLst>
            <a:ext uri="{FF2B5EF4-FFF2-40B4-BE49-F238E27FC236}">
              <a16:creationId xmlns:a16="http://schemas.microsoft.com/office/drawing/2014/main" id="{C517D0CE-B5B1-4E46-8EE7-DDE2F5C2EE7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9" name="【福祉施設】&#10;有形固定資産減価償却率最大値テキスト">
          <a:extLst>
            <a:ext uri="{FF2B5EF4-FFF2-40B4-BE49-F238E27FC236}">
              <a16:creationId xmlns:a16="http://schemas.microsoft.com/office/drawing/2014/main" id="{13F8505E-EBBB-495D-B34C-CB6ED1945B7B}"/>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0" name="直線コネクタ 239">
          <a:extLst>
            <a:ext uri="{FF2B5EF4-FFF2-40B4-BE49-F238E27FC236}">
              <a16:creationId xmlns:a16="http://schemas.microsoft.com/office/drawing/2014/main" id="{D30EC5B6-D898-4670-99DA-E6F249CA373E}"/>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5D743F93-709F-485A-932F-0A698A3B1537}"/>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42" name="フローチャート: 判断 241">
          <a:extLst>
            <a:ext uri="{FF2B5EF4-FFF2-40B4-BE49-F238E27FC236}">
              <a16:creationId xmlns:a16="http://schemas.microsoft.com/office/drawing/2014/main" id="{5B24C7CE-6CFF-4E6A-BB03-C7D9CBD635B3}"/>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43" name="フローチャート: 判断 242">
          <a:extLst>
            <a:ext uri="{FF2B5EF4-FFF2-40B4-BE49-F238E27FC236}">
              <a16:creationId xmlns:a16="http://schemas.microsoft.com/office/drawing/2014/main" id="{4926F1C1-806D-4F71-8361-C2B731C78384}"/>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44" name="フローチャート: 判断 243">
          <a:extLst>
            <a:ext uri="{FF2B5EF4-FFF2-40B4-BE49-F238E27FC236}">
              <a16:creationId xmlns:a16="http://schemas.microsoft.com/office/drawing/2014/main" id="{13F8E549-2C7A-4AC8-9229-42E7A57DE4B4}"/>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45" name="フローチャート: 判断 244">
          <a:extLst>
            <a:ext uri="{FF2B5EF4-FFF2-40B4-BE49-F238E27FC236}">
              <a16:creationId xmlns:a16="http://schemas.microsoft.com/office/drawing/2014/main" id="{C16F91B2-36A1-4B97-A6C5-2A3F2041D94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46" name="フローチャート: 判断 245">
          <a:extLst>
            <a:ext uri="{FF2B5EF4-FFF2-40B4-BE49-F238E27FC236}">
              <a16:creationId xmlns:a16="http://schemas.microsoft.com/office/drawing/2014/main" id="{91F65AE9-50A5-4520-BEE2-35D6282A7455}"/>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A142EAC-52C2-40C1-90DB-71A525C0B0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413183BA-2590-46AA-91C8-393FFEC7D7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28E685B7-0A03-4AAC-A9B0-7FD72FF60D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5EB95BFE-55C3-415B-BE4F-73DF9B405D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AF1FE34-0A94-4AEF-BA50-BFEEDBEFAA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149225</xdr:rowOff>
    </xdr:from>
    <xdr:to>
      <xdr:col>10</xdr:col>
      <xdr:colOff>165100</xdr:colOff>
      <xdr:row>80</xdr:row>
      <xdr:rowOff>79375</xdr:rowOff>
    </xdr:to>
    <xdr:sp macro="" textlink="">
      <xdr:nvSpPr>
        <xdr:cNvPr id="252" name="楕円 251">
          <a:extLst>
            <a:ext uri="{FF2B5EF4-FFF2-40B4-BE49-F238E27FC236}">
              <a16:creationId xmlns:a16="http://schemas.microsoft.com/office/drawing/2014/main" id="{55391443-A315-43A6-A985-F32827AB6C7C}"/>
            </a:ext>
          </a:extLst>
        </xdr:cNvPr>
        <xdr:cNvSpPr/>
      </xdr:nvSpPr>
      <xdr:spPr>
        <a:xfrm>
          <a:off x="1968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53" name="n_1aveValue【福祉施設】&#10;有形固定資産減価償却率">
          <a:extLst>
            <a:ext uri="{FF2B5EF4-FFF2-40B4-BE49-F238E27FC236}">
              <a16:creationId xmlns:a16="http://schemas.microsoft.com/office/drawing/2014/main" id="{03C7B115-FEE8-40C9-9FE3-D9E7B2D3931C}"/>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54" name="n_2aveValue【福祉施設】&#10;有形固定資産減価償却率">
          <a:extLst>
            <a:ext uri="{FF2B5EF4-FFF2-40B4-BE49-F238E27FC236}">
              <a16:creationId xmlns:a16="http://schemas.microsoft.com/office/drawing/2014/main" id="{78607534-FEFA-49A0-8EE9-A79183A1ED6B}"/>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55" name="n_3aveValue【福祉施設】&#10;有形固定資産減価償却率">
          <a:extLst>
            <a:ext uri="{FF2B5EF4-FFF2-40B4-BE49-F238E27FC236}">
              <a16:creationId xmlns:a16="http://schemas.microsoft.com/office/drawing/2014/main" id="{A594CBA9-32C7-4874-8391-020D6566D8D5}"/>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56" name="n_4aveValue【福祉施設】&#10;有形固定資産減価償却率">
          <a:extLst>
            <a:ext uri="{FF2B5EF4-FFF2-40B4-BE49-F238E27FC236}">
              <a16:creationId xmlns:a16="http://schemas.microsoft.com/office/drawing/2014/main" id="{212117B8-31E1-4CCC-8D11-601B8FD42536}"/>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257" name="n_3mainValue【福祉施設】&#10;有形固定資産減価償却率">
          <a:extLst>
            <a:ext uri="{FF2B5EF4-FFF2-40B4-BE49-F238E27FC236}">
              <a16:creationId xmlns:a16="http://schemas.microsoft.com/office/drawing/2014/main" id="{FDCD04C8-C815-4F64-8E8A-489C78926ABC}"/>
            </a:ext>
          </a:extLst>
        </xdr:cNvPr>
        <xdr:cNvSpPr txBox="1"/>
      </xdr:nvSpPr>
      <xdr:spPr>
        <a:xfrm>
          <a:off x="1816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9AE74290-0A9D-4DAE-AB42-84974C75A3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369E0374-9D4A-4C59-B066-84875B54AC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5F309ED0-4FBC-452F-8178-5AD5C03D5F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1F330FB8-61FC-4751-B836-6E6F4A00F1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1F716D52-7CBC-43D8-8A32-5D9B061F4F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9093F641-0F25-421E-A325-75D9ADC9A8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5C363EDF-CDCE-4483-B0FE-92B40CC5C3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C41EE33C-5E94-41F5-9D76-65AEC473FD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5552343C-E8D7-4EDB-B157-8FCCEBA529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1C3C5EB8-49EB-4256-A0B0-E1370AA8CA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a:extLst>
            <a:ext uri="{FF2B5EF4-FFF2-40B4-BE49-F238E27FC236}">
              <a16:creationId xmlns:a16="http://schemas.microsoft.com/office/drawing/2014/main" id="{27E3C6E0-665B-4A2E-80E1-7C85EB6E4C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0E32BAB1-D168-4644-8B05-92A9B358AE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a:extLst>
            <a:ext uri="{FF2B5EF4-FFF2-40B4-BE49-F238E27FC236}">
              <a16:creationId xmlns:a16="http://schemas.microsoft.com/office/drawing/2014/main" id="{BBBDA112-3B57-460B-BDCF-42A305CF75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a:extLst>
            <a:ext uri="{FF2B5EF4-FFF2-40B4-BE49-F238E27FC236}">
              <a16:creationId xmlns:a16="http://schemas.microsoft.com/office/drawing/2014/main" id="{59BD86B1-66BB-4C99-BB1F-87D0201B3FA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a:extLst>
            <a:ext uri="{FF2B5EF4-FFF2-40B4-BE49-F238E27FC236}">
              <a16:creationId xmlns:a16="http://schemas.microsoft.com/office/drawing/2014/main" id="{8565CF13-1963-4CC1-B52E-19469BB527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a:extLst>
            <a:ext uri="{FF2B5EF4-FFF2-40B4-BE49-F238E27FC236}">
              <a16:creationId xmlns:a16="http://schemas.microsoft.com/office/drawing/2014/main" id="{B320A94F-6A83-4266-A027-F1D11BA08FB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a:extLst>
            <a:ext uri="{FF2B5EF4-FFF2-40B4-BE49-F238E27FC236}">
              <a16:creationId xmlns:a16="http://schemas.microsoft.com/office/drawing/2014/main" id="{1B86A7AE-29AC-4D93-AB73-DFD24AB5D9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a:extLst>
            <a:ext uri="{FF2B5EF4-FFF2-40B4-BE49-F238E27FC236}">
              <a16:creationId xmlns:a16="http://schemas.microsoft.com/office/drawing/2014/main" id="{A56E74DC-A8B3-46FE-A752-46E57C677E7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a:extLst>
            <a:ext uri="{FF2B5EF4-FFF2-40B4-BE49-F238E27FC236}">
              <a16:creationId xmlns:a16="http://schemas.microsoft.com/office/drawing/2014/main" id="{2F201186-9CA1-4574-9953-FFD919A5F3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a:extLst>
            <a:ext uri="{FF2B5EF4-FFF2-40B4-BE49-F238E27FC236}">
              <a16:creationId xmlns:a16="http://schemas.microsoft.com/office/drawing/2014/main" id="{D49DF829-DA3E-4743-9ACA-694D88EEC5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F1BE89B9-F9F2-483C-80FA-7D0D0AE407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5A64915D-F0D1-4288-B7DE-C39D7B88BE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a:extLst>
            <a:ext uri="{FF2B5EF4-FFF2-40B4-BE49-F238E27FC236}">
              <a16:creationId xmlns:a16="http://schemas.microsoft.com/office/drawing/2014/main" id="{8D25D2F7-9FC9-4DF2-BE34-FA4464DC5F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81" name="直線コネクタ 280">
          <a:extLst>
            <a:ext uri="{FF2B5EF4-FFF2-40B4-BE49-F238E27FC236}">
              <a16:creationId xmlns:a16="http://schemas.microsoft.com/office/drawing/2014/main" id="{F8227F84-A1AA-40DC-9E1A-44220162BD57}"/>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a:extLst>
            <a:ext uri="{FF2B5EF4-FFF2-40B4-BE49-F238E27FC236}">
              <a16:creationId xmlns:a16="http://schemas.microsoft.com/office/drawing/2014/main" id="{91846828-7457-4B5C-98C3-AF5DEB38CB7B}"/>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a:extLst>
            <a:ext uri="{FF2B5EF4-FFF2-40B4-BE49-F238E27FC236}">
              <a16:creationId xmlns:a16="http://schemas.microsoft.com/office/drawing/2014/main" id="{46E2F7EF-4DF6-4D64-A7D0-7390659AE807}"/>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84" name="【福祉施設】&#10;一人当たり面積最大値テキスト">
          <a:extLst>
            <a:ext uri="{FF2B5EF4-FFF2-40B4-BE49-F238E27FC236}">
              <a16:creationId xmlns:a16="http://schemas.microsoft.com/office/drawing/2014/main" id="{E7AA83FC-4ACC-48EB-8280-015E83DBA422}"/>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85" name="直線コネクタ 284">
          <a:extLst>
            <a:ext uri="{FF2B5EF4-FFF2-40B4-BE49-F238E27FC236}">
              <a16:creationId xmlns:a16="http://schemas.microsoft.com/office/drawing/2014/main" id="{A8487ED7-BFE9-4FB9-968D-4F1F90E863E6}"/>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86" name="【福祉施設】&#10;一人当たり面積平均値テキスト">
          <a:extLst>
            <a:ext uri="{FF2B5EF4-FFF2-40B4-BE49-F238E27FC236}">
              <a16:creationId xmlns:a16="http://schemas.microsoft.com/office/drawing/2014/main" id="{6FF6DBF0-DF6E-4E0F-BD35-89F5BE94BA1E}"/>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87" name="フローチャート: 判断 286">
          <a:extLst>
            <a:ext uri="{FF2B5EF4-FFF2-40B4-BE49-F238E27FC236}">
              <a16:creationId xmlns:a16="http://schemas.microsoft.com/office/drawing/2014/main" id="{EFAA2A7D-3410-44A5-8B37-14880261A62C}"/>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88" name="フローチャート: 判断 287">
          <a:extLst>
            <a:ext uri="{FF2B5EF4-FFF2-40B4-BE49-F238E27FC236}">
              <a16:creationId xmlns:a16="http://schemas.microsoft.com/office/drawing/2014/main" id="{94E92B81-9C0F-44B2-BA9A-A2D9FD55BEDC}"/>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89" name="フローチャート: 判断 288">
          <a:extLst>
            <a:ext uri="{FF2B5EF4-FFF2-40B4-BE49-F238E27FC236}">
              <a16:creationId xmlns:a16="http://schemas.microsoft.com/office/drawing/2014/main" id="{6C8A309A-7DD6-4EF2-9181-0A615FF241AB}"/>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90" name="フローチャート: 判断 289">
          <a:extLst>
            <a:ext uri="{FF2B5EF4-FFF2-40B4-BE49-F238E27FC236}">
              <a16:creationId xmlns:a16="http://schemas.microsoft.com/office/drawing/2014/main" id="{ADE98E7F-B141-41AA-AFDE-89A9602360AE}"/>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91" name="フローチャート: 判断 290">
          <a:extLst>
            <a:ext uri="{FF2B5EF4-FFF2-40B4-BE49-F238E27FC236}">
              <a16:creationId xmlns:a16="http://schemas.microsoft.com/office/drawing/2014/main" id="{EFD6B56A-254E-47E3-97F1-7E0717E0BD9A}"/>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F4C455F-1D8C-47D0-A193-06AD98C1B5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C2D6EDB-E119-40AA-9CCF-050C52423C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924CB64-7727-45EF-B360-210B654924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8FCDA62-CBC3-490F-A5B7-F8A32A785A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D717788-D4EC-4FA5-83A6-3EE7BDBA54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31750</xdr:rowOff>
    </xdr:from>
    <xdr:to>
      <xdr:col>41</xdr:col>
      <xdr:colOff>101600</xdr:colOff>
      <xdr:row>85</xdr:row>
      <xdr:rowOff>133350</xdr:rowOff>
    </xdr:to>
    <xdr:sp macro="" textlink="">
      <xdr:nvSpPr>
        <xdr:cNvPr id="297" name="楕円 296">
          <a:extLst>
            <a:ext uri="{FF2B5EF4-FFF2-40B4-BE49-F238E27FC236}">
              <a16:creationId xmlns:a16="http://schemas.microsoft.com/office/drawing/2014/main" id="{B4D0720B-E68A-470A-857D-B941E0647673}"/>
            </a:ext>
          </a:extLst>
        </xdr:cNvPr>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98" name="n_1aveValue【福祉施設】&#10;一人当たり面積">
          <a:extLst>
            <a:ext uri="{FF2B5EF4-FFF2-40B4-BE49-F238E27FC236}">
              <a16:creationId xmlns:a16="http://schemas.microsoft.com/office/drawing/2014/main" id="{74A53EB1-EE1D-4E7C-9619-6FD5C139C7E8}"/>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99" name="n_2aveValue【福祉施設】&#10;一人当たり面積">
          <a:extLst>
            <a:ext uri="{FF2B5EF4-FFF2-40B4-BE49-F238E27FC236}">
              <a16:creationId xmlns:a16="http://schemas.microsoft.com/office/drawing/2014/main" id="{93D610AF-619C-41E3-B8C0-4D844D7A1DCF}"/>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00" name="n_3aveValue【福祉施設】&#10;一人当たり面積">
          <a:extLst>
            <a:ext uri="{FF2B5EF4-FFF2-40B4-BE49-F238E27FC236}">
              <a16:creationId xmlns:a16="http://schemas.microsoft.com/office/drawing/2014/main" id="{A758073F-8394-496B-A089-64A80254793C}"/>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01" name="n_4aveValue【福祉施設】&#10;一人当たり面積">
          <a:extLst>
            <a:ext uri="{FF2B5EF4-FFF2-40B4-BE49-F238E27FC236}">
              <a16:creationId xmlns:a16="http://schemas.microsoft.com/office/drawing/2014/main" id="{9D0793EE-7B01-4DF2-8FA4-3744071E5E74}"/>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149877</xdr:rowOff>
    </xdr:from>
    <xdr:ext cx="469744" cy="259045"/>
    <xdr:sp macro="" textlink="">
      <xdr:nvSpPr>
        <xdr:cNvPr id="302" name="n_3mainValue【福祉施設】&#10;一人当たり面積">
          <a:extLst>
            <a:ext uri="{FF2B5EF4-FFF2-40B4-BE49-F238E27FC236}">
              <a16:creationId xmlns:a16="http://schemas.microsoft.com/office/drawing/2014/main" id="{02139A07-BEC5-4D3D-8072-FF027AE09D8B}"/>
            </a:ext>
          </a:extLst>
        </xdr:cNvPr>
        <xdr:cNvSpPr txBox="1"/>
      </xdr:nvSpPr>
      <xdr:spPr>
        <a:xfrm>
          <a:off x="7626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B618B231-37BD-4052-8865-2F6BAC99F4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A4157CFF-3C61-4FB8-A981-27BDCDBE44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4BCF273F-9E6A-402C-8D05-FA02AF5083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B4ACDD54-ECA4-4189-934E-719B3FB9DE4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77E17332-9DD9-4C89-9CEF-F3A6FF8DBC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7B760A5E-7B4B-44AC-B82A-BBD84B3AEE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CB22930F-E889-4452-BABA-1A761E6E2B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F7878E65-1862-442C-BA56-7824C3DAEC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a:extLst>
            <a:ext uri="{FF2B5EF4-FFF2-40B4-BE49-F238E27FC236}">
              <a16:creationId xmlns:a16="http://schemas.microsoft.com/office/drawing/2014/main" id="{DF0096CF-71AD-4C54-969F-F6CBDC4598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a:extLst>
            <a:ext uri="{FF2B5EF4-FFF2-40B4-BE49-F238E27FC236}">
              <a16:creationId xmlns:a16="http://schemas.microsoft.com/office/drawing/2014/main" id="{565B13A4-FE1D-4712-B65D-36DAB292BF9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a:extLst>
            <a:ext uri="{FF2B5EF4-FFF2-40B4-BE49-F238E27FC236}">
              <a16:creationId xmlns:a16="http://schemas.microsoft.com/office/drawing/2014/main" id="{EB1E44F1-F5AE-4ED3-8D83-30462C46A64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a:extLst>
            <a:ext uri="{FF2B5EF4-FFF2-40B4-BE49-F238E27FC236}">
              <a16:creationId xmlns:a16="http://schemas.microsoft.com/office/drawing/2014/main" id="{0A34F011-C71B-48C4-922C-A0383D421FA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15" name="テキスト ボックス 314">
          <a:extLst>
            <a:ext uri="{FF2B5EF4-FFF2-40B4-BE49-F238E27FC236}">
              <a16:creationId xmlns:a16="http://schemas.microsoft.com/office/drawing/2014/main" id="{94952FE2-20C0-476A-86A9-1930858B590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a:extLst>
            <a:ext uri="{FF2B5EF4-FFF2-40B4-BE49-F238E27FC236}">
              <a16:creationId xmlns:a16="http://schemas.microsoft.com/office/drawing/2014/main" id="{2B544FDD-BB8F-4DFB-AAAD-9C4012C2C4D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a:extLst>
            <a:ext uri="{FF2B5EF4-FFF2-40B4-BE49-F238E27FC236}">
              <a16:creationId xmlns:a16="http://schemas.microsoft.com/office/drawing/2014/main" id="{067336DE-2E6D-4EEC-A041-DEF182F77BA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a:extLst>
            <a:ext uri="{FF2B5EF4-FFF2-40B4-BE49-F238E27FC236}">
              <a16:creationId xmlns:a16="http://schemas.microsoft.com/office/drawing/2014/main" id="{0AD3F39A-7482-49E2-8BD1-000649D679A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a:extLst>
            <a:ext uri="{FF2B5EF4-FFF2-40B4-BE49-F238E27FC236}">
              <a16:creationId xmlns:a16="http://schemas.microsoft.com/office/drawing/2014/main" id="{53CC0D5F-B879-427A-BB93-EAF7333B09E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a:extLst>
            <a:ext uri="{FF2B5EF4-FFF2-40B4-BE49-F238E27FC236}">
              <a16:creationId xmlns:a16="http://schemas.microsoft.com/office/drawing/2014/main" id="{FC0D4CEA-A005-4FD3-A849-FED11F2B1D2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a:extLst>
            <a:ext uri="{FF2B5EF4-FFF2-40B4-BE49-F238E27FC236}">
              <a16:creationId xmlns:a16="http://schemas.microsoft.com/office/drawing/2014/main" id="{5E479A5E-C482-4FE2-BE16-5F3D6D65354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a:extLst>
            <a:ext uri="{FF2B5EF4-FFF2-40B4-BE49-F238E27FC236}">
              <a16:creationId xmlns:a16="http://schemas.microsoft.com/office/drawing/2014/main" id="{096DC19E-581D-4503-B551-24B04CA777B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23" name="テキスト ボックス 322">
          <a:extLst>
            <a:ext uri="{FF2B5EF4-FFF2-40B4-BE49-F238E27FC236}">
              <a16:creationId xmlns:a16="http://schemas.microsoft.com/office/drawing/2014/main" id="{57BB12F1-F336-4F99-A4DD-99D1E6D57DD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a:extLst>
            <a:ext uri="{FF2B5EF4-FFF2-40B4-BE49-F238E27FC236}">
              <a16:creationId xmlns:a16="http://schemas.microsoft.com/office/drawing/2014/main" id="{CE1AE651-8298-49FA-BA5B-48A6F49765A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a:extLst>
            <a:ext uri="{FF2B5EF4-FFF2-40B4-BE49-F238E27FC236}">
              <a16:creationId xmlns:a16="http://schemas.microsoft.com/office/drawing/2014/main" id="{89A92477-E1F2-40F8-9DB0-CC3927A4773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26" name="直線コネクタ 325">
          <a:extLst>
            <a:ext uri="{FF2B5EF4-FFF2-40B4-BE49-F238E27FC236}">
              <a16:creationId xmlns:a16="http://schemas.microsoft.com/office/drawing/2014/main" id="{F9646C63-2940-4EC2-A865-A9AF6BF59B5C}"/>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27" name="【市民会館】&#10;有形固定資産減価償却率最小値テキスト">
          <a:extLst>
            <a:ext uri="{FF2B5EF4-FFF2-40B4-BE49-F238E27FC236}">
              <a16:creationId xmlns:a16="http://schemas.microsoft.com/office/drawing/2014/main" id="{DCE00BE5-9B21-401C-A004-9D41DB2487B6}"/>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28" name="直線コネクタ 327">
          <a:extLst>
            <a:ext uri="{FF2B5EF4-FFF2-40B4-BE49-F238E27FC236}">
              <a16:creationId xmlns:a16="http://schemas.microsoft.com/office/drawing/2014/main" id="{37B7B4F4-4DF7-42DF-B1C8-1162B835297A}"/>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29" name="【市民会館】&#10;有形固定資産減価償却率最大値テキスト">
          <a:extLst>
            <a:ext uri="{FF2B5EF4-FFF2-40B4-BE49-F238E27FC236}">
              <a16:creationId xmlns:a16="http://schemas.microsoft.com/office/drawing/2014/main" id="{464C4B06-6465-486F-AC74-F3E6A17E3F71}"/>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0" name="直線コネクタ 329">
          <a:extLst>
            <a:ext uri="{FF2B5EF4-FFF2-40B4-BE49-F238E27FC236}">
              <a16:creationId xmlns:a16="http://schemas.microsoft.com/office/drawing/2014/main" id="{2D353E04-11E7-4E37-96C3-20612D3CB268}"/>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31" name="【市民会館】&#10;有形固定資産減価償却率平均値テキスト">
          <a:extLst>
            <a:ext uri="{FF2B5EF4-FFF2-40B4-BE49-F238E27FC236}">
              <a16:creationId xmlns:a16="http://schemas.microsoft.com/office/drawing/2014/main" id="{994D2F07-8F6E-4364-B094-95AE526E22F8}"/>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32" name="フローチャート: 判断 331">
          <a:extLst>
            <a:ext uri="{FF2B5EF4-FFF2-40B4-BE49-F238E27FC236}">
              <a16:creationId xmlns:a16="http://schemas.microsoft.com/office/drawing/2014/main" id="{DADA8EE7-EC06-49F7-BF1C-EB1926028EC9}"/>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33" name="フローチャート: 判断 332">
          <a:extLst>
            <a:ext uri="{FF2B5EF4-FFF2-40B4-BE49-F238E27FC236}">
              <a16:creationId xmlns:a16="http://schemas.microsoft.com/office/drawing/2014/main" id="{AA243887-DB8F-43D2-BEFB-B716F1F81A97}"/>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34" name="フローチャート: 判断 333">
          <a:extLst>
            <a:ext uri="{FF2B5EF4-FFF2-40B4-BE49-F238E27FC236}">
              <a16:creationId xmlns:a16="http://schemas.microsoft.com/office/drawing/2014/main" id="{6CFB8456-0F8B-428D-BC22-BA1569EF34BB}"/>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35" name="フローチャート: 判断 334">
          <a:extLst>
            <a:ext uri="{FF2B5EF4-FFF2-40B4-BE49-F238E27FC236}">
              <a16:creationId xmlns:a16="http://schemas.microsoft.com/office/drawing/2014/main" id="{2B839131-A5D8-45E2-81F0-3C1B28805895}"/>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36" name="フローチャート: 判断 335">
          <a:extLst>
            <a:ext uri="{FF2B5EF4-FFF2-40B4-BE49-F238E27FC236}">
              <a16:creationId xmlns:a16="http://schemas.microsoft.com/office/drawing/2014/main" id="{7DA78C2E-28B4-4619-B43A-A74E924E7B3F}"/>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4AE4D4B5-F548-4889-9272-20487031E23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308AE7A-04F4-4702-AC1B-824F1970D78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CA3592B9-815D-43E4-9378-847E5C0AFA0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94D3B25F-B222-42AF-BB06-31E7403F25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38A93BA1-C9B3-4718-95F4-D7C92D6E0F8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102870</xdr:rowOff>
    </xdr:from>
    <xdr:to>
      <xdr:col>10</xdr:col>
      <xdr:colOff>165100</xdr:colOff>
      <xdr:row>106</xdr:row>
      <xdr:rowOff>33020</xdr:rowOff>
    </xdr:to>
    <xdr:sp macro="" textlink="">
      <xdr:nvSpPr>
        <xdr:cNvPr id="342" name="楕円 341">
          <a:extLst>
            <a:ext uri="{FF2B5EF4-FFF2-40B4-BE49-F238E27FC236}">
              <a16:creationId xmlns:a16="http://schemas.microsoft.com/office/drawing/2014/main" id="{F34A9B6C-1D4C-4616-9BEA-679B8BDBA62A}"/>
            </a:ext>
          </a:extLst>
        </xdr:cNvPr>
        <xdr:cNvSpPr/>
      </xdr:nvSpPr>
      <xdr:spPr>
        <a:xfrm>
          <a:off x="1968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343" name="n_1aveValue【市民会館】&#10;有形固定資産減価償却率">
          <a:extLst>
            <a:ext uri="{FF2B5EF4-FFF2-40B4-BE49-F238E27FC236}">
              <a16:creationId xmlns:a16="http://schemas.microsoft.com/office/drawing/2014/main" id="{D18F1349-F73B-43D0-A80B-5DCC4D1E4747}"/>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44" name="n_2aveValue【市民会館】&#10;有形固定資産減価償却率">
          <a:extLst>
            <a:ext uri="{FF2B5EF4-FFF2-40B4-BE49-F238E27FC236}">
              <a16:creationId xmlns:a16="http://schemas.microsoft.com/office/drawing/2014/main" id="{E2BCE9FD-6473-48EB-9525-FEB925DAC00F}"/>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45" name="n_3aveValue【市民会館】&#10;有形固定資産減価償却率">
          <a:extLst>
            <a:ext uri="{FF2B5EF4-FFF2-40B4-BE49-F238E27FC236}">
              <a16:creationId xmlns:a16="http://schemas.microsoft.com/office/drawing/2014/main" id="{82FA6F46-45C9-411C-BFF0-E24DD3F87233}"/>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46" name="n_4aveValue【市民会館】&#10;有形固定資産減価償却率">
          <a:extLst>
            <a:ext uri="{FF2B5EF4-FFF2-40B4-BE49-F238E27FC236}">
              <a16:creationId xmlns:a16="http://schemas.microsoft.com/office/drawing/2014/main" id="{03F430B4-8FC5-45BD-A770-2C6FCB7582DA}"/>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24147</xdr:rowOff>
    </xdr:from>
    <xdr:ext cx="405111" cy="259045"/>
    <xdr:sp macro="" textlink="">
      <xdr:nvSpPr>
        <xdr:cNvPr id="347" name="n_3mainValue【市民会館】&#10;有形固定資産減価償却率">
          <a:extLst>
            <a:ext uri="{FF2B5EF4-FFF2-40B4-BE49-F238E27FC236}">
              <a16:creationId xmlns:a16="http://schemas.microsoft.com/office/drawing/2014/main" id="{9A9C8237-90E8-43C9-ABB4-A6308C770366}"/>
            </a:ext>
          </a:extLst>
        </xdr:cNvPr>
        <xdr:cNvSpPr txBox="1"/>
      </xdr:nvSpPr>
      <xdr:spPr>
        <a:xfrm>
          <a:off x="181674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F96EC07F-0588-4D67-AC2C-DF9C661A5F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E42C4212-F771-4E37-88D6-80A396F4CF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7A4C6E64-9E5A-4355-B549-A65D4915B4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A5FE2956-380E-4965-B399-DECA0494D4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A39F628E-F714-4087-80A0-9C6A17AFF7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B78CE852-FAA3-4C6C-8521-191E09E5BE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B617BC81-6F7B-411F-81C5-DF998CB68B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FB06F474-BCA1-4201-8F05-9540C981F0D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a:extLst>
            <a:ext uri="{FF2B5EF4-FFF2-40B4-BE49-F238E27FC236}">
              <a16:creationId xmlns:a16="http://schemas.microsoft.com/office/drawing/2014/main" id="{C0AB3F56-F716-405C-A355-317D6A6EAD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a:extLst>
            <a:ext uri="{FF2B5EF4-FFF2-40B4-BE49-F238E27FC236}">
              <a16:creationId xmlns:a16="http://schemas.microsoft.com/office/drawing/2014/main" id="{9CB270E6-B8F7-4F32-88C3-B23826C9B7B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a:extLst>
            <a:ext uri="{FF2B5EF4-FFF2-40B4-BE49-F238E27FC236}">
              <a16:creationId xmlns:a16="http://schemas.microsoft.com/office/drawing/2014/main" id="{18C117CE-35D6-4A17-8C3C-AF79C743655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a:extLst>
            <a:ext uri="{FF2B5EF4-FFF2-40B4-BE49-F238E27FC236}">
              <a16:creationId xmlns:a16="http://schemas.microsoft.com/office/drawing/2014/main" id="{3CD56B85-3098-4F71-BF7C-57429D26967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a:extLst>
            <a:ext uri="{FF2B5EF4-FFF2-40B4-BE49-F238E27FC236}">
              <a16:creationId xmlns:a16="http://schemas.microsoft.com/office/drawing/2014/main" id="{79060238-9792-49DB-887D-0C0613A888D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a:extLst>
            <a:ext uri="{FF2B5EF4-FFF2-40B4-BE49-F238E27FC236}">
              <a16:creationId xmlns:a16="http://schemas.microsoft.com/office/drawing/2014/main" id="{960B7F05-7004-469F-AAF1-2559095316E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a:extLst>
            <a:ext uri="{FF2B5EF4-FFF2-40B4-BE49-F238E27FC236}">
              <a16:creationId xmlns:a16="http://schemas.microsoft.com/office/drawing/2014/main" id="{FEC6C0C9-99EB-4FA7-B7DE-BD0F4CF111A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a:extLst>
            <a:ext uri="{FF2B5EF4-FFF2-40B4-BE49-F238E27FC236}">
              <a16:creationId xmlns:a16="http://schemas.microsoft.com/office/drawing/2014/main" id="{E9B8ACB9-F61A-4E27-B81C-270B53CF105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a:extLst>
            <a:ext uri="{FF2B5EF4-FFF2-40B4-BE49-F238E27FC236}">
              <a16:creationId xmlns:a16="http://schemas.microsoft.com/office/drawing/2014/main" id="{3C45507A-8A69-4708-9C0D-690E70E0B93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a:extLst>
            <a:ext uri="{FF2B5EF4-FFF2-40B4-BE49-F238E27FC236}">
              <a16:creationId xmlns:a16="http://schemas.microsoft.com/office/drawing/2014/main" id="{FB3A0343-78BB-408C-AF19-52E5664FE1D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a:extLst>
            <a:ext uri="{FF2B5EF4-FFF2-40B4-BE49-F238E27FC236}">
              <a16:creationId xmlns:a16="http://schemas.microsoft.com/office/drawing/2014/main" id="{072890D7-E325-4D4D-B26D-E7DCA36DD98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7BDA229D-78C4-47EB-8B1D-543CE94080B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a:extLst>
            <a:ext uri="{FF2B5EF4-FFF2-40B4-BE49-F238E27FC236}">
              <a16:creationId xmlns:a16="http://schemas.microsoft.com/office/drawing/2014/main" id="{CF2D672A-8153-42AA-8628-D8B8CDC9BC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804C529C-8A42-4A57-8BAC-538B3E7B8A7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a:extLst>
            <a:ext uri="{FF2B5EF4-FFF2-40B4-BE49-F238E27FC236}">
              <a16:creationId xmlns:a16="http://schemas.microsoft.com/office/drawing/2014/main" id="{02E6D64F-9A49-454A-9AE6-ED9BA7E58F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71" name="直線コネクタ 370">
          <a:extLst>
            <a:ext uri="{FF2B5EF4-FFF2-40B4-BE49-F238E27FC236}">
              <a16:creationId xmlns:a16="http://schemas.microsoft.com/office/drawing/2014/main" id="{9D5C3835-0445-43ED-8833-2A8D0D43881E}"/>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72" name="【市民会館】&#10;一人当たり面積最小値テキスト">
          <a:extLst>
            <a:ext uri="{FF2B5EF4-FFF2-40B4-BE49-F238E27FC236}">
              <a16:creationId xmlns:a16="http://schemas.microsoft.com/office/drawing/2014/main" id="{E9CC994F-B3B5-4416-B545-0A1CDD7C6CCD}"/>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73" name="直線コネクタ 372">
          <a:extLst>
            <a:ext uri="{FF2B5EF4-FFF2-40B4-BE49-F238E27FC236}">
              <a16:creationId xmlns:a16="http://schemas.microsoft.com/office/drawing/2014/main" id="{4419C443-51B0-46E3-9F4A-D579254466BF}"/>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74" name="【市民会館】&#10;一人当たり面積最大値テキスト">
          <a:extLst>
            <a:ext uri="{FF2B5EF4-FFF2-40B4-BE49-F238E27FC236}">
              <a16:creationId xmlns:a16="http://schemas.microsoft.com/office/drawing/2014/main" id="{59174254-68D9-483B-8DFB-5AED0D505246}"/>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75" name="直線コネクタ 374">
          <a:extLst>
            <a:ext uri="{FF2B5EF4-FFF2-40B4-BE49-F238E27FC236}">
              <a16:creationId xmlns:a16="http://schemas.microsoft.com/office/drawing/2014/main" id="{3E64914B-991B-480B-AAF4-D6BA9B06011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76" name="【市民会館】&#10;一人当たり面積平均値テキスト">
          <a:extLst>
            <a:ext uri="{FF2B5EF4-FFF2-40B4-BE49-F238E27FC236}">
              <a16:creationId xmlns:a16="http://schemas.microsoft.com/office/drawing/2014/main" id="{F7EB7D34-D55A-49F8-8695-E8B295E57A70}"/>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77" name="フローチャート: 判断 376">
          <a:extLst>
            <a:ext uri="{FF2B5EF4-FFF2-40B4-BE49-F238E27FC236}">
              <a16:creationId xmlns:a16="http://schemas.microsoft.com/office/drawing/2014/main" id="{C7FB040D-BDB3-4460-AD7C-B5719D1CA749}"/>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78" name="フローチャート: 判断 377">
          <a:extLst>
            <a:ext uri="{FF2B5EF4-FFF2-40B4-BE49-F238E27FC236}">
              <a16:creationId xmlns:a16="http://schemas.microsoft.com/office/drawing/2014/main" id="{86C8B1A6-F183-4E9F-B5F6-FD370E6249E5}"/>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79" name="フローチャート: 判断 378">
          <a:extLst>
            <a:ext uri="{FF2B5EF4-FFF2-40B4-BE49-F238E27FC236}">
              <a16:creationId xmlns:a16="http://schemas.microsoft.com/office/drawing/2014/main" id="{B4B79381-5EEF-43F1-AA0B-DF43A126CA1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80" name="フローチャート: 判断 379">
          <a:extLst>
            <a:ext uri="{FF2B5EF4-FFF2-40B4-BE49-F238E27FC236}">
              <a16:creationId xmlns:a16="http://schemas.microsoft.com/office/drawing/2014/main" id="{658119A9-206F-4760-94DE-F05A3546CD86}"/>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81" name="フローチャート: 判断 380">
          <a:extLst>
            <a:ext uri="{FF2B5EF4-FFF2-40B4-BE49-F238E27FC236}">
              <a16:creationId xmlns:a16="http://schemas.microsoft.com/office/drawing/2014/main" id="{10424463-3385-4FE6-992E-00B324036313}"/>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572E7DCB-87CF-4B26-8F44-060A423EFD6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7AEC002A-2431-470D-883C-70BF75812D6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3B478C2D-5265-4372-9A85-7D4242177DA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CBA0163B-9021-4673-8FED-36BF42559C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C2997C9D-D3BF-46C0-9010-61B51552D5F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36830</xdr:rowOff>
    </xdr:from>
    <xdr:to>
      <xdr:col>41</xdr:col>
      <xdr:colOff>101600</xdr:colOff>
      <xdr:row>105</xdr:row>
      <xdr:rowOff>138430</xdr:rowOff>
    </xdr:to>
    <xdr:sp macro="" textlink="">
      <xdr:nvSpPr>
        <xdr:cNvPr id="387" name="楕円 386">
          <a:extLst>
            <a:ext uri="{FF2B5EF4-FFF2-40B4-BE49-F238E27FC236}">
              <a16:creationId xmlns:a16="http://schemas.microsoft.com/office/drawing/2014/main" id="{36F49B1D-48FA-487C-98D1-5ED75443AF5B}"/>
            </a:ext>
          </a:extLst>
        </xdr:cNvPr>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388" name="n_1aveValue【市民会館】&#10;一人当たり面積">
          <a:extLst>
            <a:ext uri="{FF2B5EF4-FFF2-40B4-BE49-F238E27FC236}">
              <a16:creationId xmlns:a16="http://schemas.microsoft.com/office/drawing/2014/main" id="{702D5EAC-9A10-4314-8320-F67628E2FA9F}"/>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9" name="n_2aveValue【市民会館】&#10;一人当たり面積">
          <a:extLst>
            <a:ext uri="{FF2B5EF4-FFF2-40B4-BE49-F238E27FC236}">
              <a16:creationId xmlns:a16="http://schemas.microsoft.com/office/drawing/2014/main" id="{282934BC-E3E6-4558-B344-8265F357973A}"/>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390" name="n_3aveValue【市民会館】&#10;一人当たり面積">
          <a:extLst>
            <a:ext uri="{FF2B5EF4-FFF2-40B4-BE49-F238E27FC236}">
              <a16:creationId xmlns:a16="http://schemas.microsoft.com/office/drawing/2014/main" id="{4D5D92E1-05C7-4A9A-ADAF-63FF3F723D3F}"/>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91" name="n_4aveValue【市民会館】&#10;一人当たり面積">
          <a:extLst>
            <a:ext uri="{FF2B5EF4-FFF2-40B4-BE49-F238E27FC236}">
              <a16:creationId xmlns:a16="http://schemas.microsoft.com/office/drawing/2014/main" id="{FE135AE7-82B2-4790-8027-D667E310C4C8}"/>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392" name="n_3mainValue【市民会館】&#10;一人当たり面積">
          <a:extLst>
            <a:ext uri="{FF2B5EF4-FFF2-40B4-BE49-F238E27FC236}">
              <a16:creationId xmlns:a16="http://schemas.microsoft.com/office/drawing/2014/main" id="{2DBEEF3C-1702-4CCE-B8D9-4DD8BE537833}"/>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4F8357B-CB0A-447D-B3BE-8AE5B98A5E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CE10145A-8B8D-41BE-8EC7-44CDBD91D7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9A463B2E-E5A9-4DFA-9031-6F2E0D448C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B35EE58D-01E3-4912-ABDC-95B6BF3A5C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6353F92F-0731-4865-AEC3-6F3B823B79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38BC55CE-E7B4-433A-A664-C6CEB73B2F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393F2B9-41CC-4FAF-9F94-1A64233E23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C36236E-4800-4A9F-9959-7F9655E4CC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CAF5A0A3-B36E-46E9-95DB-56207B8FC4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1F1A931-6D34-427A-B1F0-D01E74351D4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B9F57CBC-67BD-4E76-9F6E-33BFE15B94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FA0E595-2AC0-4F41-911E-CD636EBD695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BE0821B7-85C3-476A-A312-732E6BEFD6C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2805B73-FAF7-455F-9852-C824BA9BC8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17E237E-2ACF-4C3E-8AE5-2062A475883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1704F787-5D52-474A-9E4C-22397726D27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BC281A4F-D254-421C-85D9-00A2699C150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DB2A282B-27A8-443C-8B5E-4CE53721505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2CE7DB1E-51A0-4134-A8A6-18A6C69A35A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FF54CCA2-7835-43E7-ACFA-F159E948A6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8BBC5ABF-9D27-4C14-BD12-F3BECDA1E49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E2DDAB84-42C9-462A-8738-E71D8C7BBF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FA630E83-28A8-40A9-9DE4-3C4E8915425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9B016AC2-B7C1-4ED6-BF8D-344B41DB7F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7" name="直線コネクタ 416">
          <a:extLst>
            <a:ext uri="{FF2B5EF4-FFF2-40B4-BE49-F238E27FC236}">
              <a16:creationId xmlns:a16="http://schemas.microsoft.com/office/drawing/2014/main" id="{2479F3E8-EA11-46C5-87AA-71372EB0C8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A966B6DC-D428-49CC-8EE7-D4469A7395BF}"/>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9" name="直線コネクタ 418">
          <a:extLst>
            <a:ext uri="{FF2B5EF4-FFF2-40B4-BE49-F238E27FC236}">
              <a16:creationId xmlns:a16="http://schemas.microsoft.com/office/drawing/2014/main" id="{A720BD27-E566-4959-984D-4AD2F3D21508}"/>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C4D8329A-3BA5-4ABB-A284-F64D7774CCC6}"/>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21" name="直線コネクタ 420">
          <a:extLst>
            <a:ext uri="{FF2B5EF4-FFF2-40B4-BE49-F238E27FC236}">
              <a16:creationId xmlns:a16="http://schemas.microsoft.com/office/drawing/2014/main" id="{D34F5857-2269-48AF-BEEA-CD01BC4D3E06}"/>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1BF52467-687E-4C22-8DD0-DD4D18CDC4CC}"/>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3" name="フローチャート: 判断 422">
          <a:extLst>
            <a:ext uri="{FF2B5EF4-FFF2-40B4-BE49-F238E27FC236}">
              <a16:creationId xmlns:a16="http://schemas.microsoft.com/office/drawing/2014/main" id="{DFB753EE-548C-47C4-BB3E-020D3BCACE73}"/>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a:extLst>
            <a:ext uri="{FF2B5EF4-FFF2-40B4-BE49-F238E27FC236}">
              <a16:creationId xmlns:a16="http://schemas.microsoft.com/office/drawing/2014/main" id="{44561DA1-7109-49CF-A851-70A5C59902F4}"/>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5" name="フローチャート: 判断 424">
          <a:extLst>
            <a:ext uri="{FF2B5EF4-FFF2-40B4-BE49-F238E27FC236}">
              <a16:creationId xmlns:a16="http://schemas.microsoft.com/office/drawing/2014/main" id="{D18D3342-6DEA-4E70-8E38-53E1DCB05152}"/>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6" name="フローチャート: 判断 425">
          <a:extLst>
            <a:ext uri="{FF2B5EF4-FFF2-40B4-BE49-F238E27FC236}">
              <a16:creationId xmlns:a16="http://schemas.microsoft.com/office/drawing/2014/main" id="{BD3ADDB1-BB98-446E-B878-7937135DB883}"/>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7" name="フローチャート: 判断 426">
          <a:extLst>
            <a:ext uri="{FF2B5EF4-FFF2-40B4-BE49-F238E27FC236}">
              <a16:creationId xmlns:a16="http://schemas.microsoft.com/office/drawing/2014/main" id="{47BB319A-2BB8-4117-8744-A1033EB88D85}"/>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85054BE-1796-4DE7-A9D4-704C704F0B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92FFFC6-62E2-406B-A720-235142C968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1E3503F-0769-4D99-9545-B6A4374F41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7B47D6D-E825-404E-88DD-EA18875729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D0531F9-BB8D-4ECF-BC7C-8B80009E69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164465</xdr:rowOff>
    </xdr:from>
    <xdr:to>
      <xdr:col>72</xdr:col>
      <xdr:colOff>38100</xdr:colOff>
      <xdr:row>35</xdr:row>
      <xdr:rowOff>94615</xdr:rowOff>
    </xdr:to>
    <xdr:sp macro="" textlink="">
      <xdr:nvSpPr>
        <xdr:cNvPr id="433" name="楕円 432">
          <a:extLst>
            <a:ext uri="{FF2B5EF4-FFF2-40B4-BE49-F238E27FC236}">
              <a16:creationId xmlns:a16="http://schemas.microsoft.com/office/drawing/2014/main" id="{FFBDFD45-FBD9-4FF4-B342-6CB21B8CFDE5}"/>
            </a:ext>
          </a:extLst>
        </xdr:cNvPr>
        <xdr:cNvSpPr/>
      </xdr:nvSpPr>
      <xdr:spPr>
        <a:xfrm>
          <a:off x="13652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22200A04-021B-4190-8868-718E7FDBD981}"/>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B1B19242-56C2-442D-AC24-A7C3A571EFAA}"/>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36" name="n_3aveValue【一般廃棄物処理施設】&#10;有形固定資産減価償却率">
          <a:extLst>
            <a:ext uri="{FF2B5EF4-FFF2-40B4-BE49-F238E27FC236}">
              <a16:creationId xmlns:a16="http://schemas.microsoft.com/office/drawing/2014/main" id="{051EE275-8C59-48C9-9EA9-EEB7A7D2C174}"/>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37" name="n_4aveValue【一般廃棄物処理施設】&#10;有形固定資産減価償却率">
          <a:extLst>
            <a:ext uri="{FF2B5EF4-FFF2-40B4-BE49-F238E27FC236}">
              <a16:creationId xmlns:a16="http://schemas.microsoft.com/office/drawing/2014/main" id="{E0EB0030-7B9E-4530-A76C-0C813C5DBAF5}"/>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111142</xdr:rowOff>
    </xdr:from>
    <xdr:ext cx="405111" cy="259045"/>
    <xdr:sp macro="" textlink="">
      <xdr:nvSpPr>
        <xdr:cNvPr id="438" name="n_3mainValue【一般廃棄物処理施設】&#10;有形固定資産減価償却率">
          <a:extLst>
            <a:ext uri="{FF2B5EF4-FFF2-40B4-BE49-F238E27FC236}">
              <a16:creationId xmlns:a16="http://schemas.microsoft.com/office/drawing/2014/main" id="{2CA00424-E6C8-4152-8393-3E3A100E0DD2}"/>
            </a:ext>
          </a:extLst>
        </xdr:cNvPr>
        <xdr:cNvSpPr txBox="1"/>
      </xdr:nvSpPr>
      <xdr:spPr>
        <a:xfrm>
          <a:off x="13500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D652D3CA-4790-48D2-9B59-D5111AA1080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4842D8ED-44FE-4446-B0C0-8B12232C6C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75B91C33-DD41-4FC1-B2BD-241E260D04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5DD09B04-2096-4349-8308-B7B0FB73CE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FB9BB06D-DDC7-450B-9DF9-8A9B548751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0A8E9C45-2513-4549-A98C-1F5746D431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E1CE2BEB-C58D-432E-9552-1DFA03B93C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ECC43C82-D6C9-4734-99AF-D3D8B13A1C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9059DD23-4443-4CEB-BD60-5B16296A95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9824B5B8-413A-415A-A250-F9C631622B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9" name="直線コネクタ 448">
          <a:extLst>
            <a:ext uri="{FF2B5EF4-FFF2-40B4-BE49-F238E27FC236}">
              <a16:creationId xmlns:a16="http://schemas.microsoft.com/office/drawing/2014/main" id="{BA186F07-2592-4A7E-97A7-2E06B9526B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0" name="テキスト ボックス 449">
          <a:extLst>
            <a:ext uri="{FF2B5EF4-FFF2-40B4-BE49-F238E27FC236}">
              <a16:creationId xmlns:a16="http://schemas.microsoft.com/office/drawing/2014/main" id="{0CF491E8-B451-4C0B-915D-8823A2F2C2D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1" name="直線コネクタ 450">
          <a:extLst>
            <a:ext uri="{FF2B5EF4-FFF2-40B4-BE49-F238E27FC236}">
              <a16:creationId xmlns:a16="http://schemas.microsoft.com/office/drawing/2014/main" id="{674F891E-6D0B-448B-8341-1961CED4341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2" name="テキスト ボックス 451">
          <a:extLst>
            <a:ext uri="{FF2B5EF4-FFF2-40B4-BE49-F238E27FC236}">
              <a16:creationId xmlns:a16="http://schemas.microsoft.com/office/drawing/2014/main" id="{3BE2661C-283B-463F-927D-5F188205F7E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3" name="直線コネクタ 452">
          <a:extLst>
            <a:ext uri="{FF2B5EF4-FFF2-40B4-BE49-F238E27FC236}">
              <a16:creationId xmlns:a16="http://schemas.microsoft.com/office/drawing/2014/main" id="{EFFFEE68-FE2E-4446-B30C-6ADB4A30BD7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4" name="テキスト ボックス 453">
          <a:extLst>
            <a:ext uri="{FF2B5EF4-FFF2-40B4-BE49-F238E27FC236}">
              <a16:creationId xmlns:a16="http://schemas.microsoft.com/office/drawing/2014/main" id="{FE5D976A-ACAD-49B6-81A1-B64C8CA4E0B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5" name="直線コネクタ 454">
          <a:extLst>
            <a:ext uri="{FF2B5EF4-FFF2-40B4-BE49-F238E27FC236}">
              <a16:creationId xmlns:a16="http://schemas.microsoft.com/office/drawing/2014/main" id="{0506D8CB-C6F3-41D7-A8FA-87981AFDB0F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6" name="テキスト ボックス 455">
          <a:extLst>
            <a:ext uri="{FF2B5EF4-FFF2-40B4-BE49-F238E27FC236}">
              <a16:creationId xmlns:a16="http://schemas.microsoft.com/office/drawing/2014/main" id="{A8595E44-CCCD-45B7-A9BD-8DD1DF2437B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274EFA4D-CFC4-4F5B-B446-0C983F716A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a:extLst>
            <a:ext uri="{FF2B5EF4-FFF2-40B4-BE49-F238E27FC236}">
              <a16:creationId xmlns:a16="http://schemas.microsoft.com/office/drawing/2014/main" id="{B09E2971-ACC2-4116-8DE7-357B30B0DC9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a16="http://schemas.microsoft.com/office/drawing/2014/main" id="{97138314-442E-4229-B38C-0AE3F4D5A7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0" name="直線コネクタ 459">
          <a:extLst>
            <a:ext uri="{FF2B5EF4-FFF2-40B4-BE49-F238E27FC236}">
              <a16:creationId xmlns:a16="http://schemas.microsoft.com/office/drawing/2014/main" id="{217D7B8B-CE75-4136-AAA5-2FBEE85D83BC}"/>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1" name="【一般廃棄物処理施設】&#10;一人当たり有形固定資産（償却資産）額最小値テキスト">
          <a:extLst>
            <a:ext uri="{FF2B5EF4-FFF2-40B4-BE49-F238E27FC236}">
              <a16:creationId xmlns:a16="http://schemas.microsoft.com/office/drawing/2014/main" id="{BB0F86AE-6FB5-4659-9E6B-7C543979BE69}"/>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2" name="直線コネクタ 461">
          <a:extLst>
            <a:ext uri="{FF2B5EF4-FFF2-40B4-BE49-F238E27FC236}">
              <a16:creationId xmlns:a16="http://schemas.microsoft.com/office/drawing/2014/main" id="{FD2EF433-1EC2-4A37-AFC4-56C40A54DD39}"/>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63" name="【一般廃棄物処理施設】&#10;一人当たり有形固定資産（償却資産）額最大値テキスト">
          <a:extLst>
            <a:ext uri="{FF2B5EF4-FFF2-40B4-BE49-F238E27FC236}">
              <a16:creationId xmlns:a16="http://schemas.microsoft.com/office/drawing/2014/main" id="{1BF414A3-B4DD-4F95-9A2A-D8D73563328D}"/>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64" name="直線コネクタ 463">
          <a:extLst>
            <a:ext uri="{FF2B5EF4-FFF2-40B4-BE49-F238E27FC236}">
              <a16:creationId xmlns:a16="http://schemas.microsoft.com/office/drawing/2014/main" id="{A55465AE-BE89-44FC-9EB0-FB5A2BC4D021}"/>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65" name="【一般廃棄物処理施設】&#10;一人当たり有形固定資産（償却資産）額平均値テキスト">
          <a:extLst>
            <a:ext uri="{FF2B5EF4-FFF2-40B4-BE49-F238E27FC236}">
              <a16:creationId xmlns:a16="http://schemas.microsoft.com/office/drawing/2014/main" id="{62367863-810E-459A-8C99-6C97834CB008}"/>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66" name="フローチャート: 判断 465">
          <a:extLst>
            <a:ext uri="{FF2B5EF4-FFF2-40B4-BE49-F238E27FC236}">
              <a16:creationId xmlns:a16="http://schemas.microsoft.com/office/drawing/2014/main" id="{1BF7572F-285C-4C48-B064-5E60073BE517}"/>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67" name="フローチャート: 判断 466">
          <a:extLst>
            <a:ext uri="{FF2B5EF4-FFF2-40B4-BE49-F238E27FC236}">
              <a16:creationId xmlns:a16="http://schemas.microsoft.com/office/drawing/2014/main" id="{80501DD5-C1D6-4ABF-A952-3A63CD7C497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68" name="フローチャート: 判断 467">
          <a:extLst>
            <a:ext uri="{FF2B5EF4-FFF2-40B4-BE49-F238E27FC236}">
              <a16:creationId xmlns:a16="http://schemas.microsoft.com/office/drawing/2014/main" id="{6081C9E9-C6C4-4D84-A4E0-A6BF9D9CFD95}"/>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69" name="フローチャート: 判断 468">
          <a:extLst>
            <a:ext uri="{FF2B5EF4-FFF2-40B4-BE49-F238E27FC236}">
              <a16:creationId xmlns:a16="http://schemas.microsoft.com/office/drawing/2014/main" id="{8857F692-A916-43F5-8050-64DA82965C8E}"/>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0" name="フローチャート: 判断 469">
          <a:extLst>
            <a:ext uri="{FF2B5EF4-FFF2-40B4-BE49-F238E27FC236}">
              <a16:creationId xmlns:a16="http://schemas.microsoft.com/office/drawing/2014/main" id="{B48E4169-164C-43DB-9B94-94577EAAAD5D}"/>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2D5807C-C754-4A95-AFD3-58877670427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FDEDCE07-2293-4E60-9540-9222B79974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2E10C6D8-9738-4CD6-A126-065EDCCF75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EFF8692B-5B84-4630-BCE8-785F6EDE10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60000239-02B5-4799-816C-EBC28C93DF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150035</xdr:rowOff>
    </xdr:from>
    <xdr:to>
      <xdr:col>102</xdr:col>
      <xdr:colOff>165100</xdr:colOff>
      <xdr:row>41</xdr:row>
      <xdr:rowOff>80185</xdr:rowOff>
    </xdr:to>
    <xdr:sp macro="" textlink="">
      <xdr:nvSpPr>
        <xdr:cNvPr id="476" name="楕円 475">
          <a:extLst>
            <a:ext uri="{FF2B5EF4-FFF2-40B4-BE49-F238E27FC236}">
              <a16:creationId xmlns:a16="http://schemas.microsoft.com/office/drawing/2014/main" id="{782F0590-C847-43BD-9800-46CA82B13A7F}"/>
            </a:ext>
          </a:extLst>
        </xdr:cNvPr>
        <xdr:cNvSpPr/>
      </xdr:nvSpPr>
      <xdr:spPr>
        <a:xfrm>
          <a:off x="19494500" y="700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477" name="n_1aveValue【一般廃棄物処理施設】&#10;一人当たり有形固定資産（償却資産）額">
          <a:extLst>
            <a:ext uri="{FF2B5EF4-FFF2-40B4-BE49-F238E27FC236}">
              <a16:creationId xmlns:a16="http://schemas.microsoft.com/office/drawing/2014/main" id="{6E00BBD7-2733-4CB1-8411-BAE1AC3F7845}"/>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78" name="n_2aveValue【一般廃棄物処理施設】&#10;一人当たり有形固定資産（償却資産）額">
          <a:extLst>
            <a:ext uri="{FF2B5EF4-FFF2-40B4-BE49-F238E27FC236}">
              <a16:creationId xmlns:a16="http://schemas.microsoft.com/office/drawing/2014/main" id="{0F2CFA28-64B6-4674-84EB-3D6CBBDD490A}"/>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79" name="n_3aveValue【一般廃棄物処理施設】&#10;一人当たり有形固定資産（償却資産）額">
          <a:extLst>
            <a:ext uri="{FF2B5EF4-FFF2-40B4-BE49-F238E27FC236}">
              <a16:creationId xmlns:a16="http://schemas.microsoft.com/office/drawing/2014/main" id="{8DE5E607-C981-4829-8D80-4A6EBD88140E}"/>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80" name="n_4aveValue【一般廃棄物処理施設】&#10;一人当たり有形固定資産（償却資産）額">
          <a:extLst>
            <a:ext uri="{FF2B5EF4-FFF2-40B4-BE49-F238E27FC236}">
              <a16:creationId xmlns:a16="http://schemas.microsoft.com/office/drawing/2014/main" id="{82B5180D-D9AA-4F2B-A883-D555C32604F3}"/>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71312</xdr:rowOff>
    </xdr:from>
    <xdr:ext cx="534377" cy="259045"/>
    <xdr:sp macro="" textlink="">
      <xdr:nvSpPr>
        <xdr:cNvPr id="481" name="n_3mainValue【一般廃棄物処理施設】&#10;一人当たり有形固定資産（償却資産）額">
          <a:extLst>
            <a:ext uri="{FF2B5EF4-FFF2-40B4-BE49-F238E27FC236}">
              <a16:creationId xmlns:a16="http://schemas.microsoft.com/office/drawing/2014/main" id="{09890650-EA30-4DBA-9643-45F416E421FF}"/>
            </a:ext>
          </a:extLst>
        </xdr:cNvPr>
        <xdr:cNvSpPr txBox="1"/>
      </xdr:nvSpPr>
      <xdr:spPr>
        <a:xfrm>
          <a:off x="19278111" y="71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5FAE7DBF-C6D6-44D9-B3AC-E5268092EA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11122197-0A42-4706-91AE-C14B448EB0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C6C34AD8-6C58-474E-B628-1927092156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C0227E-F480-4609-AA5F-960E08A581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2EB5DC5D-C40D-4EAE-B219-2B27D66670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D6DC0217-2855-430E-B34E-FAB9ED5E20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CDF8B675-6D8B-42ED-92A7-50006E6C04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47328B27-332C-4420-997E-F8C7CE66DF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148916B3-DA21-408F-A1DE-39CFDBD5DF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FB2389C7-B74C-4BC5-9A39-2757A3337F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C6A59FD7-4330-4B21-81F2-43B768AECE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A3682782-FBB9-4450-B515-727A997E1AD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a:extLst>
            <a:ext uri="{FF2B5EF4-FFF2-40B4-BE49-F238E27FC236}">
              <a16:creationId xmlns:a16="http://schemas.microsoft.com/office/drawing/2014/main" id="{D033484A-01F6-4923-92A8-BF22AA7D35D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2702F16-5859-444B-B3D4-286CE93556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32535B61-2214-4216-8255-88FDF0FA487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81611FE5-C7D5-4E7D-A2F9-EAD85020D1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B8835B9F-844A-44E1-BC61-B36787989B5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C0793424-30A4-4815-B8A4-B3B675E1861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8957E30F-801C-4481-860C-DAAE06E5452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54844890-DDAF-447E-8FA1-F10E153070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678E2D49-FB2B-4056-93EC-31DCB6D8724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CBD8A7E2-D041-431E-91E5-77BF1F7079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a:extLst>
            <a:ext uri="{FF2B5EF4-FFF2-40B4-BE49-F238E27FC236}">
              <a16:creationId xmlns:a16="http://schemas.microsoft.com/office/drawing/2014/main" id="{832DC165-31FF-43FB-B602-65061A42F7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DEE0EE58-3F75-4127-8493-22BC838BCE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69F59406-5140-4155-B48D-3361D2E58F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7" name="直線コネクタ 506">
          <a:extLst>
            <a:ext uri="{FF2B5EF4-FFF2-40B4-BE49-F238E27FC236}">
              <a16:creationId xmlns:a16="http://schemas.microsoft.com/office/drawing/2014/main" id="{1721EA13-A9D0-41F8-9A20-4185E6F5213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8" name="【保健センター・保健所】&#10;有形固定資産減価償却率最小値テキスト">
          <a:extLst>
            <a:ext uri="{FF2B5EF4-FFF2-40B4-BE49-F238E27FC236}">
              <a16:creationId xmlns:a16="http://schemas.microsoft.com/office/drawing/2014/main" id="{F3F5C01F-A680-4EAA-AC56-8B9B3C3BB10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9" name="直線コネクタ 508">
          <a:extLst>
            <a:ext uri="{FF2B5EF4-FFF2-40B4-BE49-F238E27FC236}">
              <a16:creationId xmlns:a16="http://schemas.microsoft.com/office/drawing/2014/main" id="{5FE896F8-B081-455E-B51E-FC6640FC1B3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50B4E1CB-6BB9-4BAC-86F6-494BC94A0E39}"/>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1" name="直線コネクタ 510">
          <a:extLst>
            <a:ext uri="{FF2B5EF4-FFF2-40B4-BE49-F238E27FC236}">
              <a16:creationId xmlns:a16="http://schemas.microsoft.com/office/drawing/2014/main" id="{8445380F-7AD9-425F-BEC2-122A81BD964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31AE30C8-6486-4A49-BD8E-ED577E2D0C3F}"/>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13" name="フローチャート: 判断 512">
          <a:extLst>
            <a:ext uri="{FF2B5EF4-FFF2-40B4-BE49-F238E27FC236}">
              <a16:creationId xmlns:a16="http://schemas.microsoft.com/office/drawing/2014/main" id="{A4E9C31B-3C65-450C-A645-4163B7EDF133}"/>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14" name="フローチャート: 判断 513">
          <a:extLst>
            <a:ext uri="{FF2B5EF4-FFF2-40B4-BE49-F238E27FC236}">
              <a16:creationId xmlns:a16="http://schemas.microsoft.com/office/drawing/2014/main" id="{7CC6D528-2ECC-4B8E-A8E7-151F30668B67}"/>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5" name="フローチャート: 判断 514">
          <a:extLst>
            <a:ext uri="{FF2B5EF4-FFF2-40B4-BE49-F238E27FC236}">
              <a16:creationId xmlns:a16="http://schemas.microsoft.com/office/drawing/2014/main" id="{8E220A33-7897-41E3-8E3B-72818707438A}"/>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6" name="フローチャート: 判断 515">
          <a:extLst>
            <a:ext uri="{FF2B5EF4-FFF2-40B4-BE49-F238E27FC236}">
              <a16:creationId xmlns:a16="http://schemas.microsoft.com/office/drawing/2014/main" id="{43294E03-72CC-4F19-8545-666E5C9C9E34}"/>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17" name="フローチャート: 判断 516">
          <a:extLst>
            <a:ext uri="{FF2B5EF4-FFF2-40B4-BE49-F238E27FC236}">
              <a16:creationId xmlns:a16="http://schemas.microsoft.com/office/drawing/2014/main" id="{85442562-48F2-42B1-B2ED-256BFF1A5BDB}"/>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AE20DEF5-8C2D-4F52-A8E2-7C0275DAB6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A38100D-95A2-4FAB-A4AF-E7DD417F5A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FEEB5608-8149-403E-BECE-20BCDEDDA7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16F3D0E-050A-4CD1-97F7-7883E46AE6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790F63A-376F-47F8-91EF-9452A7E527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122283</xdr:rowOff>
    </xdr:from>
    <xdr:to>
      <xdr:col>72</xdr:col>
      <xdr:colOff>38100</xdr:colOff>
      <xdr:row>60</xdr:row>
      <xdr:rowOff>52433</xdr:rowOff>
    </xdr:to>
    <xdr:sp macro="" textlink="">
      <xdr:nvSpPr>
        <xdr:cNvPr id="523" name="楕円 522">
          <a:extLst>
            <a:ext uri="{FF2B5EF4-FFF2-40B4-BE49-F238E27FC236}">
              <a16:creationId xmlns:a16="http://schemas.microsoft.com/office/drawing/2014/main" id="{EE4271D9-5433-41AC-ABF3-EDBCC589F03F}"/>
            </a:ext>
          </a:extLst>
        </xdr:cNvPr>
        <xdr:cNvSpPr/>
      </xdr:nvSpPr>
      <xdr:spPr>
        <a:xfrm>
          <a:off x="13652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524" name="n_1aveValue【保健センター・保健所】&#10;有形固定資産減価償却率">
          <a:extLst>
            <a:ext uri="{FF2B5EF4-FFF2-40B4-BE49-F238E27FC236}">
              <a16:creationId xmlns:a16="http://schemas.microsoft.com/office/drawing/2014/main" id="{243A0C1F-06F4-44D2-A631-E8AF3ACC4471}"/>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5" name="n_2aveValue【保健センター・保健所】&#10;有形固定資産減価償却率">
          <a:extLst>
            <a:ext uri="{FF2B5EF4-FFF2-40B4-BE49-F238E27FC236}">
              <a16:creationId xmlns:a16="http://schemas.microsoft.com/office/drawing/2014/main" id="{07293669-4BDB-4FA0-88B4-35613BA44674}"/>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26" name="n_3aveValue【保健センター・保健所】&#10;有形固定資産減価償却率">
          <a:extLst>
            <a:ext uri="{FF2B5EF4-FFF2-40B4-BE49-F238E27FC236}">
              <a16:creationId xmlns:a16="http://schemas.microsoft.com/office/drawing/2014/main" id="{DC307E52-19AF-48D9-A122-A33830FE8E5E}"/>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27" name="n_4aveValue【保健センター・保健所】&#10;有形固定資産減価償却率">
          <a:extLst>
            <a:ext uri="{FF2B5EF4-FFF2-40B4-BE49-F238E27FC236}">
              <a16:creationId xmlns:a16="http://schemas.microsoft.com/office/drawing/2014/main" id="{76228D45-7088-4E25-9797-087795571A7E}"/>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528" name="n_3mainValue【保健センター・保健所】&#10;有形固定資産減価償却率">
          <a:extLst>
            <a:ext uri="{FF2B5EF4-FFF2-40B4-BE49-F238E27FC236}">
              <a16:creationId xmlns:a16="http://schemas.microsoft.com/office/drawing/2014/main" id="{7AFE9005-8091-45B9-8EE8-94010B49FAEE}"/>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CCDDC7EC-215F-48D3-8386-C04D519F7D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26060414-EBB4-4819-9EF6-728B8777D2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1A8D1D67-9727-408D-9081-4849E102DC1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26198759-F169-45FC-8040-22FC844347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65039E79-14BC-45B7-999E-F72A0BD292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D09229CE-023A-4B16-8ABB-62023E1643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8306C8F6-BFA1-4BE4-B0A2-D58048BC8C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48401687-B3BF-4EB9-A9F1-3BED392EF1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8497896C-CC49-406E-8EB9-26453735EF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14BBCEB6-034A-469E-B592-1ACE66BD8F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a:extLst>
            <a:ext uri="{FF2B5EF4-FFF2-40B4-BE49-F238E27FC236}">
              <a16:creationId xmlns:a16="http://schemas.microsoft.com/office/drawing/2014/main" id="{8D4BEB4A-9FCB-4C4F-AF99-61E9E4EF445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a:extLst>
            <a:ext uri="{FF2B5EF4-FFF2-40B4-BE49-F238E27FC236}">
              <a16:creationId xmlns:a16="http://schemas.microsoft.com/office/drawing/2014/main" id="{3863FC40-94A9-4BC1-B6EE-0D32817663C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a:extLst>
            <a:ext uri="{FF2B5EF4-FFF2-40B4-BE49-F238E27FC236}">
              <a16:creationId xmlns:a16="http://schemas.microsoft.com/office/drawing/2014/main" id="{845357B8-9A8C-4482-8A4C-88D83C82C56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a:extLst>
            <a:ext uri="{FF2B5EF4-FFF2-40B4-BE49-F238E27FC236}">
              <a16:creationId xmlns:a16="http://schemas.microsoft.com/office/drawing/2014/main" id="{3EEA91E6-C4F0-4508-8985-778CB970D93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a:extLst>
            <a:ext uri="{FF2B5EF4-FFF2-40B4-BE49-F238E27FC236}">
              <a16:creationId xmlns:a16="http://schemas.microsoft.com/office/drawing/2014/main" id="{B5FC35FB-5BCA-4C2F-A191-20CE062076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a:extLst>
            <a:ext uri="{FF2B5EF4-FFF2-40B4-BE49-F238E27FC236}">
              <a16:creationId xmlns:a16="http://schemas.microsoft.com/office/drawing/2014/main" id="{3814D804-4724-46DA-91E6-B3AEC658D87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a:extLst>
            <a:ext uri="{FF2B5EF4-FFF2-40B4-BE49-F238E27FC236}">
              <a16:creationId xmlns:a16="http://schemas.microsoft.com/office/drawing/2014/main" id="{121B4FB8-BF7D-440E-AA53-F94EF32D40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a:extLst>
            <a:ext uri="{FF2B5EF4-FFF2-40B4-BE49-F238E27FC236}">
              <a16:creationId xmlns:a16="http://schemas.microsoft.com/office/drawing/2014/main" id="{E9CFF546-AC69-4E20-B6FC-1265AA10AE3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a:extLst>
            <a:ext uri="{FF2B5EF4-FFF2-40B4-BE49-F238E27FC236}">
              <a16:creationId xmlns:a16="http://schemas.microsoft.com/office/drawing/2014/main" id="{5617DBBD-CEE8-4524-8E20-0474C67653D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a:extLst>
            <a:ext uri="{FF2B5EF4-FFF2-40B4-BE49-F238E27FC236}">
              <a16:creationId xmlns:a16="http://schemas.microsoft.com/office/drawing/2014/main" id="{9D41D301-4010-4085-B5CE-892A19B264B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BFF094E4-6D7E-47EC-9592-5C1C86F679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3DBDABA1-F957-430B-882C-C9E63C89F4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a:extLst>
            <a:ext uri="{FF2B5EF4-FFF2-40B4-BE49-F238E27FC236}">
              <a16:creationId xmlns:a16="http://schemas.microsoft.com/office/drawing/2014/main" id="{CF9BA120-D31D-487D-9B7D-05DD98B9B6E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52" name="直線コネクタ 551">
          <a:extLst>
            <a:ext uri="{FF2B5EF4-FFF2-40B4-BE49-F238E27FC236}">
              <a16:creationId xmlns:a16="http://schemas.microsoft.com/office/drawing/2014/main" id="{AAA981DC-BA49-4CB3-9036-DD77F38D9399}"/>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53" name="【保健センター・保健所】&#10;一人当たり面積最小値テキスト">
          <a:extLst>
            <a:ext uri="{FF2B5EF4-FFF2-40B4-BE49-F238E27FC236}">
              <a16:creationId xmlns:a16="http://schemas.microsoft.com/office/drawing/2014/main" id="{A800091C-7A54-4B9B-B319-80D8AEFF95F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54" name="直線コネクタ 553">
          <a:extLst>
            <a:ext uri="{FF2B5EF4-FFF2-40B4-BE49-F238E27FC236}">
              <a16:creationId xmlns:a16="http://schemas.microsoft.com/office/drawing/2014/main" id="{0D02EFEB-7799-4435-AAB9-D8A404F4EC7E}"/>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5" name="【保健センター・保健所】&#10;一人当たり面積最大値テキスト">
          <a:extLst>
            <a:ext uri="{FF2B5EF4-FFF2-40B4-BE49-F238E27FC236}">
              <a16:creationId xmlns:a16="http://schemas.microsoft.com/office/drawing/2014/main" id="{CDCC7432-38D3-4A77-99C6-046E3C56A869}"/>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6" name="直線コネクタ 555">
          <a:extLst>
            <a:ext uri="{FF2B5EF4-FFF2-40B4-BE49-F238E27FC236}">
              <a16:creationId xmlns:a16="http://schemas.microsoft.com/office/drawing/2014/main" id="{D829EEFA-164A-4C6F-A665-C4305EF00542}"/>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57" name="【保健センター・保健所】&#10;一人当たり面積平均値テキスト">
          <a:extLst>
            <a:ext uri="{FF2B5EF4-FFF2-40B4-BE49-F238E27FC236}">
              <a16:creationId xmlns:a16="http://schemas.microsoft.com/office/drawing/2014/main" id="{17631C52-DF3E-4E89-9F7C-8E2234659420}"/>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58" name="フローチャート: 判断 557">
          <a:extLst>
            <a:ext uri="{FF2B5EF4-FFF2-40B4-BE49-F238E27FC236}">
              <a16:creationId xmlns:a16="http://schemas.microsoft.com/office/drawing/2014/main" id="{C9816486-7AFE-4121-B6A1-410FAF6200DF}"/>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59" name="フローチャート: 判断 558">
          <a:extLst>
            <a:ext uri="{FF2B5EF4-FFF2-40B4-BE49-F238E27FC236}">
              <a16:creationId xmlns:a16="http://schemas.microsoft.com/office/drawing/2014/main" id="{1222D25A-83A0-4C4D-84DD-0956AB27B53E}"/>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60" name="フローチャート: 判断 559">
          <a:extLst>
            <a:ext uri="{FF2B5EF4-FFF2-40B4-BE49-F238E27FC236}">
              <a16:creationId xmlns:a16="http://schemas.microsoft.com/office/drawing/2014/main" id="{83B52D36-AF0D-4892-BBF0-F62F45B96CAA}"/>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1" name="フローチャート: 判断 560">
          <a:extLst>
            <a:ext uri="{FF2B5EF4-FFF2-40B4-BE49-F238E27FC236}">
              <a16:creationId xmlns:a16="http://schemas.microsoft.com/office/drawing/2014/main" id="{A813E0D4-CCE3-4490-A0F3-54BF27FA5F34}"/>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62" name="フローチャート: 判断 561">
          <a:extLst>
            <a:ext uri="{FF2B5EF4-FFF2-40B4-BE49-F238E27FC236}">
              <a16:creationId xmlns:a16="http://schemas.microsoft.com/office/drawing/2014/main" id="{B20CFFAD-F86D-40EF-934C-972245EFAF76}"/>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BEC2F2E-7EEF-42C3-B99A-461E6CD789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232B60B-943A-4D69-B633-AA6DF35C59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24E0AA7B-74BB-4EEF-855B-B0A7BFB182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39EDDDD6-841B-468B-BDC0-D9E92FB9C3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87CC8629-059A-48EF-83C0-5DBBAF2BF8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63500</xdr:rowOff>
    </xdr:from>
    <xdr:to>
      <xdr:col>102</xdr:col>
      <xdr:colOff>165100</xdr:colOff>
      <xdr:row>61</xdr:row>
      <xdr:rowOff>165100</xdr:rowOff>
    </xdr:to>
    <xdr:sp macro="" textlink="">
      <xdr:nvSpPr>
        <xdr:cNvPr id="568" name="楕円 567">
          <a:extLst>
            <a:ext uri="{FF2B5EF4-FFF2-40B4-BE49-F238E27FC236}">
              <a16:creationId xmlns:a16="http://schemas.microsoft.com/office/drawing/2014/main" id="{63F7F8F2-9515-49B9-A4B1-CA6627FC61AF}"/>
            </a:ext>
          </a:extLst>
        </xdr:cNvPr>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569" name="n_1aveValue【保健センター・保健所】&#10;一人当たり面積">
          <a:extLst>
            <a:ext uri="{FF2B5EF4-FFF2-40B4-BE49-F238E27FC236}">
              <a16:creationId xmlns:a16="http://schemas.microsoft.com/office/drawing/2014/main" id="{13A868A7-7D8F-492D-BC47-DCD723D2B33F}"/>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70" name="n_2aveValue【保健センター・保健所】&#10;一人当たり面積">
          <a:extLst>
            <a:ext uri="{FF2B5EF4-FFF2-40B4-BE49-F238E27FC236}">
              <a16:creationId xmlns:a16="http://schemas.microsoft.com/office/drawing/2014/main" id="{65F42F72-8D2A-4CE9-A852-E471CCD63D06}"/>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571" name="n_3aveValue【保健センター・保健所】&#10;一人当たり面積">
          <a:extLst>
            <a:ext uri="{FF2B5EF4-FFF2-40B4-BE49-F238E27FC236}">
              <a16:creationId xmlns:a16="http://schemas.microsoft.com/office/drawing/2014/main" id="{7DFF1C99-8661-41C8-A6E6-74B6D1EC8C2A}"/>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72" name="n_4aveValue【保健センター・保健所】&#10;一人当たり面積">
          <a:extLst>
            <a:ext uri="{FF2B5EF4-FFF2-40B4-BE49-F238E27FC236}">
              <a16:creationId xmlns:a16="http://schemas.microsoft.com/office/drawing/2014/main" id="{C8068322-6101-42E1-9703-C35795A1BC78}"/>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573" name="n_3mainValue【保健センター・保健所】&#10;一人当たり面積">
          <a:extLst>
            <a:ext uri="{FF2B5EF4-FFF2-40B4-BE49-F238E27FC236}">
              <a16:creationId xmlns:a16="http://schemas.microsoft.com/office/drawing/2014/main" id="{247608A2-F4D7-4718-8497-848A77597B81}"/>
            </a:ext>
          </a:extLst>
        </xdr:cNvPr>
        <xdr:cNvSpPr txBox="1"/>
      </xdr:nvSpPr>
      <xdr:spPr>
        <a:xfrm>
          <a:off x="19310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D03C1213-F445-4397-B5B6-435E03EAEC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5CBAF61-288B-4CC7-B44B-3A62F42E61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B7AC5E59-5910-4638-A105-690B6E0119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11350D52-9DA7-4805-A8FE-1C35C41344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2549B8-ACE9-4743-B0C0-5173464901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E9DB324A-DEEE-4229-A083-D08B3CC65F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8CEDC973-ECF4-4D82-86F1-E8AED1661E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A47541BC-F558-47C7-A019-2B2C309FA1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9ED77D64-3469-4A3E-92B5-CEEDF2D19C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AE61475F-FB0A-471B-A7A2-0298967F08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a:extLst>
            <a:ext uri="{FF2B5EF4-FFF2-40B4-BE49-F238E27FC236}">
              <a16:creationId xmlns:a16="http://schemas.microsoft.com/office/drawing/2014/main" id="{463F7E0B-5B8D-43FB-9A6A-71DE0B5161A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EEAD388F-7786-4509-A3AA-DF35942CCFE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6" name="テキスト ボックス 585">
          <a:extLst>
            <a:ext uri="{FF2B5EF4-FFF2-40B4-BE49-F238E27FC236}">
              <a16:creationId xmlns:a16="http://schemas.microsoft.com/office/drawing/2014/main" id="{8231F52B-82C2-4910-9899-E70AB6A8ED8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E29BE779-3266-42AD-832E-AC5933A13E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80C855CD-57DA-4C3C-9D09-6D853EC866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034AB917-5F00-4175-AFC1-5B9532B416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8F08484E-A319-4EE3-A5E0-FFC51F865D9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02189DF4-0B30-4248-860C-8A5851C09F7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3E0748D3-49C6-434B-89A3-18D417834A3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B74A5550-D107-4915-A2D4-44608BEEA7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C1F0B9EC-1537-4A58-BD0C-28DF96379A4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357E68B1-1A25-4441-B388-C5F3E1A13C6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6" name="テキスト ボックス 595">
          <a:extLst>
            <a:ext uri="{FF2B5EF4-FFF2-40B4-BE49-F238E27FC236}">
              <a16:creationId xmlns:a16="http://schemas.microsoft.com/office/drawing/2014/main" id="{0CACE8F8-6918-4BA6-9D0E-D24309CD96D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5D6D5E12-7610-495B-B669-B0C34C4F2A5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CBB0AE91-AF4C-4157-AABA-C3A01B5610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99" name="直線コネクタ 598">
          <a:extLst>
            <a:ext uri="{FF2B5EF4-FFF2-40B4-BE49-F238E27FC236}">
              <a16:creationId xmlns:a16="http://schemas.microsoft.com/office/drawing/2014/main" id="{8560AEB2-0678-41E2-8574-F06D75085584}"/>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0" name="【消防施設】&#10;有形固定資産減価償却率最小値テキスト">
          <a:extLst>
            <a:ext uri="{FF2B5EF4-FFF2-40B4-BE49-F238E27FC236}">
              <a16:creationId xmlns:a16="http://schemas.microsoft.com/office/drawing/2014/main" id="{2B3F2ADD-8180-43EA-A8CD-AE262A5978D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1" name="直線コネクタ 600">
          <a:extLst>
            <a:ext uri="{FF2B5EF4-FFF2-40B4-BE49-F238E27FC236}">
              <a16:creationId xmlns:a16="http://schemas.microsoft.com/office/drawing/2014/main" id="{B192D9C1-0CA4-426A-9870-7A5157F4CBA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02" name="【消防施設】&#10;有形固定資産減価償却率最大値テキスト">
          <a:extLst>
            <a:ext uri="{FF2B5EF4-FFF2-40B4-BE49-F238E27FC236}">
              <a16:creationId xmlns:a16="http://schemas.microsoft.com/office/drawing/2014/main" id="{F0A5D590-B2AE-463B-826F-70438AF1F503}"/>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03" name="直線コネクタ 602">
          <a:extLst>
            <a:ext uri="{FF2B5EF4-FFF2-40B4-BE49-F238E27FC236}">
              <a16:creationId xmlns:a16="http://schemas.microsoft.com/office/drawing/2014/main" id="{CD3DB58F-148C-4897-B94A-7BE2E228C083}"/>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6B85D9C5-F062-415B-920D-886685CF8C4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05" name="フローチャート: 判断 604">
          <a:extLst>
            <a:ext uri="{FF2B5EF4-FFF2-40B4-BE49-F238E27FC236}">
              <a16:creationId xmlns:a16="http://schemas.microsoft.com/office/drawing/2014/main" id="{6B3C745F-2F22-4D49-B8E5-7A3194F1F42A}"/>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06" name="フローチャート: 判断 605">
          <a:extLst>
            <a:ext uri="{FF2B5EF4-FFF2-40B4-BE49-F238E27FC236}">
              <a16:creationId xmlns:a16="http://schemas.microsoft.com/office/drawing/2014/main" id="{BA1D5F45-451F-49EC-9DE2-0FA81906884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07" name="フローチャート: 判断 606">
          <a:extLst>
            <a:ext uri="{FF2B5EF4-FFF2-40B4-BE49-F238E27FC236}">
              <a16:creationId xmlns:a16="http://schemas.microsoft.com/office/drawing/2014/main" id="{94E89647-4501-47BE-B594-753BB34B5438}"/>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08" name="フローチャート: 判断 607">
          <a:extLst>
            <a:ext uri="{FF2B5EF4-FFF2-40B4-BE49-F238E27FC236}">
              <a16:creationId xmlns:a16="http://schemas.microsoft.com/office/drawing/2014/main" id="{76DBEDBF-9AA7-4174-AE85-8DE7992E21B2}"/>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09" name="フローチャート: 判断 608">
          <a:extLst>
            <a:ext uri="{FF2B5EF4-FFF2-40B4-BE49-F238E27FC236}">
              <a16:creationId xmlns:a16="http://schemas.microsoft.com/office/drawing/2014/main" id="{08D0488C-5A6D-4EE8-907B-4DD1766BBBB5}"/>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758D6605-9548-41F4-8109-BBCBD6FAF9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BFCCE90-C346-44AE-A822-85B0218648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BA44700B-AD9A-45F6-B230-1D513E9D51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9B80913-FBEB-427D-8408-A9D97F161A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E6CE401-1BBF-4151-8997-D3C995619D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170180</xdr:rowOff>
    </xdr:from>
    <xdr:to>
      <xdr:col>72</xdr:col>
      <xdr:colOff>38100</xdr:colOff>
      <xdr:row>81</xdr:row>
      <xdr:rowOff>100330</xdr:rowOff>
    </xdr:to>
    <xdr:sp macro="" textlink="">
      <xdr:nvSpPr>
        <xdr:cNvPr id="615" name="楕円 614">
          <a:extLst>
            <a:ext uri="{FF2B5EF4-FFF2-40B4-BE49-F238E27FC236}">
              <a16:creationId xmlns:a16="http://schemas.microsoft.com/office/drawing/2014/main" id="{3A3B27C9-4254-4CD1-9338-DBDB2FC94ABC}"/>
            </a:ext>
          </a:extLst>
        </xdr:cNvPr>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616" name="n_1aveValue【消防施設】&#10;有形固定資産減価償却率">
          <a:extLst>
            <a:ext uri="{FF2B5EF4-FFF2-40B4-BE49-F238E27FC236}">
              <a16:creationId xmlns:a16="http://schemas.microsoft.com/office/drawing/2014/main" id="{D7BE063C-8D8E-4D3C-8955-618DDC57EB1C}"/>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17" name="n_2aveValue【消防施設】&#10;有形固定資産減価償却率">
          <a:extLst>
            <a:ext uri="{FF2B5EF4-FFF2-40B4-BE49-F238E27FC236}">
              <a16:creationId xmlns:a16="http://schemas.microsoft.com/office/drawing/2014/main" id="{0D2171A1-94A9-480F-B3FC-CE1421A86B6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18" name="n_3aveValue【消防施設】&#10;有形固定資産減価償却率">
          <a:extLst>
            <a:ext uri="{FF2B5EF4-FFF2-40B4-BE49-F238E27FC236}">
              <a16:creationId xmlns:a16="http://schemas.microsoft.com/office/drawing/2014/main" id="{7BB90F8A-4059-4973-95AE-3853B2E70FF9}"/>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19" name="n_4aveValue【消防施設】&#10;有形固定資産減価償却率">
          <a:extLst>
            <a:ext uri="{FF2B5EF4-FFF2-40B4-BE49-F238E27FC236}">
              <a16:creationId xmlns:a16="http://schemas.microsoft.com/office/drawing/2014/main" id="{D1BF63CC-2AA0-4701-84EC-DDAF66930619}"/>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20" name="n_3mainValue【消防施設】&#10;有形固定資産減価償却率">
          <a:extLst>
            <a:ext uri="{FF2B5EF4-FFF2-40B4-BE49-F238E27FC236}">
              <a16:creationId xmlns:a16="http://schemas.microsoft.com/office/drawing/2014/main" id="{2A9FAA82-163D-4DDB-984B-75E881CB3BA0}"/>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506DE841-BC29-4DD8-9BDB-B083D51EBA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176EE1A2-224D-44C7-BC25-DEDAB9610B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1AC36594-A56E-4733-9556-519331D72E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9A4146F0-BCF3-4DED-BDBA-AA7D43D426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CC874CE8-71D8-4AB2-B4C2-9B10C57127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32FEF4EF-9D48-4482-A884-F435AE9349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64760B92-D718-4C3D-A9AF-9863704AEE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D63DC9A8-817B-4539-A7AF-9FEF9C95263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B67740C7-75DF-47D8-8DD1-38F27C8F47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9A057AFF-CDA0-4CBE-B623-B9F2ABB064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E02C9E6F-EC24-4D31-89FD-686708E1178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2E401787-E143-4B33-847A-50E01331301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5AC7DF80-94CD-497B-9771-F0AC155E81C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8C5AAD76-EBD4-496A-BA7B-DBCB335B584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E2A325DC-BAEC-4FD2-9BE7-FF154C5392B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C3A94BA0-A89F-44EE-873A-D3F99A0AD6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00ABC1D2-E239-4BD3-91C9-EE7AED47030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4D3439B8-F823-4144-B461-8F9BBCBB4B0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55426833-B248-450E-9C9B-4EB567D204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A0248585-65BC-49E1-AC1B-1A16711DD9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8675EE43-EAE6-41FF-8C1F-D155C6921B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42" name="直線コネクタ 641">
          <a:extLst>
            <a:ext uri="{FF2B5EF4-FFF2-40B4-BE49-F238E27FC236}">
              <a16:creationId xmlns:a16="http://schemas.microsoft.com/office/drawing/2014/main" id="{AD0559FA-0ED4-4E7D-BCB1-86135A53925B}"/>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43" name="【消防施設】&#10;一人当たり面積最小値テキスト">
          <a:extLst>
            <a:ext uri="{FF2B5EF4-FFF2-40B4-BE49-F238E27FC236}">
              <a16:creationId xmlns:a16="http://schemas.microsoft.com/office/drawing/2014/main" id="{A835C0BC-D76D-488F-AFBC-4B3A043D17E4}"/>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44" name="直線コネクタ 643">
          <a:extLst>
            <a:ext uri="{FF2B5EF4-FFF2-40B4-BE49-F238E27FC236}">
              <a16:creationId xmlns:a16="http://schemas.microsoft.com/office/drawing/2014/main" id="{CAC4B04E-8A33-46AE-B0BA-E03A0517EF12}"/>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45" name="【消防施設】&#10;一人当たり面積最大値テキスト">
          <a:extLst>
            <a:ext uri="{FF2B5EF4-FFF2-40B4-BE49-F238E27FC236}">
              <a16:creationId xmlns:a16="http://schemas.microsoft.com/office/drawing/2014/main" id="{9D7FF555-1FEA-477E-9F3A-44E53B8B7072}"/>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46" name="直線コネクタ 645">
          <a:extLst>
            <a:ext uri="{FF2B5EF4-FFF2-40B4-BE49-F238E27FC236}">
              <a16:creationId xmlns:a16="http://schemas.microsoft.com/office/drawing/2014/main" id="{10847BC2-BCE8-4B02-9C85-26E851EFC7B4}"/>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47" name="【消防施設】&#10;一人当たり面積平均値テキスト">
          <a:extLst>
            <a:ext uri="{FF2B5EF4-FFF2-40B4-BE49-F238E27FC236}">
              <a16:creationId xmlns:a16="http://schemas.microsoft.com/office/drawing/2014/main" id="{3880E952-55E3-4D31-9B1E-9F8073EA415F}"/>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48" name="フローチャート: 判断 647">
          <a:extLst>
            <a:ext uri="{FF2B5EF4-FFF2-40B4-BE49-F238E27FC236}">
              <a16:creationId xmlns:a16="http://schemas.microsoft.com/office/drawing/2014/main" id="{ACABE36C-6304-4CCF-A62F-340AEF487F7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49" name="フローチャート: 判断 648">
          <a:extLst>
            <a:ext uri="{FF2B5EF4-FFF2-40B4-BE49-F238E27FC236}">
              <a16:creationId xmlns:a16="http://schemas.microsoft.com/office/drawing/2014/main" id="{658A4A4B-4CA1-400D-9D50-AE9E43AD45BF}"/>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50" name="フローチャート: 判断 649">
          <a:extLst>
            <a:ext uri="{FF2B5EF4-FFF2-40B4-BE49-F238E27FC236}">
              <a16:creationId xmlns:a16="http://schemas.microsoft.com/office/drawing/2014/main" id="{098A2CC3-30FF-4E15-A544-C29A1F7EE08C}"/>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51" name="フローチャート: 判断 650">
          <a:extLst>
            <a:ext uri="{FF2B5EF4-FFF2-40B4-BE49-F238E27FC236}">
              <a16:creationId xmlns:a16="http://schemas.microsoft.com/office/drawing/2014/main" id="{E225B71D-4051-4CA1-88BC-48B56962F9BF}"/>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52" name="フローチャート: 判断 651">
          <a:extLst>
            <a:ext uri="{FF2B5EF4-FFF2-40B4-BE49-F238E27FC236}">
              <a16:creationId xmlns:a16="http://schemas.microsoft.com/office/drawing/2014/main" id="{971E05F7-EB87-430B-918D-5E28A3F381D2}"/>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6FEA378F-D4C3-4BB6-A51B-E0B08C9E4E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34F6FA4-DB42-49A8-9ED7-598B833585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2290056-13F7-4855-A040-B828D4D2FA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BC876E7-B038-480C-8103-215D17530A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BF9011A-C483-4301-8959-E2892D4864A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138176</xdr:rowOff>
    </xdr:from>
    <xdr:to>
      <xdr:col>102</xdr:col>
      <xdr:colOff>165100</xdr:colOff>
      <xdr:row>85</xdr:row>
      <xdr:rowOff>68326</xdr:rowOff>
    </xdr:to>
    <xdr:sp macro="" textlink="">
      <xdr:nvSpPr>
        <xdr:cNvPr id="658" name="楕円 657">
          <a:extLst>
            <a:ext uri="{FF2B5EF4-FFF2-40B4-BE49-F238E27FC236}">
              <a16:creationId xmlns:a16="http://schemas.microsoft.com/office/drawing/2014/main" id="{541B5EDB-558F-4E28-950C-B05ACCD8F40B}"/>
            </a:ext>
          </a:extLst>
        </xdr:cNvPr>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150689</xdr:rowOff>
    </xdr:from>
    <xdr:ext cx="469744" cy="259045"/>
    <xdr:sp macro="" textlink="">
      <xdr:nvSpPr>
        <xdr:cNvPr id="659" name="n_1aveValue【消防施設】&#10;一人当たり面積">
          <a:extLst>
            <a:ext uri="{FF2B5EF4-FFF2-40B4-BE49-F238E27FC236}">
              <a16:creationId xmlns:a16="http://schemas.microsoft.com/office/drawing/2014/main" id="{6CBB4302-A0CB-471F-9EDC-5DD85D341C3E}"/>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60" name="n_2aveValue【消防施設】&#10;一人当たり面積">
          <a:extLst>
            <a:ext uri="{FF2B5EF4-FFF2-40B4-BE49-F238E27FC236}">
              <a16:creationId xmlns:a16="http://schemas.microsoft.com/office/drawing/2014/main" id="{8B19ECDD-3C47-4401-9090-FF809858FC2D}"/>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61" name="n_3aveValue【消防施設】&#10;一人当たり面積">
          <a:extLst>
            <a:ext uri="{FF2B5EF4-FFF2-40B4-BE49-F238E27FC236}">
              <a16:creationId xmlns:a16="http://schemas.microsoft.com/office/drawing/2014/main" id="{CF388C6E-C511-4050-BEE5-43152C87F826}"/>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62" name="n_4aveValue【消防施設】&#10;一人当たり面積">
          <a:extLst>
            <a:ext uri="{FF2B5EF4-FFF2-40B4-BE49-F238E27FC236}">
              <a16:creationId xmlns:a16="http://schemas.microsoft.com/office/drawing/2014/main" id="{D48E062F-10D1-4AEC-8E3C-9691AE1FAE0E}"/>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84853</xdr:rowOff>
    </xdr:from>
    <xdr:ext cx="469744" cy="259045"/>
    <xdr:sp macro="" textlink="">
      <xdr:nvSpPr>
        <xdr:cNvPr id="663" name="n_3mainValue【消防施設】&#10;一人当たり面積">
          <a:extLst>
            <a:ext uri="{FF2B5EF4-FFF2-40B4-BE49-F238E27FC236}">
              <a16:creationId xmlns:a16="http://schemas.microsoft.com/office/drawing/2014/main" id="{87DDB01B-AE33-4221-887D-F70867EFE732}"/>
            </a:ext>
          </a:extLst>
        </xdr:cNvPr>
        <xdr:cNvSpPr txBox="1"/>
      </xdr:nvSpPr>
      <xdr:spPr>
        <a:xfrm>
          <a:off x="19310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id="{66FB08A3-FDCF-42B8-A5E4-EABD716EC4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id="{AE3D4291-9DF9-4C01-A2FF-AA12EF2397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id="{997FEF19-18B3-4F60-B3FB-6FD686F8E4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id="{975654F8-66B6-4342-8652-DF6345DF3D9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id="{26A769D5-09E2-4E40-A6FC-583A49E664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id="{4A0CD0CB-4828-4880-AD29-FCF12BE626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id="{CAC3B353-7384-4FE8-A1B3-4FDC58CBB0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id="{A22897C6-9DF0-444F-AD3F-DA63F8E7DF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id="{1FFEBFE5-2A48-42DE-9EB0-808EEBAB12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id="{59A73280-3DEF-4B22-A662-2A60BD8455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a:extLst>
            <a:ext uri="{FF2B5EF4-FFF2-40B4-BE49-F238E27FC236}">
              <a16:creationId xmlns:a16="http://schemas.microsoft.com/office/drawing/2014/main" id="{A9117792-BBE4-4F3E-8A5E-363719282A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a:extLst>
            <a:ext uri="{FF2B5EF4-FFF2-40B4-BE49-F238E27FC236}">
              <a16:creationId xmlns:a16="http://schemas.microsoft.com/office/drawing/2014/main" id="{7BA89A06-6000-4D2F-A268-9D1AC4FCA3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8444FF95-1396-4B65-9AFE-1B69A3496E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a:extLst>
            <a:ext uri="{FF2B5EF4-FFF2-40B4-BE49-F238E27FC236}">
              <a16:creationId xmlns:a16="http://schemas.microsoft.com/office/drawing/2014/main" id="{75C5F873-FAB3-4AFA-9229-D2A32F7C5F9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a:extLst>
            <a:ext uri="{FF2B5EF4-FFF2-40B4-BE49-F238E27FC236}">
              <a16:creationId xmlns:a16="http://schemas.microsoft.com/office/drawing/2014/main" id="{88689952-CCDB-4212-9B2A-F7FD8557FED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a:extLst>
            <a:ext uri="{FF2B5EF4-FFF2-40B4-BE49-F238E27FC236}">
              <a16:creationId xmlns:a16="http://schemas.microsoft.com/office/drawing/2014/main" id="{977CE49A-4B05-4E05-AF60-30EFAE04BD8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a:extLst>
            <a:ext uri="{FF2B5EF4-FFF2-40B4-BE49-F238E27FC236}">
              <a16:creationId xmlns:a16="http://schemas.microsoft.com/office/drawing/2014/main" id="{9E184050-6A6B-4C31-AE6E-9EDCE47E2DF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a:extLst>
            <a:ext uri="{FF2B5EF4-FFF2-40B4-BE49-F238E27FC236}">
              <a16:creationId xmlns:a16="http://schemas.microsoft.com/office/drawing/2014/main" id="{284399BD-C1F2-4DFC-9C53-51419862924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a:extLst>
            <a:ext uri="{FF2B5EF4-FFF2-40B4-BE49-F238E27FC236}">
              <a16:creationId xmlns:a16="http://schemas.microsoft.com/office/drawing/2014/main" id="{3EE5BE3E-BE05-407D-A855-8D1373E3D5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a:extLst>
            <a:ext uri="{FF2B5EF4-FFF2-40B4-BE49-F238E27FC236}">
              <a16:creationId xmlns:a16="http://schemas.microsoft.com/office/drawing/2014/main" id="{DC024BB7-BE17-4762-831B-1C20515A626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a:extLst>
            <a:ext uri="{FF2B5EF4-FFF2-40B4-BE49-F238E27FC236}">
              <a16:creationId xmlns:a16="http://schemas.microsoft.com/office/drawing/2014/main" id="{7B996E94-D302-4F18-9D55-C05904A6B5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a:extLst>
            <a:ext uri="{FF2B5EF4-FFF2-40B4-BE49-F238E27FC236}">
              <a16:creationId xmlns:a16="http://schemas.microsoft.com/office/drawing/2014/main" id="{D95A8E3F-DE01-4826-9B86-7475241D1E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6" name="テキスト ボックス 685">
          <a:extLst>
            <a:ext uri="{FF2B5EF4-FFF2-40B4-BE49-F238E27FC236}">
              <a16:creationId xmlns:a16="http://schemas.microsoft.com/office/drawing/2014/main" id="{494BFD71-DBAA-4D2F-997B-B85E2D68902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a:extLst>
            <a:ext uri="{FF2B5EF4-FFF2-40B4-BE49-F238E27FC236}">
              <a16:creationId xmlns:a16="http://schemas.microsoft.com/office/drawing/2014/main" id="{AF20B228-4A2D-4520-92BD-BE1E39ED65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a:extLst>
            <a:ext uri="{FF2B5EF4-FFF2-40B4-BE49-F238E27FC236}">
              <a16:creationId xmlns:a16="http://schemas.microsoft.com/office/drawing/2014/main" id="{BA2798D9-D958-40CF-BE07-ADDB30A430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89" name="直線コネクタ 688">
          <a:extLst>
            <a:ext uri="{FF2B5EF4-FFF2-40B4-BE49-F238E27FC236}">
              <a16:creationId xmlns:a16="http://schemas.microsoft.com/office/drawing/2014/main" id="{23B80382-1258-4925-8AEF-4AC82FB45532}"/>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0" name="【庁舎】&#10;有形固定資産減価償却率最小値テキスト">
          <a:extLst>
            <a:ext uri="{FF2B5EF4-FFF2-40B4-BE49-F238E27FC236}">
              <a16:creationId xmlns:a16="http://schemas.microsoft.com/office/drawing/2014/main" id="{FEFC4EEA-CB5E-418D-AA4A-A40EE8062BB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1" name="直線コネクタ 690">
          <a:extLst>
            <a:ext uri="{FF2B5EF4-FFF2-40B4-BE49-F238E27FC236}">
              <a16:creationId xmlns:a16="http://schemas.microsoft.com/office/drawing/2014/main" id="{637F4305-8E06-4B3C-A973-A6B411D88A8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92" name="【庁舎】&#10;有形固定資産減価償却率最大値テキスト">
          <a:extLst>
            <a:ext uri="{FF2B5EF4-FFF2-40B4-BE49-F238E27FC236}">
              <a16:creationId xmlns:a16="http://schemas.microsoft.com/office/drawing/2014/main" id="{0A63A363-ED65-4429-A726-39B07234656D}"/>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93" name="直線コネクタ 692">
          <a:extLst>
            <a:ext uri="{FF2B5EF4-FFF2-40B4-BE49-F238E27FC236}">
              <a16:creationId xmlns:a16="http://schemas.microsoft.com/office/drawing/2014/main" id="{8F376296-FAE6-4474-A654-17C51730DEF6}"/>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694" name="【庁舎】&#10;有形固定資産減価償却率平均値テキスト">
          <a:extLst>
            <a:ext uri="{FF2B5EF4-FFF2-40B4-BE49-F238E27FC236}">
              <a16:creationId xmlns:a16="http://schemas.microsoft.com/office/drawing/2014/main" id="{B9B77FDC-D3CF-4C23-ADDB-4521A0C355D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95" name="フローチャート: 判断 694">
          <a:extLst>
            <a:ext uri="{FF2B5EF4-FFF2-40B4-BE49-F238E27FC236}">
              <a16:creationId xmlns:a16="http://schemas.microsoft.com/office/drawing/2014/main" id="{1BEEB77C-8626-4B9B-B87C-F08F8FB6902C}"/>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96" name="フローチャート: 判断 695">
          <a:extLst>
            <a:ext uri="{FF2B5EF4-FFF2-40B4-BE49-F238E27FC236}">
              <a16:creationId xmlns:a16="http://schemas.microsoft.com/office/drawing/2014/main" id="{520C499B-1D2B-4834-9DA9-1E00B021AD2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7" name="フローチャート: 判断 696">
          <a:extLst>
            <a:ext uri="{FF2B5EF4-FFF2-40B4-BE49-F238E27FC236}">
              <a16:creationId xmlns:a16="http://schemas.microsoft.com/office/drawing/2014/main" id="{6F94A6D9-82EE-4B5B-992D-74C2B16F5505}"/>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98" name="フローチャート: 判断 697">
          <a:extLst>
            <a:ext uri="{FF2B5EF4-FFF2-40B4-BE49-F238E27FC236}">
              <a16:creationId xmlns:a16="http://schemas.microsoft.com/office/drawing/2014/main" id="{F4863E04-F1B6-4B64-9F44-8F7FF2196F26}"/>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99" name="フローチャート: 判断 698">
          <a:extLst>
            <a:ext uri="{FF2B5EF4-FFF2-40B4-BE49-F238E27FC236}">
              <a16:creationId xmlns:a16="http://schemas.microsoft.com/office/drawing/2014/main" id="{5E4099C2-379E-44CA-91D5-F78F0C743012}"/>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A36EB40C-C752-4621-AD92-FAF1A80D60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24DF0547-6549-46B0-A81F-80BFA8B652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D571000-ADEC-40BD-8B36-D9C459D4E0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7D243CA-8D7D-4BC2-A0F5-768D3C21EA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1F036B5-92AF-4F8F-81A6-799455F96D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107043</xdr:rowOff>
    </xdr:from>
    <xdr:to>
      <xdr:col>72</xdr:col>
      <xdr:colOff>38100</xdr:colOff>
      <xdr:row>108</xdr:row>
      <xdr:rowOff>37193</xdr:rowOff>
    </xdr:to>
    <xdr:sp macro="" textlink="">
      <xdr:nvSpPr>
        <xdr:cNvPr id="705" name="楕円 704">
          <a:extLst>
            <a:ext uri="{FF2B5EF4-FFF2-40B4-BE49-F238E27FC236}">
              <a16:creationId xmlns:a16="http://schemas.microsoft.com/office/drawing/2014/main" id="{0F432A65-EE38-4AD6-80EC-8E947CFB6C58}"/>
            </a:ext>
          </a:extLst>
        </xdr:cNvPr>
        <xdr:cNvSpPr/>
      </xdr:nvSpPr>
      <xdr:spPr>
        <a:xfrm>
          <a:off x="1365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34126</xdr:rowOff>
    </xdr:from>
    <xdr:ext cx="405111" cy="259045"/>
    <xdr:sp macro="" textlink="">
      <xdr:nvSpPr>
        <xdr:cNvPr id="706" name="n_1aveValue【庁舎】&#10;有形固定資産減価償却率">
          <a:extLst>
            <a:ext uri="{FF2B5EF4-FFF2-40B4-BE49-F238E27FC236}">
              <a16:creationId xmlns:a16="http://schemas.microsoft.com/office/drawing/2014/main" id="{6A7F5ADB-8BBF-409F-9664-33CE5A7EE955}"/>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07" name="n_2aveValue【庁舎】&#10;有形固定資産減価償却率">
          <a:extLst>
            <a:ext uri="{FF2B5EF4-FFF2-40B4-BE49-F238E27FC236}">
              <a16:creationId xmlns:a16="http://schemas.microsoft.com/office/drawing/2014/main" id="{AB7FADE4-6361-48A1-BC0C-0205A389C1FA}"/>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08" name="n_3aveValue【庁舎】&#10;有形固定資産減価償却率">
          <a:extLst>
            <a:ext uri="{FF2B5EF4-FFF2-40B4-BE49-F238E27FC236}">
              <a16:creationId xmlns:a16="http://schemas.microsoft.com/office/drawing/2014/main" id="{D66CC633-DB24-4706-AE90-F302AD8782F7}"/>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09" name="n_4aveValue【庁舎】&#10;有形固定資産減価償却率">
          <a:extLst>
            <a:ext uri="{FF2B5EF4-FFF2-40B4-BE49-F238E27FC236}">
              <a16:creationId xmlns:a16="http://schemas.microsoft.com/office/drawing/2014/main" id="{CC08B4BA-960F-4180-94D9-5E72319AAD3F}"/>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28320</xdr:rowOff>
    </xdr:from>
    <xdr:ext cx="405111" cy="259045"/>
    <xdr:sp macro="" textlink="">
      <xdr:nvSpPr>
        <xdr:cNvPr id="710" name="n_3mainValue【庁舎】&#10;有形固定資産減価償却率">
          <a:extLst>
            <a:ext uri="{FF2B5EF4-FFF2-40B4-BE49-F238E27FC236}">
              <a16:creationId xmlns:a16="http://schemas.microsoft.com/office/drawing/2014/main" id="{3C89ED25-D96C-498D-8039-95CF96BC5A29}"/>
            </a:ext>
          </a:extLst>
        </xdr:cNvPr>
        <xdr:cNvSpPr txBox="1"/>
      </xdr:nvSpPr>
      <xdr:spPr>
        <a:xfrm>
          <a:off x="13500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a:extLst>
            <a:ext uri="{FF2B5EF4-FFF2-40B4-BE49-F238E27FC236}">
              <a16:creationId xmlns:a16="http://schemas.microsoft.com/office/drawing/2014/main" id="{1AC396A7-5341-44EE-8C67-E5B4E932EE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a:extLst>
            <a:ext uri="{FF2B5EF4-FFF2-40B4-BE49-F238E27FC236}">
              <a16:creationId xmlns:a16="http://schemas.microsoft.com/office/drawing/2014/main" id="{D91B418D-9420-4E3B-AAD5-59B29C50D1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a:extLst>
            <a:ext uri="{FF2B5EF4-FFF2-40B4-BE49-F238E27FC236}">
              <a16:creationId xmlns:a16="http://schemas.microsoft.com/office/drawing/2014/main" id="{98613691-586E-48D8-8D65-7398950FCE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a:extLst>
            <a:ext uri="{FF2B5EF4-FFF2-40B4-BE49-F238E27FC236}">
              <a16:creationId xmlns:a16="http://schemas.microsoft.com/office/drawing/2014/main" id="{F98A3CCE-A982-4E51-BFCD-B015708852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a:extLst>
            <a:ext uri="{FF2B5EF4-FFF2-40B4-BE49-F238E27FC236}">
              <a16:creationId xmlns:a16="http://schemas.microsoft.com/office/drawing/2014/main" id="{43230B5A-F03A-43EC-B708-DACEC34E92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a:extLst>
            <a:ext uri="{FF2B5EF4-FFF2-40B4-BE49-F238E27FC236}">
              <a16:creationId xmlns:a16="http://schemas.microsoft.com/office/drawing/2014/main" id="{8F2A7913-653D-4502-AF8E-B4AF0360DB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a:extLst>
            <a:ext uri="{FF2B5EF4-FFF2-40B4-BE49-F238E27FC236}">
              <a16:creationId xmlns:a16="http://schemas.microsoft.com/office/drawing/2014/main" id="{25DA2780-ECFD-44D0-B02C-0685342F44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a:extLst>
            <a:ext uri="{FF2B5EF4-FFF2-40B4-BE49-F238E27FC236}">
              <a16:creationId xmlns:a16="http://schemas.microsoft.com/office/drawing/2014/main" id="{C8C572D1-F5D0-4A4F-BD88-1BB3E38B6D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a:extLst>
            <a:ext uri="{FF2B5EF4-FFF2-40B4-BE49-F238E27FC236}">
              <a16:creationId xmlns:a16="http://schemas.microsoft.com/office/drawing/2014/main" id="{F18E32D8-FF51-42E5-82BE-CE206B50FE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a:extLst>
            <a:ext uri="{FF2B5EF4-FFF2-40B4-BE49-F238E27FC236}">
              <a16:creationId xmlns:a16="http://schemas.microsoft.com/office/drawing/2014/main" id="{5FFBDA31-1837-4FA2-A41D-5526370F29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a:extLst>
            <a:ext uri="{FF2B5EF4-FFF2-40B4-BE49-F238E27FC236}">
              <a16:creationId xmlns:a16="http://schemas.microsoft.com/office/drawing/2014/main" id="{F949DFF8-DE25-48AC-9948-21C1C8D3888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a:extLst>
            <a:ext uri="{FF2B5EF4-FFF2-40B4-BE49-F238E27FC236}">
              <a16:creationId xmlns:a16="http://schemas.microsoft.com/office/drawing/2014/main" id="{112379B6-43FF-4517-B6CC-BCAD215B897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a:extLst>
            <a:ext uri="{FF2B5EF4-FFF2-40B4-BE49-F238E27FC236}">
              <a16:creationId xmlns:a16="http://schemas.microsoft.com/office/drawing/2014/main" id="{6C91BADB-8299-485C-AC51-7D50D0BF472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a:extLst>
            <a:ext uri="{FF2B5EF4-FFF2-40B4-BE49-F238E27FC236}">
              <a16:creationId xmlns:a16="http://schemas.microsoft.com/office/drawing/2014/main" id="{4160EA0B-CE63-4D3C-9ED7-9652BEA1A8C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a:extLst>
            <a:ext uri="{FF2B5EF4-FFF2-40B4-BE49-F238E27FC236}">
              <a16:creationId xmlns:a16="http://schemas.microsoft.com/office/drawing/2014/main" id="{DCC3936B-1CA4-458F-9751-3F2BE8C7888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a:extLst>
            <a:ext uri="{FF2B5EF4-FFF2-40B4-BE49-F238E27FC236}">
              <a16:creationId xmlns:a16="http://schemas.microsoft.com/office/drawing/2014/main" id="{52A6FF7D-3426-4978-A2B0-DD1263426C9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a:extLst>
            <a:ext uri="{FF2B5EF4-FFF2-40B4-BE49-F238E27FC236}">
              <a16:creationId xmlns:a16="http://schemas.microsoft.com/office/drawing/2014/main" id="{4EA09D4B-CC9A-4D55-B286-47B1BB87D71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a:extLst>
            <a:ext uri="{FF2B5EF4-FFF2-40B4-BE49-F238E27FC236}">
              <a16:creationId xmlns:a16="http://schemas.microsoft.com/office/drawing/2014/main" id="{BF50A3C8-642A-431F-8161-2EC6764F22F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a:extLst>
            <a:ext uri="{FF2B5EF4-FFF2-40B4-BE49-F238E27FC236}">
              <a16:creationId xmlns:a16="http://schemas.microsoft.com/office/drawing/2014/main" id="{7854D5C4-D026-4ED7-A78F-BC2EBE67B16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a:extLst>
            <a:ext uri="{FF2B5EF4-FFF2-40B4-BE49-F238E27FC236}">
              <a16:creationId xmlns:a16="http://schemas.microsoft.com/office/drawing/2014/main" id="{B426E6D1-FDFD-40AB-BE64-0B2F26452B9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a:extLst>
            <a:ext uri="{FF2B5EF4-FFF2-40B4-BE49-F238E27FC236}">
              <a16:creationId xmlns:a16="http://schemas.microsoft.com/office/drawing/2014/main" id="{34F44B43-CD76-41E8-AB14-3524541CDF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a:extLst>
            <a:ext uri="{FF2B5EF4-FFF2-40B4-BE49-F238E27FC236}">
              <a16:creationId xmlns:a16="http://schemas.microsoft.com/office/drawing/2014/main" id="{196825DC-A5DE-40A6-BC75-3A53BAE1B8A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a:extLst>
            <a:ext uri="{FF2B5EF4-FFF2-40B4-BE49-F238E27FC236}">
              <a16:creationId xmlns:a16="http://schemas.microsoft.com/office/drawing/2014/main" id="{5A806E0B-6F13-4F88-AD86-53D2FF05CC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a:extLst>
            <a:ext uri="{FF2B5EF4-FFF2-40B4-BE49-F238E27FC236}">
              <a16:creationId xmlns:a16="http://schemas.microsoft.com/office/drawing/2014/main" id="{53E5B186-2DDC-480D-BFE1-ECA178654E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a:extLst>
            <a:ext uri="{FF2B5EF4-FFF2-40B4-BE49-F238E27FC236}">
              <a16:creationId xmlns:a16="http://schemas.microsoft.com/office/drawing/2014/main" id="{E2072EC9-DBB9-4F20-B282-A03D4F0599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36" name="直線コネクタ 735">
          <a:extLst>
            <a:ext uri="{FF2B5EF4-FFF2-40B4-BE49-F238E27FC236}">
              <a16:creationId xmlns:a16="http://schemas.microsoft.com/office/drawing/2014/main" id="{7C753D04-6F3D-4F9A-B929-1ABDA87830D8}"/>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37" name="【庁舎】&#10;一人当たり面積最小値テキスト">
          <a:extLst>
            <a:ext uri="{FF2B5EF4-FFF2-40B4-BE49-F238E27FC236}">
              <a16:creationId xmlns:a16="http://schemas.microsoft.com/office/drawing/2014/main" id="{28DBD11D-0AF0-40A8-AB44-19FB3E890529}"/>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38" name="直線コネクタ 737">
          <a:extLst>
            <a:ext uri="{FF2B5EF4-FFF2-40B4-BE49-F238E27FC236}">
              <a16:creationId xmlns:a16="http://schemas.microsoft.com/office/drawing/2014/main" id="{9C037064-1413-40E1-85E4-DD90A57A2064}"/>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39" name="【庁舎】&#10;一人当たり面積最大値テキスト">
          <a:extLst>
            <a:ext uri="{FF2B5EF4-FFF2-40B4-BE49-F238E27FC236}">
              <a16:creationId xmlns:a16="http://schemas.microsoft.com/office/drawing/2014/main" id="{03DF43A5-8141-4629-B730-B2271F57D947}"/>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40" name="直線コネクタ 739">
          <a:extLst>
            <a:ext uri="{FF2B5EF4-FFF2-40B4-BE49-F238E27FC236}">
              <a16:creationId xmlns:a16="http://schemas.microsoft.com/office/drawing/2014/main" id="{D68486FF-D751-40E8-ABDD-2A7A0A893DC8}"/>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41" name="【庁舎】&#10;一人当たり面積平均値テキスト">
          <a:extLst>
            <a:ext uri="{FF2B5EF4-FFF2-40B4-BE49-F238E27FC236}">
              <a16:creationId xmlns:a16="http://schemas.microsoft.com/office/drawing/2014/main" id="{D828C64D-01FD-46B1-96F6-085DA76E48D8}"/>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42" name="フローチャート: 判断 741">
          <a:extLst>
            <a:ext uri="{FF2B5EF4-FFF2-40B4-BE49-F238E27FC236}">
              <a16:creationId xmlns:a16="http://schemas.microsoft.com/office/drawing/2014/main" id="{5BA2F8D9-024A-4FFD-AAD3-12F6B63EE98F}"/>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43" name="フローチャート: 判断 742">
          <a:extLst>
            <a:ext uri="{FF2B5EF4-FFF2-40B4-BE49-F238E27FC236}">
              <a16:creationId xmlns:a16="http://schemas.microsoft.com/office/drawing/2014/main" id="{AE59AA62-9A44-47BD-B277-13280ED7103A}"/>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44" name="フローチャート: 判断 743">
          <a:extLst>
            <a:ext uri="{FF2B5EF4-FFF2-40B4-BE49-F238E27FC236}">
              <a16:creationId xmlns:a16="http://schemas.microsoft.com/office/drawing/2014/main" id="{E52E0F1C-FF6E-4B09-8944-316C82BA506E}"/>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45" name="フローチャート: 判断 744">
          <a:extLst>
            <a:ext uri="{FF2B5EF4-FFF2-40B4-BE49-F238E27FC236}">
              <a16:creationId xmlns:a16="http://schemas.microsoft.com/office/drawing/2014/main" id="{AB1922EE-FE83-4284-802B-FE189B38BB88}"/>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46" name="フローチャート: 判断 745">
          <a:extLst>
            <a:ext uri="{FF2B5EF4-FFF2-40B4-BE49-F238E27FC236}">
              <a16:creationId xmlns:a16="http://schemas.microsoft.com/office/drawing/2014/main" id="{F62F6F92-78E7-493A-AF5E-C5FCAA3F0735}"/>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5E8BF364-1A66-4FC4-A6C1-D42A8D2F0C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FCEF5AC-0170-4EA5-ADE8-3F64E67D31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B232A16E-AEB6-4883-A524-A694BB8887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C2A2DB60-3682-4A2B-9F48-254B600267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D31CAB44-4750-488C-95A0-FA7A265733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141332</xdr:rowOff>
    </xdr:from>
    <xdr:to>
      <xdr:col>102</xdr:col>
      <xdr:colOff>165100</xdr:colOff>
      <xdr:row>107</xdr:row>
      <xdr:rowOff>71482</xdr:rowOff>
    </xdr:to>
    <xdr:sp macro="" textlink="">
      <xdr:nvSpPr>
        <xdr:cNvPr id="752" name="楕円 751">
          <a:extLst>
            <a:ext uri="{FF2B5EF4-FFF2-40B4-BE49-F238E27FC236}">
              <a16:creationId xmlns:a16="http://schemas.microsoft.com/office/drawing/2014/main" id="{CC89F558-288E-4519-A718-89A08D6AB1DD}"/>
            </a:ext>
          </a:extLst>
        </xdr:cNvPr>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753" name="n_1aveValue【庁舎】&#10;一人当たり面積">
          <a:extLst>
            <a:ext uri="{FF2B5EF4-FFF2-40B4-BE49-F238E27FC236}">
              <a16:creationId xmlns:a16="http://schemas.microsoft.com/office/drawing/2014/main" id="{0D091058-BC4D-441E-83F6-C42E55E00BC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54" name="n_2aveValue【庁舎】&#10;一人当たり面積">
          <a:extLst>
            <a:ext uri="{FF2B5EF4-FFF2-40B4-BE49-F238E27FC236}">
              <a16:creationId xmlns:a16="http://schemas.microsoft.com/office/drawing/2014/main" id="{B1633720-F2F5-4C87-90AF-1E5ED2883DA4}"/>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55" name="n_3aveValue【庁舎】&#10;一人当たり面積">
          <a:extLst>
            <a:ext uri="{FF2B5EF4-FFF2-40B4-BE49-F238E27FC236}">
              <a16:creationId xmlns:a16="http://schemas.microsoft.com/office/drawing/2014/main" id="{CCAD8E8E-C23A-4E4E-B72C-7B820C83FC17}"/>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56" name="n_4aveValue【庁舎】&#10;一人当たり面積">
          <a:extLst>
            <a:ext uri="{FF2B5EF4-FFF2-40B4-BE49-F238E27FC236}">
              <a16:creationId xmlns:a16="http://schemas.microsoft.com/office/drawing/2014/main" id="{1E408BD1-0E68-4E5A-8A4A-F186FCCD3DCA}"/>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757" name="n_3mainValue【庁舎】&#10;一人当たり面積">
          <a:extLst>
            <a:ext uri="{FF2B5EF4-FFF2-40B4-BE49-F238E27FC236}">
              <a16:creationId xmlns:a16="http://schemas.microsoft.com/office/drawing/2014/main" id="{E2CFA2A6-03ED-4223-8837-B4FC122A1546}"/>
            </a:ext>
          </a:extLst>
        </xdr:cNvPr>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F473873-0DC6-43BA-806E-CE661DCEA6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BD85D116-B98E-4593-9ACB-9D77A75F43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87C27478-9DB7-40AD-8CBE-03B5275812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庁舎において有形固定資産減価償却率が類似団体内平均値より高い水準にある。昭和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年建築以来耐震化等を行って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年度より既存庁舎の耐震及び増築を実施している。（令和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年度完成）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年度に新たに消防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を建築したため、有形固定資産減価償却率が類似団体平均値より低い水準である。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個人住民税の減により税収総額は前年比から減少しているとともに、人口減少や全国平均を上回る高齢化率（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依然として類似団体の平均を下回っている状況にある。今後も引き続き「第二次輪島市総合計画」に基づき、主要事業の重点化による投資的経費の抑制や、市債権の適正な管理、市税の収納率向上に取り組み、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億円の繰上償還を実施したことにより定期償還額が減少し、公債費に係る経常経費充当一般財源が減少したことにより経常収支比率が前年度と比較して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経常収支比率は若干改善されたものの依然として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自立した財政運営を行えるよう、今まで以上に事務事業の見直しを強化するとともに、公共施設等の統廃合を積極的に進め、経常経費の削減に努める。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33201</xdr:rowOff>
    </xdr:from>
    <xdr:to>
      <xdr:col>23</xdr:col>
      <xdr:colOff>133350</xdr:colOff>
      <xdr:row>61</xdr:row>
      <xdr:rowOff>53884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916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5624</xdr:rowOff>
    </xdr:from>
    <xdr:to>
      <xdr:col>19</xdr:col>
      <xdr:colOff>133350</xdr:colOff>
      <xdr:row>61</xdr:row>
      <xdr:rowOff>53884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61</xdr:row>
      <xdr:rowOff>5624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547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60</xdr:row>
      <xdr:rowOff>118473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3084</xdr:rowOff>
    </xdr:from>
    <xdr:to>
      <xdr:col>19</xdr:col>
      <xdr:colOff>184150</xdr:colOff>
      <xdr:row>61</xdr:row>
      <xdr:rowOff>104684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89461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126274</xdr:rowOff>
    </xdr:from>
    <xdr:to>
      <xdr:col>15</xdr:col>
      <xdr:colOff>133350</xdr:colOff>
      <xdr:row>61</xdr:row>
      <xdr:rowOff>56424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60778</xdr:rowOff>
    </xdr:from>
    <xdr:to>
      <xdr:col>7</xdr:col>
      <xdr:colOff>31750</xdr:colOff>
      <xdr:row>60</xdr:row>
      <xdr:rowOff>162378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147155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退職者が増えたことにより増加した。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物件費については、空家等対策事業費が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今後も引き続き事務事業の見直しを図るとともに、市内にある類似施設や遊休施設の在り方を検討し、経常経費の削減に努める。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132335</xdr:rowOff>
    </xdr:from>
    <xdr:to>
      <xdr:col>23</xdr:col>
      <xdr:colOff>133350</xdr:colOff>
      <xdr:row>82</xdr:row>
      <xdr:rowOff>136429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1235"/>
          <a:ext cx="8382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103930</xdr:rowOff>
    </xdr:from>
    <xdr:to>
      <xdr:col>19</xdr:col>
      <xdr:colOff>133350</xdr:colOff>
      <xdr:row>82</xdr:row>
      <xdr:rowOff>132335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2830"/>
          <a:ext cx="889000" cy="2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83990</xdr:rowOff>
    </xdr:from>
    <xdr:to>
      <xdr:col>15</xdr:col>
      <xdr:colOff>82550</xdr:colOff>
      <xdr:row>82</xdr:row>
      <xdr:rowOff>103930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2890"/>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52051</xdr:rowOff>
    </xdr:from>
    <xdr:to>
      <xdr:col>11</xdr:col>
      <xdr:colOff>31750</xdr:colOff>
      <xdr:row>82</xdr:row>
      <xdr:rowOff>83990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951"/>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85629</xdr:rowOff>
    </xdr:from>
    <xdr:to>
      <xdr:col>23</xdr:col>
      <xdr:colOff>184150</xdr:colOff>
      <xdr:row>83</xdr:row>
      <xdr:rowOff>15779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57706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1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81535</xdr:rowOff>
    </xdr:from>
    <xdr:to>
      <xdr:col>19</xdr:col>
      <xdr:colOff>184150</xdr:colOff>
      <xdr:row>83</xdr:row>
      <xdr:rowOff>11685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167912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2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53130</xdr:rowOff>
    </xdr:from>
    <xdr:to>
      <xdr:col>15</xdr:col>
      <xdr:colOff>133350</xdr:colOff>
      <xdr:row>82</xdr:row>
      <xdr:rowOff>154730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139507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9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33190</xdr:rowOff>
    </xdr:from>
    <xdr:to>
      <xdr:col>11</xdr:col>
      <xdr:colOff>82550</xdr:colOff>
      <xdr:row>82</xdr:row>
      <xdr:rowOff>134790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119567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1251</xdr:rowOff>
    </xdr:from>
    <xdr:to>
      <xdr:col>7</xdr:col>
      <xdr:colOff>31750</xdr:colOff>
      <xdr:row>82</xdr:row>
      <xdr:rowOff>102851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87628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4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類似団体平均と同程度の水準にある。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今後も国や地域経済の実情に応じて給与の適正化を図る。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88195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1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115005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115005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減したが、分母となる住基人口が減少してており、依然として類似団体平均を上回っているため、適切な人員配置に努めるとともに、可能な業務については積極的に民間活力を導入するなど組織の見直し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121194</xdr:rowOff>
    </xdr:from>
    <xdr:to>
      <xdr:col>81</xdr:col>
      <xdr:colOff>44450</xdr:colOff>
      <xdr:row>63</xdr:row>
      <xdr:rowOff>131535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225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115449</xdr:rowOff>
    </xdr:from>
    <xdr:to>
      <xdr:col>77</xdr:col>
      <xdr:colOff>44450</xdr:colOff>
      <xdr:row>63</xdr:row>
      <xdr:rowOff>121194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1679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108555</xdr:rowOff>
    </xdr:from>
    <xdr:to>
      <xdr:col>72</xdr:col>
      <xdr:colOff>203200</xdr:colOff>
      <xdr:row>63</xdr:row>
      <xdr:rowOff>115449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099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82127</xdr:rowOff>
    </xdr:from>
    <xdr:to>
      <xdr:col>68</xdr:col>
      <xdr:colOff>152400</xdr:colOff>
      <xdr:row>63</xdr:row>
      <xdr:rowOff>108555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8347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80735</xdr:rowOff>
    </xdr:from>
    <xdr:to>
      <xdr:col>81</xdr:col>
      <xdr:colOff>95250</xdr:colOff>
      <xdr:row>64</xdr:row>
      <xdr:rowOff>10885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52812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5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70394</xdr:rowOff>
    </xdr:from>
    <xdr:to>
      <xdr:col>77</xdr:col>
      <xdr:colOff>95250</xdr:colOff>
      <xdr:row>64</xdr:row>
      <xdr:rowOff>544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156771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5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64649</xdr:rowOff>
    </xdr:from>
    <xdr:to>
      <xdr:col>73</xdr:col>
      <xdr:colOff>44450</xdr:colOff>
      <xdr:row>63</xdr:row>
      <xdr:rowOff>166249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151026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57755</xdr:rowOff>
    </xdr:from>
    <xdr:to>
      <xdr:col>68</xdr:col>
      <xdr:colOff>203200</xdr:colOff>
      <xdr:row>63</xdr:row>
      <xdr:rowOff>159355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144132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令和元年度は、大型事業（輪島中学校建設、おさよトンネル建設）の元金償還が開始され、合併算定替及び事業費補正の減などの影響により普通交付税が減少したことにより、前年度比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標準団体と比較しても地方債残高が多く、公債費比率も高く推移している。また、公営企業への準元利償還金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も増加するなど、財政の硬直化が懸念される。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46143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8376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40111</xdr:rowOff>
    </xdr:from>
    <xdr:to>
      <xdr:col>77</xdr:col>
      <xdr:colOff>44450</xdr:colOff>
      <xdr:row>37</xdr:row>
      <xdr:rowOff>70273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837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98425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98425</xdr:rowOff>
    </xdr:from>
    <xdr:to>
      <xdr:col>68</xdr:col>
      <xdr:colOff>152400</xdr:colOff>
      <xdr:row>37</xdr:row>
      <xdr:rowOff>124566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4207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138870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160761</xdr:rowOff>
    </xdr:from>
    <xdr:to>
      <xdr:col>77</xdr:col>
      <xdr:colOff>95250</xdr:colOff>
      <xdr:row>37</xdr:row>
      <xdr:rowOff>90911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75688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105850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47625</xdr:rowOff>
    </xdr:from>
    <xdr:to>
      <xdr:col>68</xdr:col>
      <xdr:colOff>203200</xdr:colOff>
      <xdr:row>37</xdr:row>
      <xdr:rowOff>149225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134002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73766</xdr:rowOff>
    </xdr:from>
    <xdr:to>
      <xdr:col>64</xdr:col>
      <xdr:colOff>152400</xdr:colOff>
      <xdr:row>38</xdr:row>
      <xdr:rowOff>3916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160143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将来負担比率について令和元年度は前年度より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その要因としては、地方債残高の減少、公営企業繰出見込額の減少（主に水道、下水）により将来負担額が減少したものの、充当可能財源が減少したことが挙げられる。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も財政状況を考慮しながら、繰上償還の実施を検討するとともに、新たに地方債を発行する場合は、交付税算入上より有利なものを選択するなど一層の比率逓減を図り、財政の健全化に努める。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147595</xdr:rowOff>
    </xdr:from>
    <xdr:to>
      <xdr:col>81</xdr:col>
      <xdr:colOff>44450</xdr:colOff>
      <xdr:row>15</xdr:row>
      <xdr:rowOff>152421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71934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147595</xdr:rowOff>
    </xdr:from>
    <xdr:to>
      <xdr:col>77</xdr:col>
      <xdr:colOff>44450</xdr:colOff>
      <xdr:row>16</xdr:row>
      <xdr:rowOff>6308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7193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6308</xdr:rowOff>
    </xdr:from>
    <xdr:to>
      <xdr:col>72</xdr:col>
      <xdr:colOff>203200</xdr:colOff>
      <xdr:row>16</xdr:row>
      <xdr:rowOff>28829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4950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28829</xdr:rowOff>
    </xdr:from>
    <xdr:to>
      <xdr:col>68</xdr:col>
      <xdr:colOff>152400</xdr:colOff>
      <xdr:row>16</xdr:row>
      <xdr:rowOff>91969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72029"/>
          <a:ext cx="8890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101621</xdr:rowOff>
    </xdr:from>
    <xdr:to>
      <xdr:col>81</xdr:col>
      <xdr:colOff>95250</xdr:colOff>
      <xdr:row>16</xdr:row>
      <xdr:rowOff>31771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73698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4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96795</xdr:rowOff>
    </xdr:from>
    <xdr:to>
      <xdr:col>77</xdr:col>
      <xdr:colOff>95250</xdr:colOff>
      <xdr:row>16</xdr:row>
      <xdr:rowOff>26945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11722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5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126958</xdr:rowOff>
    </xdr:from>
    <xdr:to>
      <xdr:col>73</xdr:col>
      <xdr:colOff>44450</xdr:colOff>
      <xdr:row>16</xdr:row>
      <xdr:rowOff>57108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41885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149479</xdr:rowOff>
    </xdr:from>
    <xdr:to>
      <xdr:col>68</xdr:col>
      <xdr:colOff>203200</xdr:colOff>
      <xdr:row>16</xdr:row>
      <xdr:rowOff>79629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64406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127546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消防業務、ごみ処理業務等の一部事務組合での実施により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、比率は類似団体平均を下回っているが、今後もこれらを含めた人件費関係経費全体について抑制を図るとともに、引き続き給与及び職員数の適正化に取り組み、人件費の抑制に努める。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77470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35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26670</xdr:rowOff>
    </xdr:from>
    <xdr:to>
      <xdr:col>6</xdr:col>
      <xdr:colOff>171450</xdr:colOff>
      <xdr:row>33</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経常収支比率に占める物件費の割合は、類似団体平均を下回っている。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道路橋梁点検事業費、電算委託費等が減少したことにより、物件費の比率が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今後も公共施設の施設管理費の見直しをはじめ、事務事業の精査を行い経常経費の削減に努める。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79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4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経常収支比率における扶助費の割合は、類似団体平均を下回って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今後も、各種資格審査等の適正化に継続して取り組むとともに、市単独の施策については、財政負担とのバランスも考慮しながら、事業の取捨選択、拡大や縮小を実施する必要がある。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42635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42635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その他の経費については、ほとんどが他会計への繰出金である。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特に下水道事業会計への繰出金が多額であることが要因である。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今後も経費の削減や各種保険料の適正化、公営企業については独立採算性のとれる料金を設定することにより、普通会計の負担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96520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59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59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35560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138430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類似団体平均を大きく上回っているのは、消防業務、ごみ処理業務等を一部事務組合で実施しているため、当該一部事務組合への負担金として支出していることが主な要因である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今後も、引き続きこれらの一部事務組合の運営を注視し、適正な運営を求めていく。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009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363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120142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の繰上償還を実施し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、依然として類似団体平均を上回る水準にある。今後は近年実施した大型建設事業（輪島中学校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建設、本庁舎整備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など）の元金償還や、公共施設の老朽化対策などの課題もあり、公債費の増加が見込まれる。今後も、繰上償還の実施の検討や、主要事業の見直し、事業平準化による投資的経費の抑制を図り、公債費の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3175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314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167005</xdr:rowOff>
    </xdr:from>
    <xdr:to>
      <xdr:col>19</xdr:col>
      <xdr:colOff>187325</xdr:colOff>
      <xdr:row>76</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25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167005</xdr:rowOff>
    </xdr:from>
    <xdr:to>
      <xdr:col>15</xdr:col>
      <xdr:colOff>98425</xdr:colOff>
      <xdr:row>76</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25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31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123825</xdr:rowOff>
    </xdr:from>
    <xdr:to>
      <xdr:col>24</xdr:col>
      <xdr:colOff>76200</xdr:colOff>
      <xdr:row>76</xdr:row>
      <xdr:rowOff>53975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95902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36847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116205</xdr:rowOff>
    </xdr:from>
    <xdr:to>
      <xdr:col>15</xdr:col>
      <xdr:colOff>149225</xdr:colOff>
      <xdr:row>76</xdr:row>
      <xdr:rowOff>46355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31132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費に係る経常収支比率については、類似団体平均を下回っているが、今後も人件費や物件費をはじめとする経費の削減に努めるとともに、補助費等についても事業内容、運営などから不適当と認められるものの廃止、見直し等を含めて検討し、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83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75</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65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737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75</xdr:row>
      <xdr:rowOff>14986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731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132296</xdr:rowOff>
    </xdr:from>
    <xdr:to>
      <xdr:col>29</xdr:col>
      <xdr:colOff>127000</xdr:colOff>
      <xdr:row>16</xdr:row>
      <xdr:rowOff>10071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1671"/>
          <a:ext cx="6477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10071</xdr:rowOff>
    </xdr:from>
    <xdr:to>
      <xdr:col>26</xdr:col>
      <xdr:colOff>50800</xdr:colOff>
      <xdr:row>16</xdr:row>
      <xdr:rowOff>19469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0896"/>
          <a:ext cx="6985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19469</xdr:rowOff>
    </xdr:from>
    <xdr:to>
      <xdr:col>22</xdr:col>
      <xdr:colOff>114300</xdr:colOff>
      <xdr:row>16</xdr:row>
      <xdr:rowOff>62878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0294"/>
          <a:ext cx="698500" cy="4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62878</xdr:rowOff>
    </xdr:from>
    <xdr:to>
      <xdr:col>18</xdr:col>
      <xdr:colOff>177800</xdr:colOff>
      <xdr:row>16</xdr:row>
      <xdr:rowOff>94831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53703"/>
          <a:ext cx="6985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81496</xdr:rowOff>
    </xdr:from>
    <xdr:to>
      <xdr:col>29</xdr:col>
      <xdr:colOff>177800</xdr:colOff>
      <xdr:row>16</xdr:row>
      <xdr:rowOff>11646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98023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130721</xdr:rowOff>
    </xdr:from>
    <xdr:to>
      <xdr:col>26</xdr:col>
      <xdr:colOff>101600</xdr:colOff>
      <xdr:row>16</xdr:row>
      <xdr:rowOff>60871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71048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140119</xdr:rowOff>
    </xdr:from>
    <xdr:to>
      <xdr:col>22</xdr:col>
      <xdr:colOff>165100</xdr:colOff>
      <xdr:row>16</xdr:row>
      <xdr:rowOff>70269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80446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12078</xdr:rowOff>
    </xdr:from>
    <xdr:to>
      <xdr:col>19</xdr:col>
      <xdr:colOff>38100</xdr:colOff>
      <xdr:row>16</xdr:row>
      <xdr:rowOff>113678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44031</xdr:rowOff>
    </xdr:from>
    <xdr:to>
      <xdr:col>15</xdr:col>
      <xdr:colOff>101600</xdr:colOff>
      <xdr:row>16</xdr:row>
      <xdr:rowOff>145631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155808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294716</xdr:rowOff>
    </xdr:from>
    <xdr:to>
      <xdr:col>29</xdr:col>
      <xdr:colOff>127000</xdr:colOff>
      <xdr:row>37</xdr:row>
      <xdr:rowOff>320655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9416"/>
          <a:ext cx="647700" cy="2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279494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4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311755</xdr:rowOff>
    </xdr:from>
    <xdr:to>
      <xdr:col>26</xdr:col>
      <xdr:colOff>50800</xdr:colOff>
      <xdr:row>37</xdr:row>
      <xdr:rowOff>320655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36455"/>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306417</xdr:rowOff>
    </xdr:from>
    <xdr:to>
      <xdr:col>22</xdr:col>
      <xdr:colOff>114300</xdr:colOff>
      <xdr:row>37</xdr:row>
      <xdr:rowOff>311755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1117"/>
          <a:ext cx="698500" cy="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265741</xdr:rowOff>
    </xdr:from>
    <xdr:to>
      <xdr:col>18</xdr:col>
      <xdr:colOff>177800</xdr:colOff>
      <xdr:row>37</xdr:row>
      <xdr:rowOff>306417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90441"/>
          <a:ext cx="698500" cy="4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243916</xdr:rowOff>
    </xdr:from>
    <xdr:to>
      <xdr:col>29</xdr:col>
      <xdr:colOff>177800</xdr:colOff>
      <xdr:row>38</xdr:row>
      <xdr:rowOff>2616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88993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269855</xdr:rowOff>
    </xdr:from>
    <xdr:to>
      <xdr:col>26</xdr:col>
      <xdr:colOff>101600</xdr:colOff>
      <xdr:row>38</xdr:row>
      <xdr:rowOff>28555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38732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260955</xdr:rowOff>
    </xdr:from>
    <xdr:to>
      <xdr:col>22</xdr:col>
      <xdr:colOff>165100</xdr:colOff>
      <xdr:row>38</xdr:row>
      <xdr:rowOff>19655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255617</xdr:rowOff>
    </xdr:from>
    <xdr:to>
      <xdr:col>19</xdr:col>
      <xdr:colOff>38100</xdr:colOff>
      <xdr:row>38</xdr:row>
      <xdr:rowOff>14317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214941</xdr:rowOff>
    </xdr:from>
    <xdr:to>
      <xdr:col>15</xdr:col>
      <xdr:colOff>101600</xdr:colOff>
      <xdr:row>37</xdr:row>
      <xdr:rowOff>316541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155268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54356</xdr:rowOff>
    </xdr:from>
    <xdr:to>
      <xdr:col>24</xdr:col>
      <xdr:colOff>63500</xdr:colOff>
      <xdr:row>35</xdr:row>
      <xdr:rowOff>93403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5106"/>
          <a:ext cx="8382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93164</xdr:rowOff>
    </xdr:from>
    <xdr:to>
      <xdr:col>19</xdr:col>
      <xdr:colOff>177800</xdr:colOff>
      <xdr:row>35</xdr:row>
      <xdr:rowOff>93403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93914"/>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93164</xdr:rowOff>
    </xdr:from>
    <xdr:to>
      <xdr:col>15</xdr:col>
      <xdr:colOff>50800</xdr:colOff>
      <xdr:row>35</xdr:row>
      <xdr:rowOff>112486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3914"/>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112486</xdr:rowOff>
    </xdr:from>
    <xdr:to>
      <xdr:col>10</xdr:col>
      <xdr:colOff>114300</xdr:colOff>
      <xdr:row>35</xdr:row>
      <xdr:rowOff>169843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3236"/>
          <a:ext cx="889000" cy="5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3556</xdr:rowOff>
    </xdr:from>
    <xdr:to>
      <xdr:col>24</xdr:col>
      <xdr:colOff>114300</xdr:colOff>
      <xdr:row>35</xdr:row>
      <xdr:rowOff>105156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26433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42603</xdr:rowOff>
    </xdr:from>
    <xdr:to>
      <xdr:col>20</xdr:col>
      <xdr:colOff>38100</xdr:colOff>
      <xdr:row>35</xdr:row>
      <xdr:rowOff>144203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160730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42364</xdr:rowOff>
    </xdr:from>
    <xdr:to>
      <xdr:col>15</xdr:col>
      <xdr:colOff>101600</xdr:colOff>
      <xdr:row>35</xdr:row>
      <xdr:rowOff>143964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160491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61686</xdr:rowOff>
    </xdr:from>
    <xdr:to>
      <xdr:col>10</xdr:col>
      <xdr:colOff>165100</xdr:colOff>
      <xdr:row>35</xdr:row>
      <xdr:rowOff>163286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119043</xdr:rowOff>
    </xdr:from>
    <xdr:to>
      <xdr:col>6</xdr:col>
      <xdr:colOff>38100</xdr:colOff>
      <xdr:row>36</xdr:row>
      <xdr:rowOff>49193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40320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22748</xdr:rowOff>
    </xdr:from>
    <xdr:to>
      <xdr:col>24</xdr:col>
      <xdr:colOff>63500</xdr:colOff>
      <xdr:row>56</xdr:row>
      <xdr:rowOff>27348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23948"/>
          <a:ext cx="8382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27348</xdr:rowOff>
    </xdr:from>
    <xdr:to>
      <xdr:col>19</xdr:col>
      <xdr:colOff>177800</xdr:colOff>
      <xdr:row>56</xdr:row>
      <xdr:rowOff>80136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28548"/>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63206</xdr:rowOff>
    </xdr:from>
    <xdr:to>
      <xdr:col>15</xdr:col>
      <xdr:colOff>50800</xdr:colOff>
      <xdr:row>56</xdr:row>
      <xdr:rowOff>80136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64406"/>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63206</xdr:rowOff>
    </xdr:from>
    <xdr:to>
      <xdr:col>10</xdr:col>
      <xdr:colOff>114300</xdr:colOff>
      <xdr:row>56</xdr:row>
      <xdr:rowOff>87058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64406"/>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143398</xdr:rowOff>
    </xdr:from>
    <xdr:to>
      <xdr:col>24</xdr:col>
      <xdr:colOff>114300</xdr:colOff>
      <xdr:row>56</xdr:row>
      <xdr:rowOff>73548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166275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147998</xdr:rowOff>
    </xdr:from>
    <xdr:to>
      <xdr:col>20</xdr:col>
      <xdr:colOff>38100</xdr:colOff>
      <xdr:row>56</xdr:row>
      <xdr:rowOff>78148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94675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3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29336</xdr:rowOff>
    </xdr:from>
    <xdr:to>
      <xdr:col>15</xdr:col>
      <xdr:colOff>101600</xdr:colOff>
      <xdr:row>56</xdr:row>
      <xdr:rowOff>130936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147463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12406</xdr:rowOff>
    </xdr:from>
    <xdr:to>
      <xdr:col>10</xdr:col>
      <xdr:colOff>165100</xdr:colOff>
      <xdr:row>56</xdr:row>
      <xdr:rowOff>114006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130533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36258</xdr:rowOff>
    </xdr:from>
    <xdr:to>
      <xdr:col>6</xdr:col>
      <xdr:colOff>38100</xdr:colOff>
      <xdr:row>56</xdr:row>
      <xdr:rowOff>137858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154385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139198</xdr:rowOff>
    </xdr:from>
    <xdr:to>
      <xdr:col>24</xdr:col>
      <xdr:colOff>63500</xdr:colOff>
      <xdr:row>78</xdr:row>
      <xdr:rowOff>6975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40848"/>
          <a:ext cx="8382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5694</xdr:rowOff>
    </xdr:from>
    <xdr:to>
      <xdr:col>19</xdr:col>
      <xdr:colOff>177800</xdr:colOff>
      <xdr:row>77</xdr:row>
      <xdr:rowOff>139198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07344"/>
          <a:ext cx="889000" cy="1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5694</xdr:rowOff>
    </xdr:from>
    <xdr:to>
      <xdr:col>15</xdr:col>
      <xdr:colOff>50800</xdr:colOff>
      <xdr:row>77</xdr:row>
      <xdr:rowOff>144227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07344"/>
          <a:ext cx="889000" cy="1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117366</xdr:rowOff>
    </xdr:from>
    <xdr:to>
      <xdr:col>10</xdr:col>
      <xdr:colOff>114300</xdr:colOff>
      <xdr:row>77</xdr:row>
      <xdr:rowOff>144227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1901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127625</xdr:rowOff>
    </xdr:from>
    <xdr:to>
      <xdr:col>24</xdr:col>
      <xdr:colOff>114300</xdr:colOff>
      <xdr:row>78</xdr:row>
      <xdr:rowOff>57775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106052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88398</xdr:rowOff>
    </xdr:from>
    <xdr:to>
      <xdr:col>20</xdr:col>
      <xdr:colOff>38100</xdr:colOff>
      <xdr:row>78</xdr:row>
      <xdr:rowOff>18548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126344</xdr:rowOff>
    </xdr:from>
    <xdr:to>
      <xdr:col>15</xdr:col>
      <xdr:colOff>101600</xdr:colOff>
      <xdr:row>77</xdr:row>
      <xdr:rowOff>56494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73022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93427</xdr:rowOff>
    </xdr:from>
    <xdr:to>
      <xdr:col>10</xdr:col>
      <xdr:colOff>165100</xdr:colOff>
      <xdr:row>78</xdr:row>
      <xdr:rowOff>23577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40104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66566</xdr:rowOff>
    </xdr:from>
    <xdr:to>
      <xdr:col>6</xdr:col>
      <xdr:colOff>38100</xdr:colOff>
      <xdr:row>77</xdr:row>
      <xdr:rowOff>168166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137934</xdr:rowOff>
    </xdr:from>
    <xdr:to>
      <xdr:col>24</xdr:col>
      <xdr:colOff>63500</xdr:colOff>
      <xdr:row>96</xdr:row>
      <xdr:rowOff>160413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9713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160413</xdr:rowOff>
    </xdr:from>
    <xdr:to>
      <xdr:col>19</xdr:col>
      <xdr:colOff>177800</xdr:colOff>
      <xdr:row>96</xdr:row>
      <xdr:rowOff>167602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19613"/>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96901</xdr:rowOff>
    </xdr:from>
    <xdr:to>
      <xdr:col>15</xdr:col>
      <xdr:colOff>50800</xdr:colOff>
      <xdr:row>96</xdr:row>
      <xdr:rowOff>167602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56101"/>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96901</xdr:rowOff>
    </xdr:from>
    <xdr:to>
      <xdr:col>10</xdr:col>
      <xdr:colOff>114300</xdr:colOff>
      <xdr:row>97</xdr:row>
      <xdr:rowOff>62661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56101"/>
          <a:ext cx="889000" cy="1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87134</xdr:rowOff>
    </xdr:from>
    <xdr:to>
      <xdr:col>24</xdr:col>
      <xdr:colOff>114300</xdr:colOff>
      <xdr:row>97</xdr:row>
      <xdr:rowOff>17284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65561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109613</xdr:rowOff>
    </xdr:from>
    <xdr:to>
      <xdr:col>20</xdr:col>
      <xdr:colOff>38100</xdr:colOff>
      <xdr:row>97</xdr:row>
      <xdr:rowOff>39763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30890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116802</xdr:rowOff>
    </xdr:from>
    <xdr:to>
      <xdr:col>15</xdr:col>
      <xdr:colOff>101600</xdr:colOff>
      <xdr:row>97</xdr:row>
      <xdr:rowOff>46952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38079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46101</xdr:rowOff>
    </xdr:from>
    <xdr:to>
      <xdr:col>10</xdr:col>
      <xdr:colOff>165100</xdr:colOff>
      <xdr:row>96</xdr:row>
      <xdr:rowOff>147701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138828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11861</xdr:rowOff>
    </xdr:from>
    <xdr:to>
      <xdr:col>6</xdr:col>
      <xdr:colOff>38100</xdr:colOff>
      <xdr:row>97</xdr:row>
      <xdr:rowOff>113461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104588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152507</xdr:rowOff>
    </xdr:from>
    <xdr:to>
      <xdr:col>55</xdr:col>
      <xdr:colOff>0</xdr:colOff>
      <xdr:row>33</xdr:row>
      <xdr:rowOff>132756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638907"/>
          <a:ext cx="838200" cy="15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132756</xdr:rowOff>
    </xdr:from>
    <xdr:to>
      <xdr:col>50</xdr:col>
      <xdr:colOff>114300</xdr:colOff>
      <xdr:row>34</xdr:row>
      <xdr:rowOff>143597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90606"/>
          <a:ext cx="889000" cy="18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129344</xdr:rowOff>
    </xdr:from>
    <xdr:to>
      <xdr:col>45</xdr:col>
      <xdr:colOff>177800</xdr:colOff>
      <xdr:row>34</xdr:row>
      <xdr:rowOff>143597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5958644"/>
          <a:ext cx="8890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128476</xdr:rowOff>
    </xdr:from>
    <xdr:to>
      <xdr:col>41</xdr:col>
      <xdr:colOff>50800</xdr:colOff>
      <xdr:row>34</xdr:row>
      <xdr:rowOff>129344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595777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101707</xdr:rowOff>
    </xdr:from>
    <xdr:to>
      <xdr:col>55</xdr:col>
      <xdr:colOff>50800</xdr:colOff>
      <xdr:row>33</xdr:row>
      <xdr:rowOff>31857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58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124584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43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81956</xdr:rowOff>
    </xdr:from>
    <xdr:to>
      <xdr:col>50</xdr:col>
      <xdr:colOff>165100</xdr:colOff>
      <xdr:row>34</xdr:row>
      <xdr:rowOff>12106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28633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5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92797</xdr:rowOff>
    </xdr:from>
    <xdr:to>
      <xdr:col>46</xdr:col>
      <xdr:colOff>38100</xdr:colOff>
      <xdr:row>35</xdr:row>
      <xdr:rowOff>22947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39474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6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78544</xdr:rowOff>
    </xdr:from>
    <xdr:to>
      <xdr:col>41</xdr:col>
      <xdr:colOff>101600</xdr:colOff>
      <xdr:row>35</xdr:row>
      <xdr:rowOff>8694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25221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68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77676</xdr:rowOff>
    </xdr:from>
    <xdr:to>
      <xdr:col>36</xdr:col>
      <xdr:colOff>165100</xdr:colOff>
      <xdr:row>35</xdr:row>
      <xdr:rowOff>7826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9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24353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6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58154</xdr:rowOff>
    </xdr:from>
    <xdr:to>
      <xdr:col>55</xdr:col>
      <xdr:colOff>0</xdr:colOff>
      <xdr:row>55</xdr:row>
      <xdr:rowOff>113603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87904"/>
          <a:ext cx="838200" cy="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156063</xdr:rowOff>
    </xdr:from>
    <xdr:to>
      <xdr:col>50</xdr:col>
      <xdr:colOff>114300</xdr:colOff>
      <xdr:row>55</xdr:row>
      <xdr:rowOff>113603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242913"/>
          <a:ext cx="889000" cy="30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156063</xdr:rowOff>
    </xdr:from>
    <xdr:to>
      <xdr:col>45</xdr:col>
      <xdr:colOff>177800</xdr:colOff>
      <xdr:row>55</xdr:row>
      <xdr:rowOff>71610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242913"/>
          <a:ext cx="889000" cy="2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53207</xdr:rowOff>
    </xdr:from>
    <xdr:to>
      <xdr:col>41</xdr:col>
      <xdr:colOff>50800</xdr:colOff>
      <xdr:row>55</xdr:row>
      <xdr:rowOff>71610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311507"/>
          <a:ext cx="889000" cy="18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7354</xdr:rowOff>
    </xdr:from>
    <xdr:to>
      <xdr:col>55</xdr:col>
      <xdr:colOff>50800</xdr:colOff>
      <xdr:row>55</xdr:row>
      <xdr:rowOff>108954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30231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8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62803</xdr:rowOff>
    </xdr:from>
    <xdr:to>
      <xdr:col>50</xdr:col>
      <xdr:colOff>165100</xdr:colOff>
      <xdr:row>55</xdr:row>
      <xdr:rowOff>164403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9480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6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105263</xdr:rowOff>
    </xdr:from>
    <xdr:to>
      <xdr:col>46</xdr:col>
      <xdr:colOff>38100</xdr:colOff>
      <xdr:row>54</xdr:row>
      <xdr:rowOff>35413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51940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9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20810</xdr:rowOff>
    </xdr:from>
    <xdr:to>
      <xdr:col>41</xdr:col>
      <xdr:colOff>101600</xdr:colOff>
      <xdr:row>55</xdr:row>
      <xdr:rowOff>122410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138937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2407</xdr:rowOff>
    </xdr:from>
    <xdr:to>
      <xdr:col>36</xdr:col>
      <xdr:colOff>165100</xdr:colOff>
      <xdr:row>54</xdr:row>
      <xdr:rowOff>104007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2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120534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0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114829</xdr:rowOff>
    </xdr:from>
    <xdr:to>
      <xdr:col>55</xdr:col>
      <xdr:colOff>0</xdr:colOff>
      <xdr:row>77</xdr:row>
      <xdr:rowOff>121168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316479"/>
          <a:ext cx="8382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121168</xdr:rowOff>
    </xdr:from>
    <xdr:to>
      <xdr:col>50</xdr:col>
      <xdr:colOff>114300</xdr:colOff>
      <xdr:row>78</xdr:row>
      <xdr:rowOff>106645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22818"/>
          <a:ext cx="889000" cy="15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45372</xdr:rowOff>
    </xdr:from>
    <xdr:to>
      <xdr:col>45</xdr:col>
      <xdr:colOff>177800</xdr:colOff>
      <xdr:row>78</xdr:row>
      <xdr:rowOff>106645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18472"/>
          <a:ext cx="889000" cy="6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50234</xdr:rowOff>
    </xdr:from>
    <xdr:to>
      <xdr:col>41</xdr:col>
      <xdr:colOff>50800</xdr:colOff>
      <xdr:row>78</xdr:row>
      <xdr:rowOff>45372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080434"/>
          <a:ext cx="889000" cy="3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64029</xdr:rowOff>
    </xdr:from>
    <xdr:to>
      <xdr:col>55</xdr:col>
      <xdr:colOff>50800</xdr:colOff>
      <xdr:row>77</xdr:row>
      <xdr:rowOff>165629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86906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70368</xdr:rowOff>
    </xdr:from>
    <xdr:to>
      <xdr:col>50</xdr:col>
      <xdr:colOff>165100</xdr:colOff>
      <xdr:row>78</xdr:row>
      <xdr:rowOff>518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7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17045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0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55845</xdr:rowOff>
    </xdr:from>
    <xdr:to>
      <xdr:col>46</xdr:col>
      <xdr:colOff>38100</xdr:colOff>
      <xdr:row>78</xdr:row>
      <xdr:rowOff>157445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148572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166022</xdr:rowOff>
    </xdr:from>
    <xdr:to>
      <xdr:col>41</xdr:col>
      <xdr:colOff>101600</xdr:colOff>
      <xdr:row>78</xdr:row>
      <xdr:rowOff>96172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170884</xdr:rowOff>
    </xdr:from>
    <xdr:to>
      <xdr:col>36</xdr:col>
      <xdr:colOff>165100</xdr:colOff>
      <xdr:row>76</xdr:row>
      <xdr:rowOff>101034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0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117560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8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7631</xdr:rowOff>
    </xdr:from>
    <xdr:to>
      <xdr:col>55</xdr:col>
      <xdr:colOff>0</xdr:colOff>
      <xdr:row>96</xdr:row>
      <xdr:rowOff>137300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66831"/>
          <a:ext cx="838200" cy="12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54569</xdr:rowOff>
    </xdr:from>
    <xdr:to>
      <xdr:col>50</xdr:col>
      <xdr:colOff>114300</xdr:colOff>
      <xdr:row>96</xdr:row>
      <xdr:rowOff>137300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5999419"/>
          <a:ext cx="889000" cy="59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54569</xdr:rowOff>
    </xdr:from>
    <xdr:to>
      <xdr:col>45</xdr:col>
      <xdr:colOff>177800</xdr:colOff>
      <xdr:row>95</xdr:row>
      <xdr:rowOff>74648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5999419"/>
          <a:ext cx="889000" cy="3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74648</xdr:rowOff>
    </xdr:from>
    <xdr:to>
      <xdr:col>41</xdr:col>
      <xdr:colOff>50800</xdr:colOff>
      <xdr:row>97</xdr:row>
      <xdr:rowOff>48206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362398"/>
          <a:ext cx="8890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128281</xdr:rowOff>
    </xdr:from>
    <xdr:to>
      <xdr:col>55</xdr:col>
      <xdr:colOff>50800</xdr:colOff>
      <xdr:row>96</xdr:row>
      <xdr:rowOff>58431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151158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86500</xdr:rowOff>
    </xdr:from>
    <xdr:to>
      <xdr:col>50</xdr:col>
      <xdr:colOff>165100</xdr:colOff>
      <xdr:row>97</xdr:row>
      <xdr:rowOff>16650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3769</xdr:rowOff>
    </xdr:from>
    <xdr:to>
      <xdr:col>46</xdr:col>
      <xdr:colOff>38100</xdr:colOff>
      <xdr:row>93</xdr:row>
      <xdr:rowOff>105369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5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121896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72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23848</xdr:rowOff>
    </xdr:from>
    <xdr:to>
      <xdr:col>41</xdr:col>
      <xdr:colOff>101600</xdr:colOff>
      <xdr:row>95</xdr:row>
      <xdr:rowOff>125448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3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141975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168856</xdr:rowOff>
    </xdr:from>
    <xdr:to>
      <xdr:col>36</xdr:col>
      <xdr:colOff>165100</xdr:colOff>
      <xdr:row>97</xdr:row>
      <xdr:rowOff>99006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115533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47296</xdr:rowOff>
    </xdr:from>
    <xdr:to>
      <xdr:col>85</xdr:col>
      <xdr:colOff>127000</xdr:colOff>
      <xdr:row>38</xdr:row>
      <xdr:rowOff>107043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62396"/>
          <a:ext cx="8382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47296</xdr:rowOff>
    </xdr:from>
    <xdr:to>
      <xdr:col>81</xdr:col>
      <xdr:colOff>50800</xdr:colOff>
      <xdr:row>38</xdr:row>
      <xdr:rowOff>151440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62396"/>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151440</xdr:rowOff>
    </xdr:from>
    <xdr:to>
      <xdr:col>76</xdr:col>
      <xdr:colOff>114300</xdr:colOff>
      <xdr:row>39</xdr:row>
      <xdr:rowOff>67920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66540"/>
          <a:ext cx="889000" cy="8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67920</xdr:rowOff>
    </xdr:from>
    <xdr:to>
      <xdr:col>71</xdr:col>
      <xdr:colOff>177800</xdr:colOff>
      <xdr:row>39</xdr:row>
      <xdr:rowOff>94192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54470"/>
          <a:ext cx="889000" cy="2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34670</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167946</xdr:rowOff>
    </xdr:from>
    <xdr:to>
      <xdr:col>81</xdr:col>
      <xdr:colOff>101600</xdr:colOff>
      <xdr:row>38</xdr:row>
      <xdr:rowOff>98096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114624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8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100640</xdr:rowOff>
    </xdr:from>
    <xdr:to>
      <xdr:col>76</xdr:col>
      <xdr:colOff>165100</xdr:colOff>
      <xdr:row>39</xdr:row>
      <xdr:rowOff>30790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47317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9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17120</xdr:rowOff>
    </xdr:from>
    <xdr:to>
      <xdr:col>72</xdr:col>
      <xdr:colOff>38100</xdr:colOff>
      <xdr:row>39</xdr:row>
      <xdr:rowOff>118720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109847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43392</xdr:rowOff>
    </xdr:from>
    <xdr:to>
      <xdr:col>67</xdr:col>
      <xdr:colOff>101600</xdr:colOff>
      <xdr:row>39</xdr:row>
      <xdr:rowOff>144992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136119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2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154761</xdr:rowOff>
    </xdr:from>
    <xdr:to>
      <xdr:col>85</xdr:col>
      <xdr:colOff>127000</xdr:colOff>
      <xdr:row>77</xdr:row>
      <xdr:rowOff>18907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84961"/>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94402</xdr:rowOff>
    </xdr:from>
    <xdr:to>
      <xdr:col>81</xdr:col>
      <xdr:colOff>50800</xdr:colOff>
      <xdr:row>76</xdr:row>
      <xdr:rowOff>154761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24602"/>
          <a:ext cx="889000" cy="6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94402</xdr:rowOff>
    </xdr:from>
    <xdr:to>
      <xdr:col>76</xdr:col>
      <xdr:colOff>114300</xdr:colOff>
      <xdr:row>76</xdr:row>
      <xdr:rowOff>122921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24602"/>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168974</xdr:rowOff>
    </xdr:from>
    <xdr:to>
      <xdr:col>71</xdr:col>
      <xdr:colOff>177800</xdr:colOff>
      <xdr:row>76</xdr:row>
      <xdr:rowOff>122921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27724"/>
          <a:ext cx="889000" cy="1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139557</xdr:rowOff>
    </xdr:from>
    <xdr:to>
      <xdr:col>85</xdr:col>
      <xdr:colOff>177800</xdr:colOff>
      <xdr:row>77</xdr:row>
      <xdr:rowOff>69707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162434</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2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103961</xdr:rowOff>
    </xdr:from>
    <xdr:to>
      <xdr:col>81</xdr:col>
      <xdr:colOff>101600</xdr:colOff>
      <xdr:row>77</xdr:row>
      <xdr:rowOff>34111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50638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0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43602</xdr:rowOff>
    </xdr:from>
    <xdr:to>
      <xdr:col>76</xdr:col>
      <xdr:colOff>165100</xdr:colOff>
      <xdr:row>76</xdr:row>
      <xdr:rowOff>145202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161728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72121</xdr:rowOff>
    </xdr:from>
    <xdr:to>
      <xdr:col>72</xdr:col>
      <xdr:colOff>38100</xdr:colOff>
      <xdr:row>77</xdr:row>
      <xdr:rowOff>2271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18797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7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118174</xdr:rowOff>
    </xdr:from>
    <xdr:to>
      <xdr:col>67</xdr:col>
      <xdr:colOff>101600</xdr:colOff>
      <xdr:row>76</xdr:row>
      <xdr:rowOff>48324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64851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5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119145</xdr:rowOff>
    </xdr:from>
    <xdr:to>
      <xdr:col>85</xdr:col>
      <xdr:colOff>127000</xdr:colOff>
      <xdr:row>98</xdr:row>
      <xdr:rowOff>119661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1245"/>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108130</xdr:rowOff>
    </xdr:from>
    <xdr:to>
      <xdr:col>81</xdr:col>
      <xdr:colOff>50800</xdr:colOff>
      <xdr:row>98</xdr:row>
      <xdr:rowOff>119145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0230"/>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98808</xdr:rowOff>
    </xdr:from>
    <xdr:to>
      <xdr:col>76</xdr:col>
      <xdr:colOff>114300</xdr:colOff>
      <xdr:row>98</xdr:row>
      <xdr:rowOff>108130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090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98808</xdr:rowOff>
    </xdr:from>
    <xdr:to>
      <xdr:col>71</xdr:col>
      <xdr:colOff>177800</xdr:colOff>
      <xdr:row>98</xdr:row>
      <xdr:rowOff>106659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00908"/>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68861</xdr:rowOff>
    </xdr:from>
    <xdr:to>
      <xdr:col>85</xdr:col>
      <xdr:colOff>177800</xdr:colOff>
      <xdr:row>98</xdr:row>
      <xdr:rowOff>170461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155238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8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68345</xdr:rowOff>
    </xdr:from>
    <xdr:to>
      <xdr:col>81</xdr:col>
      <xdr:colOff>101600</xdr:colOff>
      <xdr:row>98</xdr:row>
      <xdr:rowOff>169945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161072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57330</xdr:rowOff>
    </xdr:from>
    <xdr:to>
      <xdr:col>76</xdr:col>
      <xdr:colOff>165100</xdr:colOff>
      <xdr:row>98</xdr:row>
      <xdr:rowOff>158930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150057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5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48008</xdr:rowOff>
    </xdr:from>
    <xdr:to>
      <xdr:col>72</xdr:col>
      <xdr:colOff>38100</xdr:colOff>
      <xdr:row>98</xdr:row>
      <xdr:rowOff>149608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140735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55859</xdr:rowOff>
    </xdr:from>
    <xdr:to>
      <xdr:col>67</xdr:col>
      <xdr:colOff>101600</xdr:colOff>
      <xdr:row>98</xdr:row>
      <xdr:rowOff>157459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148586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48580</xdr:rowOff>
    </xdr:from>
    <xdr:to>
      <xdr:col>116</xdr:col>
      <xdr:colOff>63500</xdr:colOff>
      <xdr:row>36</xdr:row>
      <xdr:rowOff>91099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220780"/>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91099</xdr:rowOff>
    </xdr:from>
    <xdr:to>
      <xdr:col>111</xdr:col>
      <xdr:colOff>177800</xdr:colOff>
      <xdr:row>37</xdr:row>
      <xdr:rowOff>75098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263299"/>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75098</xdr:rowOff>
    </xdr:from>
    <xdr:to>
      <xdr:col>107</xdr:col>
      <xdr:colOff>50800</xdr:colOff>
      <xdr:row>37</xdr:row>
      <xdr:rowOff>140020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18748"/>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140020</xdr:rowOff>
    </xdr:from>
    <xdr:to>
      <xdr:col>102</xdr:col>
      <xdr:colOff>114300</xdr:colOff>
      <xdr:row>38</xdr:row>
      <xdr:rowOff>69611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83670"/>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169230</xdr:rowOff>
    </xdr:from>
    <xdr:to>
      <xdr:col>116</xdr:col>
      <xdr:colOff>114300</xdr:colOff>
      <xdr:row>36</xdr:row>
      <xdr:rowOff>99380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1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20657</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2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40299</xdr:rowOff>
    </xdr:from>
    <xdr:to>
      <xdr:col>112</xdr:col>
      <xdr:colOff>38100</xdr:colOff>
      <xdr:row>36</xdr:row>
      <xdr:rowOff>141899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2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158426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598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24298</xdr:rowOff>
    </xdr:from>
    <xdr:to>
      <xdr:col>107</xdr:col>
      <xdr:colOff>101600</xdr:colOff>
      <xdr:row>37</xdr:row>
      <xdr:rowOff>125898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3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142425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4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89220</xdr:rowOff>
    </xdr:from>
    <xdr:to>
      <xdr:col>102</xdr:col>
      <xdr:colOff>165100</xdr:colOff>
      <xdr:row>38</xdr:row>
      <xdr:rowOff>19370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35897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18811</xdr:rowOff>
    </xdr:from>
    <xdr:to>
      <xdr:col>98</xdr:col>
      <xdr:colOff>38100</xdr:colOff>
      <xdr:row>38</xdr:row>
      <xdr:rowOff>120411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111538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92804</xdr:rowOff>
    </xdr:from>
    <xdr:to>
      <xdr:col>116</xdr:col>
      <xdr:colOff>63500</xdr:colOff>
      <xdr:row>59</xdr:row>
      <xdr:rowOff>94731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08354"/>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88004</xdr:rowOff>
    </xdr:from>
    <xdr:to>
      <xdr:col>111</xdr:col>
      <xdr:colOff>177800</xdr:colOff>
      <xdr:row>59</xdr:row>
      <xdr:rowOff>92804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0355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108186</xdr:rowOff>
    </xdr:from>
    <xdr:to>
      <xdr:col>107</xdr:col>
      <xdr:colOff>50800</xdr:colOff>
      <xdr:row>59</xdr:row>
      <xdr:rowOff>88004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880836"/>
          <a:ext cx="889000" cy="3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108186</xdr:rowOff>
    </xdr:from>
    <xdr:to>
      <xdr:col>102</xdr:col>
      <xdr:colOff>114300</xdr:colOff>
      <xdr:row>59</xdr:row>
      <xdr:rowOff>28568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880836"/>
          <a:ext cx="889000" cy="26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43931</xdr:rowOff>
    </xdr:from>
    <xdr:to>
      <xdr:col>116</xdr:col>
      <xdr:colOff>114300</xdr:colOff>
      <xdr:row>59</xdr:row>
      <xdr:rowOff>145531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130308</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42004</xdr:rowOff>
    </xdr:from>
    <xdr:to>
      <xdr:col>112</xdr:col>
      <xdr:colOff>38100</xdr:colOff>
      <xdr:row>59</xdr:row>
      <xdr:rowOff>143604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134731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5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37204</xdr:rowOff>
    </xdr:from>
    <xdr:to>
      <xdr:col>107</xdr:col>
      <xdr:colOff>101600</xdr:colOff>
      <xdr:row>59</xdr:row>
      <xdr:rowOff>138804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129931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4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57386</xdr:rowOff>
    </xdr:from>
    <xdr:to>
      <xdr:col>102</xdr:col>
      <xdr:colOff>165100</xdr:colOff>
      <xdr:row>57</xdr:row>
      <xdr:rowOff>158986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4063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6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149218</xdr:rowOff>
    </xdr:from>
    <xdr:to>
      <xdr:col>98</xdr:col>
      <xdr:colOff>38100</xdr:colOff>
      <xdr:row>59</xdr:row>
      <xdr:rowOff>79368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70495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132434</xdr:rowOff>
    </xdr:from>
    <xdr:to>
      <xdr:col>116</xdr:col>
      <xdr:colOff>63500</xdr:colOff>
      <xdr:row>76</xdr:row>
      <xdr:rowOff>24338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91184"/>
          <a:ext cx="8382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137626</xdr:rowOff>
    </xdr:from>
    <xdr:to>
      <xdr:col>111</xdr:col>
      <xdr:colOff>177800</xdr:colOff>
      <xdr:row>76</xdr:row>
      <xdr:rowOff>24338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653476"/>
          <a:ext cx="889000" cy="4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137626</xdr:rowOff>
    </xdr:from>
    <xdr:to>
      <xdr:col>107</xdr:col>
      <xdr:colOff>50800</xdr:colOff>
      <xdr:row>74</xdr:row>
      <xdr:rowOff>7944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5347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7944</xdr:rowOff>
    </xdr:from>
    <xdr:to>
      <xdr:col>102</xdr:col>
      <xdr:colOff>114300</xdr:colOff>
      <xdr:row>74</xdr:row>
      <xdr:rowOff>30968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95244"/>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81634</xdr:rowOff>
    </xdr:from>
    <xdr:to>
      <xdr:col>116</xdr:col>
      <xdr:colOff>114300</xdr:colOff>
      <xdr:row>76</xdr:row>
      <xdr:rowOff>11784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60061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144989</xdr:rowOff>
    </xdr:from>
    <xdr:to>
      <xdr:col>112</xdr:col>
      <xdr:colOff>38100</xdr:colOff>
      <xdr:row>76</xdr:row>
      <xdr:rowOff>75140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03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66265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86826</xdr:rowOff>
    </xdr:from>
    <xdr:to>
      <xdr:col>107</xdr:col>
      <xdr:colOff>101600</xdr:colOff>
      <xdr:row>74</xdr:row>
      <xdr:rowOff>16976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33503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128594</xdr:rowOff>
    </xdr:from>
    <xdr:to>
      <xdr:col>102</xdr:col>
      <xdr:colOff>165100</xdr:colOff>
      <xdr:row>74</xdr:row>
      <xdr:rowOff>58744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75271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151618</xdr:rowOff>
    </xdr:from>
    <xdr:to>
      <xdr:col>98</xdr:col>
      <xdr:colOff>38100</xdr:colOff>
      <xdr:row>74</xdr:row>
      <xdr:rowOff>81768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98295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本市の住民一人当たりの歳出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798,146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であり、大きく割合を占めるものは公債費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と補助金費等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（補助金費等は「性質別」で理由を記載したため省略する。）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129,488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普通建設事業費と同様に類似団体平均を大きく上回っている。主な要因として能登半島地震の復旧を含む過年度における多額の地方債発行によるものである。地方債残高は減少傾向にあるが、今後も財政状況を考慮しながら、繰上償還の実施を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近年コストが増加傾向にある項目としては、物件費と扶助費がある。物件費については、公共施設の老朽化に伴う管理費の増大が理由の一つとして考えられ、今後は人口規模に応じた公共施設の集約・再編に取り組んでいく必要がある。扶助費については、社会福祉の充実を図るための子育てや高齢者、障害者に係る事業費の増大が理由となっている。今後も各種事業の改善や充実に取り組みつつ、効果や利用者が見込めない事業については廃止や縮小も含めて精査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26,410
26,191
426.32
21,423,265
21,079,025
81,085
11,598,851
28,221,684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57404</xdr:rowOff>
    </xdr:from>
    <xdr:to>
      <xdr:col>24</xdr:col>
      <xdr:colOff>63500</xdr:colOff>
      <xdr:row>34</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15254"/>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57404</xdr:rowOff>
    </xdr:from>
    <xdr:to>
      <xdr:col>19</xdr:col>
      <xdr:colOff>177800</xdr:colOff>
      <xdr:row>33</xdr:row>
      <xdr:rowOff>97980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15254"/>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97980</xdr:rowOff>
    </xdr:from>
    <xdr:to>
      <xdr:col>15</xdr:col>
      <xdr:colOff>50800</xdr:colOff>
      <xdr:row>33</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583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171133</xdr:rowOff>
    </xdr:from>
    <xdr:to>
      <xdr:col>10</xdr:col>
      <xdr:colOff>114300</xdr:colOff>
      <xdr:row>33</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57533"/>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141097</xdr:rowOff>
    </xdr:from>
    <xdr:to>
      <xdr:col>24</xdr:col>
      <xdr:colOff>114300</xdr:colOff>
      <xdr:row>34</xdr:row>
      <xdr:rowOff>71247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163974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6604</xdr:rowOff>
    </xdr:from>
    <xdr:to>
      <xdr:col>20</xdr:col>
      <xdr:colOff>38100</xdr:colOff>
      <xdr:row>33</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124731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47180</xdr:rowOff>
    </xdr:from>
    <xdr:to>
      <xdr:col>15</xdr:col>
      <xdr:colOff>101600</xdr:colOff>
      <xdr:row>33</xdr:row>
      <xdr:rowOff>148780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165307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59182</xdr:rowOff>
    </xdr:from>
    <xdr:to>
      <xdr:col>10</xdr:col>
      <xdr:colOff>165100</xdr:colOff>
      <xdr:row>33</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120333</xdr:rowOff>
    </xdr:from>
    <xdr:to>
      <xdr:col>6</xdr:col>
      <xdr:colOff>38100</xdr:colOff>
      <xdr:row>33</xdr:row>
      <xdr:rowOff>50483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67010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111500</xdr:rowOff>
    </xdr:from>
    <xdr:to>
      <xdr:col>24</xdr:col>
      <xdr:colOff>63500</xdr:colOff>
      <xdr:row>57</xdr:row>
      <xdr:rowOff>144912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4150"/>
          <a:ext cx="838200" cy="3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100665</xdr:rowOff>
    </xdr:from>
    <xdr:to>
      <xdr:col>19</xdr:col>
      <xdr:colOff>177800</xdr:colOff>
      <xdr:row>57</xdr:row>
      <xdr:rowOff>111500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7331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100665</xdr:rowOff>
    </xdr:from>
    <xdr:to>
      <xdr:col>15</xdr:col>
      <xdr:colOff>50800</xdr:colOff>
      <xdr:row>57</xdr:row>
      <xdr:rowOff>129122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3315"/>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129122</xdr:rowOff>
    </xdr:from>
    <xdr:to>
      <xdr:col>10</xdr:col>
      <xdr:colOff>114300</xdr:colOff>
      <xdr:row>57</xdr:row>
      <xdr:rowOff>150474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1772"/>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94112</xdr:rowOff>
    </xdr:from>
    <xdr:to>
      <xdr:col>24</xdr:col>
      <xdr:colOff>114300</xdr:colOff>
      <xdr:row>58</xdr:row>
      <xdr:rowOff>24262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72539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60700</xdr:rowOff>
    </xdr:from>
    <xdr:to>
      <xdr:col>20</xdr:col>
      <xdr:colOff>38100</xdr:colOff>
      <xdr:row>57</xdr:row>
      <xdr:rowOff>162300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49865</xdr:rowOff>
    </xdr:from>
    <xdr:to>
      <xdr:col>15</xdr:col>
      <xdr:colOff>101600</xdr:colOff>
      <xdr:row>57</xdr:row>
      <xdr:rowOff>151465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167992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78322</xdr:rowOff>
    </xdr:from>
    <xdr:to>
      <xdr:col>10</xdr:col>
      <xdr:colOff>165100</xdr:colOff>
      <xdr:row>58</xdr:row>
      <xdr:rowOff>8472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24999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99674</xdr:rowOff>
    </xdr:from>
    <xdr:to>
      <xdr:col>6</xdr:col>
      <xdr:colOff>38100</xdr:colOff>
      <xdr:row>58</xdr:row>
      <xdr:rowOff>29824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46351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139334</xdr:rowOff>
    </xdr:from>
    <xdr:to>
      <xdr:col>24</xdr:col>
      <xdr:colOff>63500</xdr:colOff>
      <xdr:row>76</xdr:row>
      <xdr:rowOff>33134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8084"/>
          <a:ext cx="8382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170355</xdr:rowOff>
    </xdr:from>
    <xdr:to>
      <xdr:col>19</xdr:col>
      <xdr:colOff>177800</xdr:colOff>
      <xdr:row>76</xdr:row>
      <xdr:rowOff>33134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29105"/>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170355</xdr:rowOff>
    </xdr:from>
    <xdr:to>
      <xdr:col>15</xdr:col>
      <xdr:colOff>50800</xdr:colOff>
      <xdr:row>76</xdr:row>
      <xdr:rowOff>11311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9105"/>
          <a:ext cx="8890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11311</xdr:rowOff>
    </xdr:from>
    <xdr:to>
      <xdr:col>10</xdr:col>
      <xdr:colOff>114300</xdr:colOff>
      <xdr:row>76</xdr:row>
      <xdr:rowOff>75516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1511"/>
          <a:ext cx="889000" cy="6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88534</xdr:rowOff>
    </xdr:from>
    <xdr:to>
      <xdr:col>24</xdr:col>
      <xdr:colOff>114300</xdr:colOff>
      <xdr:row>76</xdr:row>
      <xdr:rowOff>18684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66961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2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153784</xdr:rowOff>
    </xdr:from>
    <xdr:to>
      <xdr:col>20</xdr:col>
      <xdr:colOff>38100</xdr:colOff>
      <xdr:row>76</xdr:row>
      <xdr:rowOff>83934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75061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119555</xdr:rowOff>
    </xdr:from>
    <xdr:to>
      <xdr:col>15</xdr:col>
      <xdr:colOff>101600</xdr:colOff>
      <xdr:row>76</xdr:row>
      <xdr:rowOff>49705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40832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7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131961</xdr:rowOff>
    </xdr:from>
    <xdr:to>
      <xdr:col>10</xdr:col>
      <xdr:colOff>165100</xdr:colOff>
      <xdr:row>76</xdr:row>
      <xdr:rowOff>62111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53238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8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24716</xdr:rowOff>
    </xdr:from>
    <xdr:to>
      <xdr:col>6</xdr:col>
      <xdr:colOff>38100</xdr:colOff>
      <xdr:row>76</xdr:row>
      <xdr:rowOff>126316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117443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4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102685</xdr:rowOff>
    </xdr:from>
    <xdr:to>
      <xdr:col>24</xdr:col>
      <xdr:colOff>63500</xdr:colOff>
      <xdr:row>95</xdr:row>
      <xdr:rowOff>128260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90435"/>
          <a:ext cx="838200" cy="2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98495</xdr:rowOff>
    </xdr:from>
    <xdr:to>
      <xdr:col>19</xdr:col>
      <xdr:colOff>177800</xdr:colOff>
      <xdr:row>95</xdr:row>
      <xdr:rowOff>128260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386245"/>
          <a:ext cx="889000" cy="2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98495</xdr:rowOff>
    </xdr:from>
    <xdr:to>
      <xdr:col>15</xdr:col>
      <xdr:colOff>50800</xdr:colOff>
      <xdr:row>95</xdr:row>
      <xdr:rowOff>136213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386245"/>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136213</xdr:rowOff>
    </xdr:from>
    <xdr:to>
      <xdr:col>10</xdr:col>
      <xdr:colOff>114300</xdr:colOff>
      <xdr:row>96</xdr:row>
      <xdr:rowOff>14075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23963"/>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51885</xdr:rowOff>
    </xdr:from>
    <xdr:to>
      <xdr:col>24</xdr:col>
      <xdr:colOff>114300</xdr:colOff>
      <xdr:row>95</xdr:row>
      <xdr:rowOff>153485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74762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77460</xdr:rowOff>
    </xdr:from>
    <xdr:to>
      <xdr:col>20</xdr:col>
      <xdr:colOff>38100</xdr:colOff>
      <xdr:row>96</xdr:row>
      <xdr:rowOff>7610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24137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47695</xdr:rowOff>
    </xdr:from>
    <xdr:to>
      <xdr:col>15</xdr:col>
      <xdr:colOff>101600</xdr:colOff>
      <xdr:row>95</xdr:row>
      <xdr:rowOff>149295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165822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1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85413</xdr:rowOff>
    </xdr:from>
    <xdr:to>
      <xdr:col>10</xdr:col>
      <xdr:colOff>165100</xdr:colOff>
      <xdr:row>96</xdr:row>
      <xdr:rowOff>15563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32090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4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134725</xdr:rowOff>
    </xdr:from>
    <xdr:to>
      <xdr:col>6</xdr:col>
      <xdr:colOff>38100</xdr:colOff>
      <xdr:row>96</xdr:row>
      <xdr:rowOff>64875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81402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43035</xdr:rowOff>
    </xdr:from>
    <xdr:to>
      <xdr:col>55</xdr:col>
      <xdr:colOff>0</xdr:colOff>
      <xdr:row>38</xdr:row>
      <xdr:rowOff>43035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58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26053</xdr:rowOff>
    </xdr:from>
    <xdr:to>
      <xdr:col>50</xdr:col>
      <xdr:colOff>114300</xdr:colOff>
      <xdr:row>38</xdr:row>
      <xdr:rowOff>43035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54115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26053</xdr:rowOff>
    </xdr:from>
    <xdr:to>
      <xdr:col>45</xdr:col>
      <xdr:colOff>177800</xdr:colOff>
      <xdr:row>38</xdr:row>
      <xdr:rowOff>48913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411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39443</xdr:rowOff>
    </xdr:from>
    <xdr:to>
      <xdr:col>41</xdr:col>
      <xdr:colOff>50800</xdr:colOff>
      <xdr:row>38</xdr:row>
      <xdr:rowOff>48913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5454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163685</xdr:rowOff>
    </xdr:from>
    <xdr:to>
      <xdr:col>55</xdr:col>
      <xdr:colOff>50800</xdr:colOff>
      <xdr:row>38</xdr:row>
      <xdr:rowOff>93835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142112</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8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163685</xdr:rowOff>
    </xdr:from>
    <xdr:to>
      <xdr:col>50</xdr:col>
      <xdr:colOff>165100</xdr:colOff>
      <xdr:row>38</xdr:row>
      <xdr:rowOff>93835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84962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146703</xdr:rowOff>
    </xdr:from>
    <xdr:to>
      <xdr:col>46</xdr:col>
      <xdr:colOff>38100</xdr:colOff>
      <xdr:row>38</xdr:row>
      <xdr:rowOff>76853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67980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169563</xdr:rowOff>
    </xdr:from>
    <xdr:to>
      <xdr:col>41</xdr:col>
      <xdr:colOff>101600</xdr:colOff>
      <xdr:row>38</xdr:row>
      <xdr:rowOff>99713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90840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0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160093</xdr:rowOff>
    </xdr:from>
    <xdr:to>
      <xdr:col>36</xdr:col>
      <xdr:colOff>165100</xdr:colOff>
      <xdr:row>38</xdr:row>
      <xdr:rowOff>90243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81370</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59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35637</xdr:rowOff>
    </xdr:from>
    <xdr:to>
      <xdr:col>55</xdr:col>
      <xdr:colOff>0</xdr:colOff>
      <xdr:row>56</xdr:row>
      <xdr:rowOff>104140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636837"/>
          <a:ext cx="8382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95656</xdr:rowOff>
    </xdr:from>
    <xdr:to>
      <xdr:col>50</xdr:col>
      <xdr:colOff>114300</xdr:colOff>
      <xdr:row>56</xdr:row>
      <xdr:rowOff>104140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696856"/>
          <a:ext cx="889000" cy="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93345</xdr:rowOff>
    </xdr:from>
    <xdr:to>
      <xdr:col>45</xdr:col>
      <xdr:colOff>177800</xdr:colOff>
      <xdr:row>56</xdr:row>
      <xdr:rowOff>95656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694545"/>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93345</xdr:rowOff>
    </xdr:from>
    <xdr:to>
      <xdr:col>41</xdr:col>
      <xdr:colOff>50800</xdr:colOff>
      <xdr:row>57</xdr:row>
      <xdr:rowOff>23800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694545"/>
          <a:ext cx="8890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156287</xdr:rowOff>
    </xdr:from>
    <xdr:to>
      <xdr:col>55</xdr:col>
      <xdr:colOff>50800</xdr:colOff>
      <xdr:row>56</xdr:row>
      <xdr:rowOff>86437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5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7714</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53340</xdr:rowOff>
    </xdr:from>
    <xdr:to>
      <xdr:col>50</xdr:col>
      <xdr:colOff>165100</xdr:colOff>
      <xdr:row>56</xdr:row>
      <xdr:rowOff>154940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146067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7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44856</xdr:rowOff>
    </xdr:from>
    <xdr:to>
      <xdr:col>46</xdr:col>
      <xdr:colOff>38100</xdr:colOff>
      <xdr:row>56</xdr:row>
      <xdr:rowOff>146456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162983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42545</xdr:rowOff>
    </xdr:from>
    <xdr:to>
      <xdr:col>41</xdr:col>
      <xdr:colOff>101600</xdr:colOff>
      <xdr:row>56</xdr:row>
      <xdr:rowOff>144145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160672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4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144450</xdr:rowOff>
    </xdr:from>
    <xdr:to>
      <xdr:col>36</xdr:col>
      <xdr:colOff>165100</xdr:colOff>
      <xdr:row>57</xdr:row>
      <xdr:rowOff>74600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65727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80721</xdr:rowOff>
    </xdr:from>
    <xdr:to>
      <xdr:col>55</xdr:col>
      <xdr:colOff>0</xdr:colOff>
      <xdr:row>78</xdr:row>
      <xdr:rowOff>24104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82371"/>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24104</xdr:rowOff>
    </xdr:from>
    <xdr:to>
      <xdr:col>50</xdr:col>
      <xdr:colOff>114300</xdr:colOff>
      <xdr:row>78</xdr:row>
      <xdr:rowOff>50096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97204"/>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135006</xdr:rowOff>
    </xdr:from>
    <xdr:to>
      <xdr:col>45</xdr:col>
      <xdr:colOff>177800</xdr:colOff>
      <xdr:row>78</xdr:row>
      <xdr:rowOff>50096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36656"/>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135006</xdr:rowOff>
    </xdr:from>
    <xdr:to>
      <xdr:col>41</xdr:col>
      <xdr:colOff>50800</xdr:colOff>
      <xdr:row>78</xdr:row>
      <xdr:rowOff>33195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36656"/>
          <a:ext cx="889000" cy="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29921</xdr:rowOff>
    </xdr:from>
    <xdr:to>
      <xdr:col>55</xdr:col>
      <xdr:colOff>50800</xdr:colOff>
      <xdr:row>77</xdr:row>
      <xdr:rowOff>131521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52798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0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144754</xdr:rowOff>
    </xdr:from>
    <xdr:to>
      <xdr:col>50</xdr:col>
      <xdr:colOff>165100</xdr:colOff>
      <xdr:row>78</xdr:row>
      <xdr:rowOff>74904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91431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170746</xdr:rowOff>
    </xdr:from>
    <xdr:to>
      <xdr:col>46</xdr:col>
      <xdr:colOff>38100</xdr:colOff>
      <xdr:row>78</xdr:row>
      <xdr:rowOff>100896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117423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84206</xdr:rowOff>
    </xdr:from>
    <xdr:to>
      <xdr:col>41</xdr:col>
      <xdr:colOff>101600</xdr:colOff>
      <xdr:row>78</xdr:row>
      <xdr:rowOff>14356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30883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153845</xdr:rowOff>
    </xdr:from>
    <xdr:to>
      <xdr:col>36</xdr:col>
      <xdr:colOff>165100</xdr:colOff>
      <xdr:row>78</xdr:row>
      <xdr:rowOff>83995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100522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130251</xdr:rowOff>
    </xdr:from>
    <xdr:to>
      <xdr:col>55</xdr:col>
      <xdr:colOff>0</xdr:colOff>
      <xdr:row>93</xdr:row>
      <xdr:rowOff>142663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075101"/>
          <a:ext cx="8382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130251</xdr:rowOff>
    </xdr:from>
    <xdr:to>
      <xdr:col>50</xdr:col>
      <xdr:colOff>114300</xdr:colOff>
      <xdr:row>95</xdr:row>
      <xdr:rowOff>117363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075101"/>
          <a:ext cx="889000" cy="3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108344</xdr:rowOff>
    </xdr:from>
    <xdr:to>
      <xdr:col>45</xdr:col>
      <xdr:colOff>177800</xdr:colOff>
      <xdr:row>95</xdr:row>
      <xdr:rowOff>117363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396094"/>
          <a:ext cx="889000" cy="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49498</xdr:rowOff>
    </xdr:from>
    <xdr:to>
      <xdr:col>41</xdr:col>
      <xdr:colOff>50800</xdr:colOff>
      <xdr:row>95</xdr:row>
      <xdr:rowOff>108344</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5822898"/>
          <a:ext cx="889000" cy="5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91863</xdr:rowOff>
    </xdr:from>
    <xdr:to>
      <xdr:col>55</xdr:col>
      <xdr:colOff>50800</xdr:colOff>
      <xdr:row>94</xdr:row>
      <xdr:rowOff>22013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0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114740</xdr:rowOff>
    </xdr:from>
    <xdr:ext cx="599010"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588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79451</xdr:rowOff>
    </xdr:from>
    <xdr:to>
      <xdr:col>50</xdr:col>
      <xdr:colOff>165100</xdr:colOff>
      <xdr:row>94</xdr:row>
      <xdr:rowOff>9601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0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26128</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39795" y="157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66563</xdr:rowOff>
    </xdr:from>
    <xdr:to>
      <xdr:col>46</xdr:col>
      <xdr:colOff>38100</xdr:colOff>
      <xdr:row>95</xdr:row>
      <xdr:rowOff>168163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3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13240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1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57544</xdr:rowOff>
    </xdr:from>
    <xdr:to>
      <xdr:col>41</xdr:col>
      <xdr:colOff>101600</xdr:colOff>
      <xdr:row>95</xdr:row>
      <xdr:rowOff>159144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4221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1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170148</xdr:rowOff>
    </xdr:from>
    <xdr:to>
      <xdr:col>36</xdr:col>
      <xdr:colOff>165100</xdr:colOff>
      <xdr:row>92</xdr:row>
      <xdr:rowOff>100298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57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116825</xdr:rowOff>
    </xdr:from>
    <xdr:ext cx="599010"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672795" y="1554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94856</xdr:rowOff>
    </xdr:from>
    <xdr:to>
      <xdr:col>85</xdr:col>
      <xdr:colOff>127000</xdr:colOff>
      <xdr:row>35</xdr:row>
      <xdr:rowOff>166275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95606"/>
          <a:ext cx="8382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166275</xdr:rowOff>
    </xdr:from>
    <xdr:to>
      <xdr:col>81</xdr:col>
      <xdr:colOff>50800</xdr:colOff>
      <xdr:row>36</xdr:row>
      <xdr:rowOff>33306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6702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25267</xdr:rowOff>
    </xdr:from>
    <xdr:to>
      <xdr:col>76</xdr:col>
      <xdr:colOff>114300</xdr:colOff>
      <xdr:row>36</xdr:row>
      <xdr:rowOff>33306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197467"/>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42983</xdr:rowOff>
    </xdr:from>
    <xdr:to>
      <xdr:col>71</xdr:col>
      <xdr:colOff>177800</xdr:colOff>
      <xdr:row>36</xdr:row>
      <xdr:rowOff>25267</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872283"/>
          <a:ext cx="889000" cy="3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44056</xdr:rowOff>
    </xdr:from>
    <xdr:to>
      <xdr:col>85</xdr:col>
      <xdr:colOff>177800</xdr:colOff>
      <xdr:row>35</xdr:row>
      <xdr:rowOff>145656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66933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9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115475</xdr:rowOff>
    </xdr:from>
    <xdr:to>
      <xdr:col>81</xdr:col>
      <xdr:colOff>101600</xdr:colOff>
      <xdr:row>36</xdr:row>
      <xdr:rowOff>45625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62152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153956</xdr:rowOff>
    </xdr:from>
    <xdr:to>
      <xdr:col>76</xdr:col>
      <xdr:colOff>165100</xdr:colOff>
      <xdr:row>36</xdr:row>
      <xdr:rowOff>84106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100633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145917</xdr:rowOff>
    </xdr:from>
    <xdr:to>
      <xdr:col>72</xdr:col>
      <xdr:colOff>38100</xdr:colOff>
      <xdr:row>36</xdr:row>
      <xdr:rowOff>76067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92594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163633</xdr:rowOff>
    </xdr:from>
    <xdr:to>
      <xdr:col>67</xdr:col>
      <xdr:colOff>101600</xdr:colOff>
      <xdr:row>34</xdr:row>
      <xdr:rowOff>93783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8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110310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5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86200</xdr:rowOff>
    </xdr:from>
    <xdr:to>
      <xdr:col>85</xdr:col>
      <xdr:colOff>127000</xdr:colOff>
      <xdr:row>56</xdr:row>
      <xdr:rowOff>103253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15950"/>
          <a:ext cx="838200" cy="1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8606</xdr:rowOff>
    </xdr:from>
    <xdr:to>
      <xdr:col>81</xdr:col>
      <xdr:colOff>50800</xdr:colOff>
      <xdr:row>56</xdr:row>
      <xdr:rowOff>103253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095456"/>
          <a:ext cx="889000" cy="6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8606</xdr:rowOff>
    </xdr:from>
    <xdr:to>
      <xdr:col>76</xdr:col>
      <xdr:colOff>114300</xdr:colOff>
      <xdr:row>54</xdr:row>
      <xdr:rowOff>165798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095456"/>
          <a:ext cx="889000" cy="3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165798</xdr:rowOff>
    </xdr:from>
    <xdr:to>
      <xdr:col>71</xdr:col>
      <xdr:colOff>177800</xdr:colOff>
      <xdr:row>56</xdr:row>
      <xdr:rowOff>69687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424098"/>
          <a:ext cx="889000" cy="24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35400</xdr:rowOff>
    </xdr:from>
    <xdr:to>
      <xdr:col>85</xdr:col>
      <xdr:colOff>177800</xdr:colOff>
      <xdr:row>55</xdr:row>
      <xdr:rowOff>137000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4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58277</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52453</xdr:rowOff>
    </xdr:from>
    <xdr:to>
      <xdr:col>81</xdr:col>
      <xdr:colOff>101600</xdr:colOff>
      <xdr:row>56</xdr:row>
      <xdr:rowOff>154053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145180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129256</xdr:rowOff>
    </xdr:from>
    <xdr:to>
      <xdr:col>76</xdr:col>
      <xdr:colOff>165100</xdr:colOff>
      <xdr:row>53</xdr:row>
      <xdr:rowOff>59406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0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75933</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292795" y="881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114998</xdr:rowOff>
    </xdr:from>
    <xdr:to>
      <xdr:col>72</xdr:col>
      <xdr:colOff>38100</xdr:colOff>
      <xdr:row>55</xdr:row>
      <xdr:rowOff>45148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61675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1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18887</xdr:rowOff>
    </xdr:from>
    <xdr:to>
      <xdr:col>67</xdr:col>
      <xdr:colOff>101600</xdr:colOff>
      <xdr:row>56</xdr:row>
      <xdr:rowOff>120487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137014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47296</xdr:rowOff>
    </xdr:from>
    <xdr:to>
      <xdr:col>85</xdr:col>
      <xdr:colOff>127000</xdr:colOff>
      <xdr:row>78</xdr:row>
      <xdr:rowOff>107043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420396"/>
          <a:ext cx="8382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47296</xdr:rowOff>
    </xdr:from>
    <xdr:to>
      <xdr:col>81</xdr:col>
      <xdr:colOff>50800</xdr:colOff>
      <xdr:row>78</xdr:row>
      <xdr:rowOff>151440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20396"/>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151440</xdr:rowOff>
    </xdr:from>
    <xdr:to>
      <xdr:col>76</xdr:col>
      <xdr:colOff>114300</xdr:colOff>
      <xdr:row>79</xdr:row>
      <xdr:rowOff>67920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24540"/>
          <a:ext cx="889000" cy="8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67920</xdr:rowOff>
    </xdr:from>
    <xdr:to>
      <xdr:col>71</xdr:col>
      <xdr:colOff>177800</xdr:colOff>
      <xdr:row>79</xdr:row>
      <xdr:rowOff>94193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12470"/>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34670</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167946</xdr:rowOff>
    </xdr:from>
    <xdr:to>
      <xdr:col>81</xdr:col>
      <xdr:colOff>101600</xdr:colOff>
      <xdr:row>78</xdr:row>
      <xdr:rowOff>98096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3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114623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31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100640</xdr:rowOff>
    </xdr:from>
    <xdr:to>
      <xdr:col>76</xdr:col>
      <xdr:colOff>165100</xdr:colOff>
      <xdr:row>79</xdr:row>
      <xdr:rowOff>30790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47317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17120</xdr:rowOff>
    </xdr:from>
    <xdr:to>
      <xdr:col>72</xdr:col>
      <xdr:colOff>38100</xdr:colOff>
      <xdr:row>79</xdr:row>
      <xdr:rowOff>118720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109847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43393</xdr:rowOff>
    </xdr:from>
    <xdr:to>
      <xdr:col>67</xdr:col>
      <xdr:colOff>101600</xdr:colOff>
      <xdr:row>79</xdr:row>
      <xdr:rowOff>144993</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136120</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8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154761</xdr:rowOff>
    </xdr:from>
    <xdr:to>
      <xdr:col>85</xdr:col>
      <xdr:colOff>127000</xdr:colOff>
      <xdr:row>97</xdr:row>
      <xdr:rowOff>18907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13961"/>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94402</xdr:rowOff>
    </xdr:from>
    <xdr:to>
      <xdr:col>81</xdr:col>
      <xdr:colOff>50800</xdr:colOff>
      <xdr:row>96</xdr:row>
      <xdr:rowOff>154761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553602"/>
          <a:ext cx="889000" cy="6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94402</xdr:rowOff>
    </xdr:from>
    <xdr:to>
      <xdr:col>76</xdr:col>
      <xdr:colOff>114300</xdr:colOff>
      <xdr:row>96</xdr:row>
      <xdr:rowOff>122921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53602"/>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168974</xdr:rowOff>
    </xdr:from>
    <xdr:to>
      <xdr:col>71</xdr:col>
      <xdr:colOff>177800</xdr:colOff>
      <xdr:row>96</xdr:row>
      <xdr:rowOff>122921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456724"/>
          <a:ext cx="889000" cy="1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139557</xdr:rowOff>
    </xdr:from>
    <xdr:to>
      <xdr:col>85</xdr:col>
      <xdr:colOff>177800</xdr:colOff>
      <xdr:row>97</xdr:row>
      <xdr:rowOff>69707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162434</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5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103961</xdr:rowOff>
    </xdr:from>
    <xdr:to>
      <xdr:col>81</xdr:col>
      <xdr:colOff>101600</xdr:colOff>
      <xdr:row>97</xdr:row>
      <xdr:rowOff>34111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50638</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63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43602</xdr:rowOff>
    </xdr:from>
    <xdr:to>
      <xdr:col>76</xdr:col>
      <xdr:colOff>165100</xdr:colOff>
      <xdr:row>96</xdr:row>
      <xdr:rowOff>145202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161729</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27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72121</xdr:rowOff>
    </xdr:from>
    <xdr:to>
      <xdr:col>72</xdr:col>
      <xdr:colOff>38100</xdr:colOff>
      <xdr:row>97</xdr:row>
      <xdr:rowOff>2271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18798</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3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118174</xdr:rowOff>
    </xdr:from>
    <xdr:to>
      <xdr:col>67</xdr:col>
      <xdr:colOff>101600</xdr:colOff>
      <xdr:row>96</xdr:row>
      <xdr:rowOff>48324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64851</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18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住民一人当たりのコストにおいて、類似団体平均との乖離がみられるのは主に土木費、公債費である。（公債費は「性質別」で理由を記載したため省略する。）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土木費については、住民一人当たりのコストが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107,689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、除排雪費の減少により昨年度比から減少した。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普通交付税の合併算定替の段階的縮減に伴う現象や本庁舎等の大型事業の実施により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億円を取り崩すこととなった。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今後も、普通交付税の合併算定替の段階的縮減などによる一般財源の減少が見込まれるため、市税をはじめとする歳入確保と事業の見直しなど歳出削減を図り、健全な財政運営に努める。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で赤字額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が生じたが、その他会計は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であった。黒字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の標準財政規模比は例年同様水道事業会計の比率が大きい。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の水道事業については、老朽化している施設の更新など大型建設事業が検討されており、多額の企業債発行に伴う公債費の増額が想定されるため、引き続き経費の削減や独立採算性のとれる料金を設定し、黒字化を維持できるよう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また、一般会計においても、財政状況を考慮しながら地方債の繰上償還の実施を検討するとともに、人件費の抑制や公共施設の統廃合などによる経常経費の削減に積極的に取り組み、財政の安定化に努める。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82</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84</v>
      </c>
      <c r="C3" s="441"/>
      <c r="D3" s="441"/>
      <c r="E3" s="442"/>
      <c r="F3" s="442"/>
      <c r="G3" s="442"/>
      <c r="H3" s="442"/>
      <c r="I3" s="442"/>
      <c r="J3" s="442"/>
      <c r="K3" s="442"/>
      <c r="L3" s="442" t="s">
        <v>85</v>
      </c>
      <c r="M3" s="442"/>
      <c r="N3" s="442"/>
      <c r="O3" s="442"/>
      <c r="P3" s="442"/>
      <c r="Q3" s="442"/>
      <c r="R3" s="449"/>
      <c r="S3" s="449"/>
      <c r="T3" s="449"/>
      <c r="U3" s="449"/>
      <c r="V3" s="450"/>
      <c r="W3" s="424" t="s">
        <v>86</v>
      </c>
      <c r="X3" s="425"/>
      <c r="Y3" s="425"/>
      <c r="Z3" s="425"/>
      <c r="AA3" s="425"/>
      <c r="AB3" s="441"/>
      <c r="AC3" s="449" t="s">
        <v>87</v>
      </c>
      <c r="AD3" s="425"/>
      <c r="AE3" s="425"/>
      <c r="AF3" s="425"/>
      <c r="AG3" s="425"/>
      <c r="AH3" s="425"/>
      <c r="AI3" s="425"/>
      <c r="AJ3" s="425"/>
      <c r="AK3" s="425"/>
      <c r="AL3" s="426"/>
      <c r="AM3" s="424" t="s">
        <v>88</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89</v>
      </c>
      <c r="BO3" s="425"/>
      <c r="BP3" s="425"/>
      <c r="BQ3" s="425"/>
      <c r="BR3" s="425"/>
      <c r="BS3" s="425"/>
      <c r="BT3" s="425"/>
      <c r="BU3" s="426"/>
      <c r="BV3" s="424" t="s">
        <v>90</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91</v>
      </c>
      <c r="CU3" s="425"/>
      <c r="CV3" s="425"/>
      <c r="CW3" s="425"/>
      <c r="CX3" s="425"/>
      <c r="CY3" s="425"/>
      <c r="CZ3" s="425"/>
      <c r="DA3" s="426"/>
      <c r="DB3" s="424" t="s">
        <v>92</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93</v>
      </c>
      <c r="AZ4" s="428"/>
      <c r="BA4" s="428"/>
      <c r="BB4" s="428"/>
      <c r="BC4" s="428"/>
      <c r="BD4" s="428"/>
      <c r="BE4" s="428"/>
      <c r="BF4" s="428"/>
      <c r="BG4" s="428"/>
      <c r="BH4" s="428"/>
      <c r="BI4" s="428"/>
      <c r="BJ4" s="428"/>
      <c r="BK4" s="428"/>
      <c r="BL4" s="428"/>
      <c r="BM4" s="429"/>
      <c r="BN4" s="430">
        <v>21423265</v>
      </c>
      <c r="BO4" s="431"/>
      <c r="BP4" s="431"/>
      <c r="BQ4" s="431"/>
      <c r="BR4" s="431"/>
      <c r="BS4" s="431"/>
      <c r="BT4" s="431"/>
      <c r="BU4" s="432"/>
      <c r="BV4" s="430">
        <v>21030118</v>
      </c>
      <c r="BW4" s="431"/>
      <c r="BX4" s="431"/>
      <c r="BY4" s="431"/>
      <c r="BZ4" s="431"/>
      <c r="CA4" s="431"/>
      <c r="CB4" s="431"/>
      <c r="CC4" s="432"/>
      <c r="CD4" s="433" t="s">
        <v>94</v>
      </c>
      <c r="CE4" s="434"/>
      <c r="CF4" s="434"/>
      <c r="CG4" s="434"/>
      <c r="CH4" s="434"/>
      <c r="CI4" s="434"/>
      <c r="CJ4" s="434"/>
      <c r="CK4" s="434"/>
      <c r="CL4" s="434"/>
      <c r="CM4" s="434"/>
      <c r="CN4" s="434"/>
      <c r="CO4" s="434"/>
      <c r="CP4" s="434"/>
      <c r="CQ4" s="434"/>
      <c r="CR4" s="434"/>
      <c r="CS4" s="435"/>
      <c r="CT4" s="436">
        <v>0.7</v>
      </c>
      <c r="CU4" s="437"/>
      <c r="CV4" s="437"/>
      <c r="CW4" s="437"/>
      <c r="CX4" s="437"/>
      <c r="CY4" s="437"/>
      <c r="CZ4" s="437"/>
      <c r="DA4" s="438"/>
      <c r="DB4" s="436">
        <v>0.8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95</v>
      </c>
      <c r="AN5" s="497"/>
      <c r="AO5" s="497"/>
      <c r="AP5" s="497"/>
      <c r="AQ5" s="497"/>
      <c r="AR5" s="497"/>
      <c r="AS5" s="497"/>
      <c r="AT5" s="498"/>
      <c r="AU5" s="499" t="s">
        <v>96</v>
      </c>
      <c r="AV5" s="500"/>
      <c r="AW5" s="500"/>
      <c r="AX5" s="500"/>
      <c r="AY5" s="501" t="s">
        <v>97</v>
      </c>
      <c r="AZ5" s="502"/>
      <c r="BA5" s="502"/>
      <c r="BB5" s="502"/>
      <c r="BC5" s="502"/>
      <c r="BD5" s="502"/>
      <c r="BE5" s="502"/>
      <c r="BF5" s="502"/>
      <c r="BG5" s="502"/>
      <c r="BH5" s="502"/>
      <c r="BI5" s="502"/>
      <c r="BJ5" s="502"/>
      <c r="BK5" s="502"/>
      <c r="BL5" s="502"/>
      <c r="BM5" s="503"/>
      <c r="BN5" s="467">
        <v>21079025</v>
      </c>
      <c r="BO5" s="468"/>
      <c r="BP5" s="468"/>
      <c r="BQ5" s="468"/>
      <c r="BR5" s="468"/>
      <c r="BS5" s="468"/>
      <c r="BT5" s="468"/>
      <c r="BU5" s="469"/>
      <c r="BV5" s="467">
        <v>20748343</v>
      </c>
      <c r="BW5" s="468"/>
      <c r="BX5" s="468"/>
      <c r="BY5" s="468"/>
      <c r="BZ5" s="468"/>
      <c r="CA5" s="468"/>
      <c r="CB5" s="468"/>
      <c r="CC5" s="469"/>
      <c r="CD5" s="470" t="s">
        <v>98</v>
      </c>
      <c r="CE5" s="471"/>
      <c r="CF5" s="471"/>
      <c r="CG5" s="471"/>
      <c r="CH5" s="471"/>
      <c r="CI5" s="471"/>
      <c r="CJ5" s="471"/>
      <c r="CK5" s="471"/>
      <c r="CL5" s="471"/>
      <c r="CM5" s="471"/>
      <c r="CN5" s="471"/>
      <c r="CO5" s="471"/>
      <c r="CP5" s="471"/>
      <c r="CQ5" s="471"/>
      <c r="CR5" s="471"/>
      <c r="CS5" s="472"/>
      <c r="CT5" s="464">
        <v>96.2</v>
      </c>
      <c r="CU5" s="465"/>
      <c r="CV5" s="465"/>
      <c r="CW5" s="465"/>
      <c r="CX5" s="465"/>
      <c r="CY5" s="465"/>
      <c r="CZ5" s="465"/>
      <c r="DA5" s="466"/>
      <c r="DB5" s="464">
        <v>96.8</v>
      </c>
      <c r="DC5" s="465"/>
      <c r="DD5" s="465"/>
      <c r="DE5" s="465"/>
      <c r="DF5" s="465"/>
      <c r="DG5" s="465"/>
      <c r="DH5" s="465"/>
      <c r="DI5" s="466"/>
      <c r="DJ5" s="186"/>
      <c r="DK5" s="186"/>
      <c r="DL5" s="186"/>
      <c r="DM5" s="186"/>
      <c r="DN5" s="186"/>
      <c r="DO5" s="186"/>
    </row>
    <row r="6" spans="1:119" ht="18.75" customHeight="1" x14ac:dyDescent="0.15">
      <c r="A6" s="187"/>
      <c r="B6" s="473" t="s">
        <v>99</v>
      </c>
      <c r="C6" s="474"/>
      <c r="D6" s="474"/>
      <c r="E6" s="475"/>
      <c r="F6" s="475"/>
      <c r="G6" s="475"/>
      <c r="H6" s="475"/>
      <c r="I6" s="475"/>
      <c r="J6" s="475"/>
      <c r="K6" s="475"/>
      <c r="L6" s="475" t="s">
        <v>100</v>
      </c>
      <c r="M6" s="475"/>
      <c r="N6" s="475"/>
      <c r="O6" s="475"/>
      <c r="P6" s="475"/>
      <c r="Q6" s="475"/>
      <c r="R6" s="479"/>
      <c r="S6" s="479"/>
      <c r="T6" s="479"/>
      <c r="U6" s="479"/>
      <c r="V6" s="480"/>
      <c r="W6" s="483" t="s">
        <v>101</v>
      </c>
      <c r="X6" s="484"/>
      <c r="Y6" s="484"/>
      <c r="Z6" s="484"/>
      <c r="AA6" s="484"/>
      <c r="AB6" s="474"/>
      <c r="AC6" s="487" t="s">
        <v>102</v>
      </c>
      <c r="AD6" s="488"/>
      <c r="AE6" s="488"/>
      <c r="AF6" s="488"/>
      <c r="AG6" s="488"/>
      <c r="AH6" s="488"/>
      <c r="AI6" s="488"/>
      <c r="AJ6" s="488"/>
      <c r="AK6" s="488"/>
      <c r="AL6" s="489"/>
      <c r="AM6" s="496" t="s">
        <v>103</v>
      </c>
      <c r="AN6" s="497"/>
      <c r="AO6" s="497"/>
      <c r="AP6" s="497"/>
      <c r="AQ6" s="497"/>
      <c r="AR6" s="497"/>
      <c r="AS6" s="497"/>
      <c r="AT6" s="498"/>
      <c r="AU6" s="499" t="s">
        <v>96</v>
      </c>
      <c r="AV6" s="500"/>
      <c r="AW6" s="500"/>
      <c r="AX6" s="500"/>
      <c r="AY6" s="501" t="s">
        <v>104</v>
      </c>
      <c r="AZ6" s="502"/>
      <c r="BA6" s="502"/>
      <c r="BB6" s="502"/>
      <c r="BC6" s="502"/>
      <c r="BD6" s="502"/>
      <c r="BE6" s="502"/>
      <c r="BF6" s="502"/>
      <c r="BG6" s="502"/>
      <c r="BH6" s="502"/>
      <c r="BI6" s="502"/>
      <c r="BJ6" s="502"/>
      <c r="BK6" s="502"/>
      <c r="BL6" s="502"/>
      <c r="BM6" s="503"/>
      <c r="BN6" s="467">
        <v>344240</v>
      </c>
      <c r="BO6" s="468"/>
      <c r="BP6" s="468"/>
      <c r="BQ6" s="468"/>
      <c r="BR6" s="468"/>
      <c r="BS6" s="468"/>
      <c r="BT6" s="468"/>
      <c r="BU6" s="469"/>
      <c r="BV6" s="467">
        <v>281775</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99.1</v>
      </c>
      <c r="CU6" s="505"/>
      <c r="CV6" s="505"/>
      <c r="CW6" s="505"/>
      <c r="CX6" s="505"/>
      <c r="CY6" s="505"/>
      <c r="CZ6" s="505"/>
      <c r="DA6" s="506"/>
      <c r="DB6" s="504">
        <v>100.8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107</v>
      </c>
      <c r="AV7" s="500"/>
      <c r="AW7" s="500"/>
      <c r="AX7" s="500"/>
      <c r="AY7" s="501" t="s">
        <v>108</v>
      </c>
      <c r="AZ7" s="502"/>
      <c r="BA7" s="502"/>
      <c r="BB7" s="502"/>
      <c r="BC7" s="502"/>
      <c r="BD7" s="502"/>
      <c r="BE7" s="502"/>
      <c r="BF7" s="502"/>
      <c r="BG7" s="502"/>
      <c r="BH7" s="502"/>
      <c r="BI7" s="502"/>
      <c r="BJ7" s="502"/>
      <c r="BK7" s="502"/>
      <c r="BL7" s="502"/>
      <c r="BM7" s="503"/>
      <c r="BN7" s="467">
        <v>263155</v>
      </c>
      <c r="BO7" s="468"/>
      <c r="BP7" s="468"/>
      <c r="BQ7" s="468"/>
      <c r="BR7" s="468"/>
      <c r="BS7" s="468"/>
      <c r="BT7" s="468"/>
      <c r="BU7" s="469"/>
      <c r="BV7" s="467">
        <v>187790</v>
      </c>
      <c r="BW7" s="468"/>
      <c r="BX7" s="468"/>
      <c r="BY7" s="468"/>
      <c r="BZ7" s="468"/>
      <c r="CA7" s="468"/>
      <c r="CB7" s="468"/>
      <c r="CC7" s="469"/>
      <c r="CD7" s="470" t="s">
        <v>109</v>
      </c>
      <c r="CE7" s="471"/>
      <c r="CF7" s="471"/>
      <c r="CG7" s="471"/>
      <c r="CH7" s="471"/>
      <c r="CI7" s="471"/>
      <c r="CJ7" s="471"/>
      <c r="CK7" s="471"/>
      <c r="CL7" s="471"/>
      <c r="CM7" s="471"/>
      <c r="CN7" s="471"/>
      <c r="CO7" s="471"/>
      <c r="CP7" s="471"/>
      <c r="CQ7" s="471"/>
      <c r="CR7" s="471"/>
      <c r="CS7" s="472"/>
      <c r="CT7" s="467">
        <v>11598851</v>
      </c>
      <c r="CU7" s="468"/>
      <c r="CV7" s="468"/>
      <c r="CW7" s="468"/>
      <c r="CX7" s="468"/>
      <c r="CY7" s="468"/>
      <c r="CZ7" s="468"/>
      <c r="DA7" s="469"/>
      <c r="DB7" s="467">
        <v>11839665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110</v>
      </c>
      <c r="AN8" s="497"/>
      <c r="AO8" s="497"/>
      <c r="AP8" s="497"/>
      <c r="AQ8" s="497"/>
      <c r="AR8" s="497"/>
      <c r="AS8" s="497"/>
      <c r="AT8" s="498"/>
      <c r="AU8" s="499" t="s">
        <v>96</v>
      </c>
      <c r="AV8" s="500"/>
      <c r="AW8" s="500"/>
      <c r="AX8" s="500"/>
      <c r="AY8" s="501" t="s">
        <v>111</v>
      </c>
      <c r="AZ8" s="502"/>
      <c r="BA8" s="502"/>
      <c r="BB8" s="502"/>
      <c r="BC8" s="502"/>
      <c r="BD8" s="502"/>
      <c r="BE8" s="502"/>
      <c r="BF8" s="502"/>
      <c r="BG8" s="502"/>
      <c r="BH8" s="502"/>
      <c r="BI8" s="502"/>
      <c r="BJ8" s="502"/>
      <c r="BK8" s="502"/>
      <c r="BL8" s="502"/>
      <c r="BM8" s="503"/>
      <c r="BN8" s="467">
        <v>81085</v>
      </c>
      <c r="BO8" s="468"/>
      <c r="BP8" s="468"/>
      <c r="BQ8" s="468"/>
      <c r="BR8" s="468"/>
      <c r="BS8" s="468"/>
      <c r="BT8" s="468"/>
      <c r="BU8" s="469"/>
      <c r="BV8" s="467">
        <v>93985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27216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-12900</v>
      </c>
      <c r="BO9" s="468"/>
      <c r="BP9" s="468"/>
      <c r="BQ9" s="468"/>
      <c r="BR9" s="468"/>
      <c r="BS9" s="468"/>
      <c r="BT9" s="468"/>
      <c r="BU9" s="469"/>
      <c r="BV9" s="467">
        <v>-4148</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23.7</v>
      </c>
      <c r="CU9" s="465"/>
      <c r="CV9" s="465"/>
      <c r="CW9" s="465"/>
      <c r="CX9" s="465"/>
      <c r="CY9" s="465"/>
      <c r="CZ9" s="465"/>
      <c r="DA9" s="466"/>
      <c r="DB9" s="464">
        <v>25.9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29858</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2823</v>
      </c>
      <c r="BO10" s="468"/>
      <c r="BP10" s="468"/>
      <c r="BQ10" s="468"/>
      <c r="BR10" s="468"/>
      <c r="BS10" s="468"/>
      <c r="BT10" s="468"/>
      <c r="BU10" s="469"/>
      <c r="BV10" s="467">
        <v>3610</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318264</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15">
      <c r="A12" s="187"/>
      <c r="B12" s="527" t="s">
        <v>133</v>
      </c>
      <c r="C12" s="528"/>
      <c r="D12" s="528"/>
      <c r="E12" s="528"/>
      <c r="F12" s="528"/>
      <c r="G12" s="528"/>
      <c r="H12" s="528"/>
      <c r="I12" s="528"/>
      <c r="J12" s="528"/>
      <c r="K12" s="529"/>
      <c r="L12" s="536" t="s">
        <v>134</v>
      </c>
      <c r="M12" s="537"/>
      <c r="N12" s="537"/>
      <c r="O12" s="537"/>
      <c r="P12" s="537"/>
      <c r="Q12" s="538"/>
      <c r="R12" s="539">
        <v>26410</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550000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142</v>
      </c>
      <c r="N13" s="559"/>
      <c r="O13" s="559"/>
      <c r="P13" s="559"/>
      <c r="Q13" s="560"/>
      <c r="R13" s="551">
        <v>26191</v>
      </c>
      <c r="S13" s="552"/>
      <c r="T13" s="552"/>
      <c r="U13" s="552"/>
      <c r="V13" s="553"/>
      <c r="W13" s="483" t="s">
        <v>143</v>
      </c>
      <c r="X13" s="484"/>
      <c r="Y13" s="484"/>
      <c r="Z13" s="484"/>
      <c r="AA13" s="484"/>
      <c r="AB13" s="474"/>
      <c r="AC13" s="518">
        <v>1549</v>
      </c>
      <c r="AD13" s="519"/>
      <c r="AE13" s="519"/>
      <c r="AF13" s="519"/>
      <c r="AG13" s="561"/>
      <c r="AH13" s="518">
        <v>1902</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-410077</v>
      </c>
      <c r="BO13" s="468"/>
      <c r="BP13" s="468"/>
      <c r="BQ13" s="468"/>
      <c r="BR13" s="468"/>
      <c r="BS13" s="468"/>
      <c r="BT13" s="468"/>
      <c r="BU13" s="469"/>
      <c r="BV13" s="467">
        <v>-232274</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10.4</v>
      </c>
      <c r="CU13" s="465"/>
      <c r="CV13" s="465"/>
      <c r="CW13" s="465"/>
      <c r="CX13" s="465"/>
      <c r="CY13" s="465"/>
      <c r="CZ13" s="465"/>
      <c r="DA13" s="466"/>
      <c r="DB13" s="464">
        <v>10.1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148</v>
      </c>
      <c r="M14" s="549"/>
      <c r="N14" s="549"/>
      <c r="O14" s="549"/>
      <c r="P14" s="549"/>
      <c r="Q14" s="550"/>
      <c r="R14" s="551">
        <v>27131</v>
      </c>
      <c r="S14" s="552"/>
      <c r="T14" s="552"/>
      <c r="U14" s="552"/>
      <c r="V14" s="553"/>
      <c r="W14" s="457"/>
      <c r="X14" s="458"/>
      <c r="Y14" s="458"/>
      <c r="Z14" s="458"/>
      <c r="AA14" s="458"/>
      <c r="AB14" s="447"/>
      <c r="AC14" s="554">
        <v>12.9</v>
      </c>
      <c r="AD14" s="555"/>
      <c r="AE14" s="555"/>
      <c r="AF14" s="555"/>
      <c r="AG14" s="556"/>
      <c r="AH14" s="554">
        <v>14.4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v>87.9</v>
      </c>
      <c r="CU14" s="566"/>
      <c r="CV14" s="566"/>
      <c r="CW14" s="566"/>
      <c r="CX14" s="566"/>
      <c r="CY14" s="566"/>
      <c r="CZ14" s="566"/>
      <c r="DA14" s="567"/>
      <c r="DB14" s="565">
        <v>86.7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26894</v>
      </c>
      <c r="S15" s="552"/>
      <c r="T15" s="552"/>
      <c r="U15" s="552"/>
      <c r="V15" s="553"/>
      <c r="W15" s="483" t="s">
        <v>151</v>
      </c>
      <c r="X15" s="484"/>
      <c r="Y15" s="484"/>
      <c r="Z15" s="484"/>
      <c r="AA15" s="484"/>
      <c r="AB15" s="474"/>
      <c r="AC15" s="518">
        <v>2876</v>
      </c>
      <c r="AD15" s="519"/>
      <c r="AE15" s="519"/>
      <c r="AF15" s="519"/>
      <c r="AG15" s="561"/>
      <c r="AH15" s="518">
        <v>3480</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2435030</v>
      </c>
      <c r="BO15" s="431"/>
      <c r="BP15" s="431"/>
      <c r="BQ15" s="431"/>
      <c r="BR15" s="431"/>
      <c r="BS15" s="431"/>
      <c r="BT15" s="431"/>
      <c r="BU15" s="432"/>
      <c r="BV15" s="430">
        <v>2433868</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23.9</v>
      </c>
      <c r="AD16" s="555"/>
      <c r="AE16" s="555"/>
      <c r="AF16" s="555"/>
      <c r="AG16" s="556"/>
      <c r="AH16" s="554">
        <v>26.3</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10572704</v>
      </c>
      <c r="BO16" s="468"/>
      <c r="BP16" s="468"/>
      <c r="BQ16" s="468"/>
      <c r="BR16" s="468"/>
      <c r="BS16" s="468"/>
      <c r="BT16" s="468"/>
      <c r="BU16" s="469"/>
      <c r="BV16" s="467">
        <v>10626054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7598</v>
      </c>
      <c r="AD17" s="519"/>
      <c r="AE17" s="519"/>
      <c r="AF17" s="519"/>
      <c r="AG17" s="561"/>
      <c r="AH17" s="518">
        <v>7842</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3033018</v>
      </c>
      <c r="BO17" s="468"/>
      <c r="BP17" s="468"/>
      <c r="BQ17" s="468"/>
      <c r="BR17" s="468"/>
      <c r="BS17" s="468"/>
      <c r="BT17" s="468"/>
      <c r="BU17" s="469"/>
      <c r="BV17" s="467">
        <v>3044797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426.32</v>
      </c>
      <c r="M18" s="583"/>
      <c r="N18" s="583"/>
      <c r="O18" s="583"/>
      <c r="P18" s="583"/>
      <c r="Q18" s="583"/>
      <c r="R18" s="584"/>
      <c r="S18" s="584"/>
      <c r="T18" s="584"/>
      <c r="U18" s="584"/>
      <c r="V18" s="585"/>
      <c r="W18" s="485"/>
      <c r="X18" s="486"/>
      <c r="Y18" s="486"/>
      <c r="Z18" s="486"/>
      <c r="AA18" s="486"/>
      <c r="AB18" s="477"/>
      <c r="AC18" s="586">
        <v>63.2</v>
      </c>
      <c r="AD18" s="587"/>
      <c r="AE18" s="587"/>
      <c r="AF18" s="587"/>
      <c r="AG18" s="588"/>
      <c r="AH18" s="586">
        <v>59.3</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11368048</v>
      </c>
      <c r="BO18" s="468"/>
      <c r="BP18" s="468"/>
      <c r="BQ18" s="468"/>
      <c r="BR18" s="468"/>
      <c r="BS18" s="468"/>
      <c r="BT18" s="468"/>
      <c r="BU18" s="469"/>
      <c r="BV18" s="467">
        <v>11647669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13705469</v>
      </c>
      <c r="BO19" s="468"/>
      <c r="BP19" s="468"/>
      <c r="BQ19" s="468"/>
      <c r="BR19" s="468"/>
      <c r="BS19" s="468"/>
      <c r="BT19" s="468"/>
      <c r="BU19" s="469"/>
      <c r="BV19" s="467">
        <v>13996878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10649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28221684</v>
      </c>
      <c r="BO23" s="468"/>
      <c r="BP23" s="468"/>
      <c r="BQ23" s="468"/>
      <c r="BR23" s="468"/>
      <c r="BS23" s="468"/>
      <c r="BT23" s="468"/>
      <c r="BU23" s="469"/>
      <c r="BV23" s="467">
        <v>28422299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9270</v>
      </c>
      <c r="R24" s="519"/>
      <c r="S24" s="519"/>
      <c r="T24" s="519"/>
      <c r="U24" s="519"/>
      <c r="V24" s="561"/>
      <c r="W24" s="620"/>
      <c r="X24" s="608"/>
      <c r="Y24" s="609"/>
      <c r="Z24" s="517" t="s">
        <v>175</v>
      </c>
      <c r="AA24" s="497"/>
      <c r="AB24" s="497"/>
      <c r="AC24" s="497"/>
      <c r="AD24" s="497"/>
      <c r="AE24" s="497"/>
      <c r="AF24" s="497"/>
      <c r="AG24" s="498"/>
      <c r="AH24" s="518">
        <v>309</v>
      </c>
      <c r="AI24" s="519"/>
      <c r="AJ24" s="519"/>
      <c r="AK24" s="519"/>
      <c r="AL24" s="561"/>
      <c r="AM24" s="518">
        <v>948012</v>
      </c>
      <c r="AN24" s="519"/>
      <c r="AO24" s="519"/>
      <c r="AP24" s="519"/>
      <c r="AQ24" s="519"/>
      <c r="AR24" s="561"/>
      <c r="AS24" s="518">
        <v>3068</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17111070</v>
      </c>
      <c r="BO24" s="468"/>
      <c r="BP24" s="468"/>
      <c r="BQ24" s="468"/>
      <c r="BR24" s="468"/>
      <c r="BS24" s="468"/>
      <c r="BT24" s="468"/>
      <c r="BU24" s="469"/>
      <c r="BV24" s="467">
        <v>17479140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7720</v>
      </c>
      <c r="R25" s="519"/>
      <c r="S25" s="519"/>
      <c r="T25" s="519"/>
      <c r="U25" s="519"/>
      <c r="V25" s="561"/>
      <c r="W25" s="620"/>
      <c r="X25" s="608"/>
      <c r="Y25" s="609"/>
      <c r="Z25" s="517" t="s">
        <v>178</v>
      </c>
      <c r="AA25" s="497"/>
      <c r="AB25" s="497"/>
      <c r="AC25" s="497"/>
      <c r="AD25" s="497"/>
      <c r="AE25" s="497"/>
      <c r="AF25" s="497"/>
      <c r="AG25" s="498"/>
      <c r="AH25" s="518" t="s">
        <v>179</v>
      </c>
      <c r="AI25" s="519"/>
      <c r="AJ25" s="519"/>
      <c r="AK25" s="519"/>
      <c r="AL25" s="561"/>
      <c r="AM25" s="518" t="s">
        <v>141</v>
      </c>
      <c r="AN25" s="519"/>
      <c r="AO25" s="519"/>
      <c r="AP25" s="519"/>
      <c r="AQ25" s="519"/>
      <c r="AR25" s="561"/>
      <c r="AS25" s="518" t="s">
        <v>179</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v>10302791</v>
      </c>
      <c r="BO25" s="431"/>
      <c r="BP25" s="431"/>
      <c r="BQ25" s="431"/>
      <c r="BR25" s="431"/>
      <c r="BS25" s="431"/>
      <c r="BT25" s="431"/>
      <c r="BU25" s="432"/>
      <c r="BV25" s="430">
        <v>639815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181</v>
      </c>
      <c r="F26" s="497"/>
      <c r="G26" s="497"/>
      <c r="H26" s="497"/>
      <c r="I26" s="497"/>
      <c r="J26" s="497"/>
      <c r="K26" s="498"/>
      <c r="L26" s="518">
        <v>1</v>
      </c>
      <c r="M26" s="519"/>
      <c r="N26" s="519"/>
      <c r="O26" s="519"/>
      <c r="P26" s="561"/>
      <c r="Q26" s="518">
        <v>6590</v>
      </c>
      <c r="R26" s="519"/>
      <c r="S26" s="519"/>
      <c r="T26" s="519"/>
      <c r="U26" s="519"/>
      <c r="V26" s="561"/>
      <c r="W26" s="620"/>
      <c r="X26" s="608"/>
      <c r="Y26" s="609"/>
      <c r="Z26" s="517" t="s">
        <v>182</v>
      </c>
      <c r="AA26" s="630"/>
      <c r="AB26" s="630"/>
      <c r="AC26" s="630"/>
      <c r="AD26" s="630"/>
      <c r="AE26" s="630"/>
      <c r="AF26" s="630"/>
      <c r="AG26" s="631"/>
      <c r="AH26" s="518">
        <v>18</v>
      </c>
      <c r="AI26" s="519"/>
      <c r="AJ26" s="519"/>
      <c r="AK26" s="519"/>
      <c r="AL26" s="561"/>
      <c r="AM26" s="518">
        <v>53784</v>
      </c>
      <c r="AN26" s="519"/>
      <c r="AO26" s="519"/>
      <c r="AP26" s="519"/>
      <c r="AQ26" s="519"/>
      <c r="AR26" s="561"/>
      <c r="AS26" s="518">
        <v>2988</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131</v>
      </c>
      <c r="BO26" s="468"/>
      <c r="BP26" s="468"/>
      <c r="BQ26" s="468"/>
      <c r="BR26" s="468"/>
      <c r="BS26" s="468"/>
      <c r="BT26" s="468"/>
      <c r="BU26" s="469"/>
      <c r="BV26" s="467" t="s">
        <v>132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4890</v>
      </c>
      <c r="R27" s="519"/>
      <c r="S27" s="519"/>
      <c r="T27" s="519"/>
      <c r="U27" s="519"/>
      <c r="V27" s="561"/>
      <c r="W27" s="620"/>
      <c r="X27" s="608"/>
      <c r="Y27" s="609"/>
      <c r="Z27" s="517" t="s">
        <v>185</v>
      </c>
      <c r="AA27" s="497"/>
      <c r="AB27" s="497"/>
      <c r="AC27" s="497"/>
      <c r="AD27" s="497"/>
      <c r="AE27" s="497"/>
      <c r="AF27" s="497"/>
      <c r="AG27" s="498"/>
      <c r="AH27" s="518" t="s">
        <v>141</v>
      </c>
      <c r="AI27" s="519"/>
      <c r="AJ27" s="519"/>
      <c r="AK27" s="519"/>
      <c r="AL27" s="561"/>
      <c r="AM27" s="518" t="s">
        <v>179</v>
      </c>
      <c r="AN27" s="519"/>
      <c r="AO27" s="519"/>
      <c r="AP27" s="519"/>
      <c r="AQ27" s="519"/>
      <c r="AR27" s="561"/>
      <c r="AS27" s="518" t="s">
        <v>179</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234128</v>
      </c>
      <c r="BO27" s="644"/>
      <c r="BP27" s="644"/>
      <c r="BQ27" s="644"/>
      <c r="BR27" s="644"/>
      <c r="BS27" s="644"/>
      <c r="BT27" s="644"/>
      <c r="BU27" s="645"/>
      <c r="BV27" s="643">
        <v>191531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4120</v>
      </c>
      <c r="R28" s="519"/>
      <c r="S28" s="519"/>
      <c r="T28" s="519"/>
      <c r="U28" s="519"/>
      <c r="V28" s="561"/>
      <c r="W28" s="620"/>
      <c r="X28" s="608"/>
      <c r="Y28" s="609"/>
      <c r="Z28" s="517" t="s">
        <v>188</v>
      </c>
      <c r="AA28" s="497"/>
      <c r="AB28" s="497"/>
      <c r="AC28" s="497"/>
      <c r="AD28" s="497"/>
      <c r="AE28" s="497"/>
      <c r="AF28" s="497"/>
      <c r="AG28" s="498"/>
      <c r="AH28" s="518" t="s">
        <v>141</v>
      </c>
      <c r="AI28" s="519"/>
      <c r="AJ28" s="519"/>
      <c r="AK28" s="519"/>
      <c r="AL28" s="561"/>
      <c r="AM28" s="518" t="s">
        <v>179</v>
      </c>
      <c r="AN28" s="519"/>
      <c r="AO28" s="519"/>
      <c r="AP28" s="519"/>
      <c r="AQ28" s="519"/>
      <c r="AR28" s="561"/>
      <c r="AS28" s="518" t="s">
        <v>179</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2660623</v>
      </c>
      <c r="BO28" s="431"/>
      <c r="BP28" s="431"/>
      <c r="BQ28" s="431"/>
      <c r="BR28" s="431"/>
      <c r="BS28" s="431"/>
      <c r="BT28" s="431"/>
      <c r="BU28" s="432"/>
      <c r="BV28" s="430">
        <v>3007800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13</v>
      </c>
      <c r="M29" s="519"/>
      <c r="N29" s="519"/>
      <c r="O29" s="519"/>
      <c r="P29" s="561"/>
      <c r="Q29" s="518">
        <v>3910</v>
      </c>
      <c r="R29" s="519"/>
      <c r="S29" s="519"/>
      <c r="T29" s="519"/>
      <c r="U29" s="519"/>
      <c r="V29" s="561"/>
      <c r="W29" s="621"/>
      <c r="X29" s="622"/>
      <c r="Y29" s="623"/>
      <c r="Z29" s="517" t="s">
        <v>191</v>
      </c>
      <c r="AA29" s="497"/>
      <c r="AB29" s="497"/>
      <c r="AC29" s="497"/>
      <c r="AD29" s="497"/>
      <c r="AE29" s="497"/>
      <c r="AF29" s="497"/>
      <c r="AG29" s="498"/>
      <c r="AH29" s="518">
        <v>309</v>
      </c>
      <c r="AI29" s="519"/>
      <c r="AJ29" s="519"/>
      <c r="AK29" s="519"/>
      <c r="AL29" s="561"/>
      <c r="AM29" s="518">
        <v>948012</v>
      </c>
      <c r="AN29" s="519"/>
      <c r="AO29" s="519"/>
      <c r="AP29" s="519"/>
      <c r="AQ29" s="519"/>
      <c r="AR29" s="561"/>
      <c r="AS29" s="518">
        <v>3068</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262505</v>
      </c>
      <c r="BO29" s="468"/>
      <c r="BP29" s="468"/>
      <c r="BQ29" s="468"/>
      <c r="BR29" s="468"/>
      <c r="BS29" s="468"/>
      <c r="BT29" s="468"/>
      <c r="BU29" s="469"/>
      <c r="BV29" s="467">
        <v>262268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2421800</v>
      </c>
      <c r="BO30" s="644"/>
      <c r="BP30" s="644"/>
      <c r="BQ30" s="644"/>
      <c r="BR30" s="644"/>
      <c r="BS30" s="644"/>
      <c r="BT30" s="644"/>
      <c r="BU30" s="645"/>
      <c r="BV30" s="643">
        <v>2362876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200</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200</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臨海土地造成事業特別会計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奥能登広域圏事務組合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公益財団法人輪島漆芸美術館</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輪島市穴水町環境衛生施設組合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公益財団法人白米千枚田景勝保存協議会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石川県市町村消防団員等公務災害補償等組合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輪島温泉観光開発株式会社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石川県市町村消防賞じゅつ金組合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株式会社まちづくり輪島</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のと鉄道運営助成基金事務組合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財団法人日本海むら開発公社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石川県後期高齢者医療広域連合（一般会計）</v>
      </c>
      <c r="BZ39" s="657"/>
      <c r="CA39" s="657"/>
      <c r="CB39" s="657"/>
      <c r="CC39" s="657"/>
      <c r="CD39" s="657"/>
      <c r="CE39" s="657"/>
      <c r="CF39" s="657"/>
      <c r="CG39" s="657"/>
      <c r="CH39" s="657"/>
      <c r="CI39" s="657"/>
      <c r="CJ39" s="657"/>
      <c r="CK39" s="657"/>
      <c r="CL39" s="657"/>
      <c r="CM39" s="657"/>
      <c r="CN39" s="214"/>
      <c r="CO39" s="656">
        <f t="shared" si="3"/>
        <v>23</v>
      </c>
      <c r="CP39" s="656"/>
      <c r="CQ39" s="657" t="str">
        <f>IF('各会計、関係団体の財政状況及び健全化判断比率'!BS12="","",'各会計、関係団体の財政状況及び健全化判断比率'!BS12)</f>
        <v>有限会社門前生活環境</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石川県後期高齢者医療広域連合（後期高齢者医療特別会計）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mnFFfK1jSOwSlhW1Z86KUH1FOu2A02/bvkyor8CERTXgoACc1sPTm+n0gB5AJkGDciyhP4K7BwHl14rJ1V1vBA==" saltValue="rPx45td0O26SbVW5O1i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t="s">
        <v>515</v>
      </c>
      <c r="G34" s="33" t="s">
        <v>515</v>
      </c>
      <c r="H34" s="33" t="s">
        <v>515</v>
      </c>
      <c r="I34" s="33">
        <v>0.09</v>
      </c>
      <c r="J34" s="34" t="s">
        <v>565</v>
      </c>
      <c r="K34" s="22"/>
      <c r="L34" s="22"/>
      <c r="M34" s="22"/>
      <c r="N34" s="22"/>
      <c r="O34" s="22"/>
      <c r="P34" s="22"/>
    </row>
    <row r="35" spans="1:16" ht="39" customHeight="1" x14ac:dyDescent="0.15">
      <c r="A35" s="22"/>
      <c r="B35" s="35"/>
      <c r="C35" s="1242" t="s">
        <v>566</v>
      </c>
      <c r="D35" s="1243"/>
      <c r="E35" s="1244"/>
      <c r="F35" s="36">
        <v>16.940000000000001</v>
      </c>
      <c r="G35" s="37">
        <v>18.329999999999998</v>
      </c>
      <c r="H35" s="37">
        <v>19.420000000000002</v>
      </c>
      <c r="I35" s="37">
        <v>20.05</v>
      </c>
      <c r="J35" s="38">
        <v>20.5</v>
      </c>
      <c r="K35" s="22"/>
      <c r="L35" s="22"/>
      <c r="M35" s="22"/>
      <c r="N35" s="22"/>
      <c r="O35" s="22"/>
      <c r="P35" s="22"/>
    </row>
    <row r="36" spans="1:16" ht="39" customHeight="1" x14ac:dyDescent="0.15">
      <c r="A36" s="22"/>
      <c r="B36" s="35"/>
      <c r="C36" s="1242" t="s">
        <v>567</v>
      </c>
      <c r="D36" s="1243"/>
      <c r="E36" s="1244"/>
      <c r="F36" s="36">
        <v>7.1</v>
      </c>
      <c r="G36" s="37">
        <v>7.28</v>
      </c>
      <c r="H36" s="37">
        <v>6.32</v>
      </c>
      <c r="I36" s="37">
        <v>7.28</v>
      </c>
      <c r="J36" s="38">
        <v>7.89</v>
      </c>
      <c r="K36" s="22"/>
      <c r="L36" s="22"/>
      <c r="M36" s="22"/>
      <c r="N36" s="22"/>
      <c r="O36" s="22"/>
      <c r="P36" s="22"/>
    </row>
    <row r="37" spans="1:16" ht="39" customHeight="1" x14ac:dyDescent="0.15">
      <c r="A37" s="22"/>
      <c r="B37" s="35"/>
      <c r="C37" s="1242" t="s">
        <v>568</v>
      </c>
      <c r="D37" s="1243"/>
      <c r="E37" s="1244"/>
      <c r="F37" s="36">
        <v>1.06</v>
      </c>
      <c r="G37" s="37">
        <v>0.65</v>
      </c>
      <c r="H37" s="37">
        <v>1.41</v>
      </c>
      <c r="I37" s="37">
        <v>1.1100000000000001</v>
      </c>
      <c r="J37" s="38">
        <v>1.05</v>
      </c>
      <c r="K37" s="22"/>
      <c r="L37" s="22"/>
      <c r="M37" s="22"/>
      <c r="N37" s="22"/>
      <c r="O37" s="22"/>
      <c r="P37" s="22"/>
    </row>
    <row r="38" spans="1:16" ht="39" customHeight="1" x14ac:dyDescent="0.15">
      <c r="A38" s="22"/>
      <c r="B38" s="35"/>
      <c r="C38" s="1242" t="s">
        <v>569</v>
      </c>
      <c r="D38" s="1243"/>
      <c r="E38" s="1244"/>
      <c r="F38" s="36">
        <v>2.0099999999999998</v>
      </c>
      <c r="G38" s="37">
        <v>2.97</v>
      </c>
      <c r="H38" s="37">
        <v>0.76</v>
      </c>
      <c r="I38" s="37">
        <v>0.74</v>
      </c>
      <c r="J38" s="38">
        <v>0.55000000000000004</v>
      </c>
      <c r="K38" s="22"/>
      <c r="L38" s="22"/>
      <c r="M38" s="22"/>
      <c r="N38" s="22"/>
      <c r="O38" s="22"/>
      <c r="P38" s="22"/>
    </row>
    <row r="39" spans="1:16" ht="39" customHeight="1" x14ac:dyDescent="0.15">
      <c r="A39" s="22"/>
      <c r="B39" s="35"/>
      <c r="C39" s="1242" t="s">
        <v>570</v>
      </c>
      <c r="D39" s="1243"/>
      <c r="E39" s="1244"/>
      <c r="F39" s="36">
        <v>0.45</v>
      </c>
      <c r="G39" s="37">
        <v>0.52</v>
      </c>
      <c r="H39" s="37">
        <v>0.37</v>
      </c>
      <c r="I39" s="37">
        <v>0.85</v>
      </c>
      <c r="J39" s="38">
        <v>0.36</v>
      </c>
      <c r="K39" s="22"/>
      <c r="L39" s="22"/>
      <c r="M39" s="22"/>
      <c r="N39" s="22"/>
      <c r="O39" s="22"/>
      <c r="P39" s="22"/>
    </row>
    <row r="40" spans="1:16" ht="39" customHeight="1" x14ac:dyDescent="0.15">
      <c r="A40" s="22"/>
      <c r="B40" s="35"/>
      <c r="C40" s="1242" t="s">
        <v>571</v>
      </c>
      <c r="D40" s="1243"/>
      <c r="E40" s="1244"/>
      <c r="F40" s="36">
        <v>0.26</v>
      </c>
      <c r="G40" s="37">
        <v>0.27</v>
      </c>
      <c r="H40" s="37">
        <v>0.3</v>
      </c>
      <c r="I40" s="37">
        <v>0.31</v>
      </c>
      <c r="J40" s="38">
        <v>0.28999999999999998</v>
      </c>
      <c r="K40" s="22"/>
      <c r="L40" s="22"/>
      <c r="M40" s="22"/>
      <c r="N40" s="22"/>
      <c r="O40" s="22"/>
      <c r="P40" s="22"/>
    </row>
    <row r="41" spans="1:16" ht="39" customHeight="1" x14ac:dyDescent="0.15">
      <c r="A41" s="22"/>
      <c r="B41" s="35"/>
      <c r="C41" s="1242" t="s">
        <v>572</v>
      </c>
      <c r="D41" s="1243"/>
      <c r="E41" s="1244"/>
      <c r="F41" s="36">
        <v>0.06</v>
      </c>
      <c r="G41" s="37">
        <v>0.06</v>
      </c>
      <c r="H41" s="37">
        <v>0.05</v>
      </c>
      <c r="I41" s="37">
        <v>0.04</v>
      </c>
      <c r="J41" s="38">
        <v>0.09</v>
      </c>
      <c r="K41" s="22"/>
      <c r="L41" s="22"/>
      <c r="M41" s="22"/>
      <c r="N41" s="22"/>
      <c r="O41" s="22"/>
      <c r="P41" s="22"/>
    </row>
    <row r="42" spans="1:16" ht="39" customHeight="1" x14ac:dyDescent="0.15">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574</v>
      </c>
      <c r="D43" s="1246"/>
      <c r="E43" s="1247"/>
      <c r="F43" s="41">
        <v>0.1</v>
      </c>
      <c r="G43" s="42">
        <v>0.09</v>
      </c>
      <c r="H43" s="42">
        <v>2.74</v>
      </c>
      <c r="I43" s="42">
        <v>0.08</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Vb+n7QfmZFe1IBxIE0dAWHV1HJA+rZuWd8NPe+1qzOW0AHjKVn+atlzH4viVSg/7QfwRIIirxzK7iFpgP/33w==" saltValue="bYbMOCQ5P325UfjBj288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4063</v>
      </c>
      <c r="L45" s="60">
        <v>3792</v>
      </c>
      <c r="M45" s="60">
        <v>3521</v>
      </c>
      <c r="N45" s="60">
        <v>3491</v>
      </c>
      <c r="O45" s="61">
        <v>3420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1223</v>
      </c>
      <c r="L48" s="64">
        <v>1143</v>
      </c>
      <c r="M48" s="64">
        <v>1161</v>
      </c>
      <c r="N48" s="64">
        <v>997</v>
      </c>
      <c r="O48" s="65">
        <v>1047</v>
      </c>
      <c r="P48" s="48"/>
      <c r="Q48" s="48"/>
      <c r="R48" s="48"/>
      <c r="S48" s="48"/>
      <c r="T48" s="48"/>
      <c r="U48" s="48"/>
    </row>
    <row r="49" spans="1:21" ht="30.75" customHeight="1" x14ac:dyDescent="0.15">
      <c r="A49" s="48"/>
      <c r="B49" s="1252"/>
      <c r="C49" s="1253"/>
      <c r="D49" s="62"/>
      <c r="E49" s="1258" t="s">
        <v>16</v>
      </c>
      <c r="F49" s="1258"/>
      <c r="G49" s="1258"/>
      <c r="H49" s="1258"/>
      <c r="I49" s="1258"/>
      <c r="J49" s="1259"/>
      <c r="K49" s="63">
        <v>65</v>
      </c>
      <c r="L49" s="64">
        <v>67</v>
      </c>
      <c r="M49" s="64">
        <v>72</v>
      </c>
      <c r="N49" s="64">
        <v>70</v>
      </c>
      <c r="O49" s="65">
        <v>70</v>
      </c>
      <c r="P49" s="48"/>
      <c r="Q49" s="48"/>
      <c r="R49" s="48"/>
      <c r="S49" s="48"/>
      <c r="T49" s="48"/>
      <c r="U49" s="48"/>
    </row>
    <row r="50" spans="1:21" ht="30.75" customHeight="1" x14ac:dyDescent="0.15">
      <c r="A50" s="48"/>
      <c r="B50" s="1252"/>
      <c r="C50" s="1253"/>
      <c r="D50" s="62"/>
      <c r="E50" s="1258" t="s">
        <v>17</v>
      </c>
      <c r="F50" s="1258"/>
      <c r="G50" s="1258"/>
      <c r="H50" s="1258"/>
      <c r="I50" s="1258"/>
      <c r="J50" s="1259"/>
      <c r="K50" s="63">
        <v>3</v>
      </c>
      <c r="L50" s="64" t="s">
        <v>515</v>
      </c>
      <c r="M50" s="64" t="s">
        <v>515</v>
      </c>
      <c r="N50" s="64" t="s">
        <v>515</v>
      </c>
      <c r="O50" s="65" t="s">
        <v>515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4098</v>
      </c>
      <c r="L52" s="64">
        <v>4072</v>
      </c>
      <c r="M52" s="64">
        <v>3879</v>
      </c>
      <c r="N52" s="64">
        <v>3766</v>
      </c>
      <c r="O52" s="65">
        <v>3586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1256</v>
      </c>
      <c r="L53" s="69">
        <v>930</v>
      </c>
      <c r="M53" s="69">
        <v>875</v>
      </c>
      <c r="N53" s="69">
        <v>792</v>
      </c>
      <c r="O53" s="70">
        <v>951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rmLu+yzHNeHqwY2+wPupkJLJLfdjAe/nlguSYDOs17czfQDWMDxRt2Bs8SFDKs7pmIqe1zDKgwJXOvT3iNWVw==" saltValue="XD4gq8hWX51ywv+87w0/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K47" sqref="K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31791</v>
      </c>
      <c r="J41" s="104">
        <v>30620</v>
      </c>
      <c r="K41" s="104">
        <v>29633</v>
      </c>
      <c r="L41" s="104">
        <v>28422</v>
      </c>
      <c r="M41" s="105">
        <v>28222</v>
      </c>
    </row>
    <row r="42" spans="2:13" ht="27.75" customHeight="1" x14ac:dyDescent="0.15">
      <c r="B42" s="1278"/>
      <c r="C42" s="1279"/>
      <c r="D42" s="106"/>
      <c r="E42" s="1284" t="s">
        <v>32</v>
      </c>
      <c r="F42" s="1284"/>
      <c r="G42" s="1284"/>
      <c r="H42" s="1285"/>
      <c r="I42" s="107" t="s">
        <v>515</v>
      </c>
      <c r="J42" s="108" t="s">
        <v>515</v>
      </c>
      <c r="K42" s="108" t="s">
        <v>515</v>
      </c>
      <c r="L42" s="108" t="s">
        <v>515</v>
      </c>
      <c r="M42" s="109" t="s">
        <v>515</v>
      </c>
    </row>
    <row r="43" spans="2:13" ht="27.75" customHeight="1" x14ac:dyDescent="0.15">
      <c r="B43" s="1278"/>
      <c r="C43" s="1279"/>
      <c r="D43" s="106"/>
      <c r="E43" s="1284" t="s">
        <v>33</v>
      </c>
      <c r="F43" s="1284"/>
      <c r="G43" s="1284"/>
      <c r="H43" s="1285"/>
      <c r="I43" s="107">
        <v>16539</v>
      </c>
      <c r="J43" s="108">
        <v>15406</v>
      </c>
      <c r="K43" s="108">
        <v>14450</v>
      </c>
      <c r="L43" s="108">
        <v>12899</v>
      </c>
      <c r="M43" s="109">
        <v>11661</v>
      </c>
    </row>
    <row r="44" spans="2:13" ht="27.75" customHeight="1" x14ac:dyDescent="0.15">
      <c r="B44" s="1278"/>
      <c r="C44" s="1279"/>
      <c r="D44" s="106"/>
      <c r="E44" s="1284" t="s">
        <v>34</v>
      </c>
      <c r="F44" s="1284"/>
      <c r="G44" s="1284"/>
      <c r="H44" s="1285"/>
      <c r="I44" s="107">
        <v>630</v>
      </c>
      <c r="J44" s="108">
        <v>565</v>
      </c>
      <c r="K44" s="108">
        <v>495</v>
      </c>
      <c r="L44" s="108">
        <v>396</v>
      </c>
      <c r="M44" s="109">
        <v>332</v>
      </c>
    </row>
    <row r="45" spans="2:13" ht="27.75" customHeight="1" x14ac:dyDescent="0.15">
      <c r="B45" s="1278"/>
      <c r="C45" s="1279"/>
      <c r="D45" s="106"/>
      <c r="E45" s="1284" t="s">
        <v>35</v>
      </c>
      <c r="F45" s="1284"/>
      <c r="G45" s="1284"/>
      <c r="H45" s="1285"/>
      <c r="I45" s="107">
        <v>2050</v>
      </c>
      <c r="J45" s="108">
        <v>1979</v>
      </c>
      <c r="K45" s="108">
        <v>1924</v>
      </c>
      <c r="L45" s="108">
        <v>1976</v>
      </c>
      <c r="M45" s="109">
        <v>1899</v>
      </c>
    </row>
    <row r="46" spans="2:13" ht="27.75" customHeight="1" x14ac:dyDescent="0.15">
      <c r="B46" s="1278"/>
      <c r="C46" s="1279"/>
      <c r="D46" s="110"/>
      <c r="E46" s="1284" t="s">
        <v>36</v>
      </c>
      <c r="F46" s="1284"/>
      <c r="G46" s="1284"/>
      <c r="H46" s="1285"/>
      <c r="I46" s="107" t="s">
        <v>515</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5153</v>
      </c>
      <c r="J50" s="108">
        <v>5394</v>
      </c>
      <c r="K50" s="108">
        <v>4974</v>
      </c>
      <c r="L50" s="108">
        <v>4661</v>
      </c>
      <c r="M50" s="109">
        <v>4296</v>
      </c>
    </row>
    <row r="51" spans="2:13" ht="27.75" customHeight="1" x14ac:dyDescent="0.15">
      <c r="B51" s="1278"/>
      <c r="C51" s="1279"/>
      <c r="D51" s="106"/>
      <c r="E51" s="1284" t="s">
        <v>42</v>
      </c>
      <c r="F51" s="1284"/>
      <c r="G51" s="1284"/>
      <c r="H51" s="1285"/>
      <c r="I51" s="107">
        <v>2569</v>
      </c>
      <c r="J51" s="108">
        <v>2604</v>
      </c>
      <c r="K51" s="108">
        <v>2420</v>
      </c>
      <c r="L51" s="108">
        <v>2083</v>
      </c>
      <c r="M51" s="109">
        <v>1955</v>
      </c>
    </row>
    <row r="52" spans="2:13" ht="27.75" customHeight="1" x14ac:dyDescent="0.15">
      <c r="B52" s="1280"/>
      <c r="C52" s="1281"/>
      <c r="D52" s="106"/>
      <c r="E52" s="1284" t="s">
        <v>43</v>
      </c>
      <c r="F52" s="1284"/>
      <c r="G52" s="1284"/>
      <c r="H52" s="1285"/>
      <c r="I52" s="107">
        <v>32928</v>
      </c>
      <c r="J52" s="108">
        <v>31873</v>
      </c>
      <c r="K52" s="108">
        <v>31116</v>
      </c>
      <c r="L52" s="108">
        <v>29693</v>
      </c>
      <c r="M52" s="109">
        <v>28587</v>
      </c>
    </row>
    <row r="53" spans="2:13" ht="27.75" customHeight="1" thickBot="1" x14ac:dyDescent="0.2">
      <c r="B53" s="1291" t="s">
        <v>44</v>
      </c>
      <c r="C53" s="1292"/>
      <c r="D53" s="113"/>
      <c r="E53" s="1293" t="s">
        <v>45</v>
      </c>
      <c r="F53" s="1293"/>
      <c r="G53" s="1293"/>
      <c r="H53" s="1294"/>
      <c r="I53" s="114">
        <v>10360</v>
      </c>
      <c r="J53" s="115">
        <v>8699</v>
      </c>
      <c r="K53" s="115">
        <v>7991</v>
      </c>
      <c r="L53" s="115">
        <v>7257</v>
      </c>
      <c r="M53" s="116">
        <v>7277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RQQ9b0d5QT5JCM+BobXUhRem5ML5cbJmGlAAllhG2/55hkFQaDG2CIRvphCZFle7D4wHPlnd5B4S7uoR3q5g==" saltValue="edDygiyHW2vC2qH4dr3H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3504</v>
      </c>
      <c r="G55" s="128">
        <v>3008</v>
      </c>
      <c r="H55" s="129">
        <v>2661</v>
      </c>
    </row>
    <row r="56" spans="2:8" ht="52.5" customHeight="1" x14ac:dyDescent="0.15">
      <c r="B56" s="130"/>
      <c r="C56" s="1305" t="s">
        <v>49</v>
      </c>
      <c r="D56" s="1305"/>
      <c r="E56" s="1306"/>
      <c r="F56" s="131">
        <v>262</v>
      </c>
      <c r="G56" s="131">
        <v>262</v>
      </c>
      <c r="H56" s="132">
        <v>263</v>
      </c>
    </row>
    <row r="57" spans="2:8" ht="53.25" customHeight="1" x14ac:dyDescent="0.15">
      <c r="B57" s="130"/>
      <c r="C57" s="1307" t="s">
        <v>50</v>
      </c>
      <c r="D57" s="1307"/>
      <c r="E57" s="1308"/>
      <c r="F57" s="133">
        <v>2295</v>
      </c>
      <c r="G57" s="133">
        <v>2363</v>
      </c>
      <c r="H57" s="134">
        <v>2422</v>
      </c>
    </row>
    <row r="58" spans="2:8" ht="45.75" customHeight="1" x14ac:dyDescent="0.15">
      <c r="B58" s="135"/>
      <c r="C58" s="1295" t="s">
        <v>51</v>
      </c>
      <c r="D58" s="1296"/>
      <c r="E58" s="1297"/>
      <c r="F58" s="136"/>
      <c r="G58" s="136"/>
      <c r="H58" s="137"/>
    </row>
    <row r="59" spans="2:8" ht="45.75" customHeight="1" x14ac:dyDescent="0.15">
      <c r="B59" s="135"/>
      <c r="C59" s="1295" t="s">
        <v>51</v>
      </c>
      <c r="D59" s="1296"/>
      <c r="E59" s="1297"/>
      <c r="F59" s="136"/>
      <c r="G59" s="136"/>
      <c r="H59" s="137"/>
    </row>
    <row r="60" spans="2:8" ht="45.75" customHeight="1" x14ac:dyDescent="0.15">
      <c r="B60" s="135"/>
      <c r="C60" s="1295" t="s">
        <v>52</v>
      </c>
      <c r="D60" s="1296"/>
      <c r="E60" s="1297"/>
      <c r="F60" s="136"/>
      <c r="G60" s="136"/>
      <c r="H60" s="137"/>
    </row>
    <row r="61" spans="2:8" ht="45.75" customHeight="1" x14ac:dyDescent="0.15">
      <c r="B61" s="135"/>
      <c r="C61" s="1295" t="s">
        <v>51</v>
      </c>
      <c r="D61" s="1296"/>
      <c r="E61" s="1297"/>
      <c r="F61" s="136"/>
      <c r="G61" s="136"/>
      <c r="H61" s="137"/>
    </row>
    <row r="62" spans="2:8" ht="45.75" customHeight="1" thickBot="1" x14ac:dyDescent="0.2">
      <c r="B62" s="138"/>
      <c r="C62" s="1298" t="s">
        <v>51</v>
      </c>
      <c r="D62" s="1299"/>
      <c r="E62" s="1300"/>
      <c r="F62" s="139"/>
      <c r="G62" s="139"/>
      <c r="H62" s="140"/>
    </row>
    <row r="63" spans="2:8" ht="52.5" customHeight="1" thickBot="1" x14ac:dyDescent="0.2">
      <c r="B63" s="141"/>
      <c r="C63" s="1301" t="s">
        <v>53</v>
      </c>
      <c r="D63" s="1301"/>
      <c r="E63" s="1302"/>
      <c r="F63" s="142">
        <v>6061</v>
      </c>
      <c r="G63" s="142">
        <v>5633</v>
      </c>
      <c r="H63" s="143">
        <v>5345</v>
      </c>
    </row>
    <row r="64" spans="2:8" ht="15" customHeight="1" x14ac:dyDescent="0.15"/>
  </sheetData>
  <sheetProtection algorithmName="SHA-512" hashValue="92vDJiwzbJmpqJQTrp3lw4aqqykfguHo8KS0mLMprp/HX/eVBWntLCQte6CJOi4TUOMVMLz5JwJe+jrYe8CNHw==" saltValue="oUWXXZkwzXSBkXYdD83Z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11">
        <v>99.8</v>
      </c>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11">
        <v>59.5</v>
      </c>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601</v>
      </c>
      <c r="AO55" s="1315"/>
      <c r="AP55" s="1315"/>
      <c r="AQ55" s="1315"/>
      <c r="AR55" s="1315"/>
      <c r="AS55" s="1315"/>
      <c r="AT55" s="1315"/>
      <c r="AU55" s="1315"/>
      <c r="AV55" s="1315"/>
      <c r="AW55" s="1315"/>
      <c r="AX55" s="1315"/>
      <c r="AY55" s="1315"/>
      <c r="AZ55" s="1315"/>
      <c r="BA55" s="1315"/>
      <c r="BB55" s="1314" t="s">
        <v>599</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11">
        <v>54.6</v>
      </c>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600</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11">
        <v>58.3</v>
      </c>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115.5</v>
      </c>
      <c r="BQ73" s="1311"/>
      <c r="BR73" s="1311"/>
      <c r="BS73" s="1311"/>
      <c r="BT73" s="1311"/>
      <c r="BU73" s="1311"/>
      <c r="BV73" s="1311"/>
      <c r="BW73" s="1311"/>
      <c r="BX73" s="1311">
        <v>99.8</v>
      </c>
      <c r="BY73" s="1311"/>
      <c r="BZ73" s="1311"/>
      <c r="CA73" s="1311"/>
      <c r="CB73" s="1311"/>
      <c r="CC73" s="1311"/>
      <c r="CD73" s="1311"/>
      <c r="CE73" s="1311"/>
      <c r="CF73" s="1311">
        <v>94.2</v>
      </c>
      <c r="CG73" s="1311"/>
      <c r="CH73" s="1311"/>
      <c r="CI73" s="1311"/>
      <c r="CJ73" s="1311"/>
      <c r="CK73" s="1311"/>
      <c r="CL73" s="1311"/>
      <c r="CM73" s="1311"/>
      <c r="CN73" s="1311">
        <v>86.7</v>
      </c>
      <c r="CO73" s="1311"/>
      <c r="CP73" s="1311"/>
      <c r="CQ73" s="1311"/>
      <c r="CR73" s="1311"/>
      <c r="CS73" s="1311"/>
      <c r="CT73" s="1311"/>
      <c r="CU73" s="1311"/>
      <c r="CV73" s="1311">
        <v>87.9</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14.3</v>
      </c>
      <c r="BQ75" s="1311"/>
      <c r="BR75" s="1311"/>
      <c r="BS75" s="1311"/>
      <c r="BT75" s="1311"/>
      <c r="BU75" s="1311"/>
      <c r="BV75" s="1311"/>
      <c r="BW75" s="1311"/>
      <c r="BX75" s="1311">
        <v>13</v>
      </c>
      <c r="BY75" s="1311"/>
      <c r="BZ75" s="1311"/>
      <c r="CA75" s="1311"/>
      <c r="CB75" s="1311"/>
      <c r="CC75" s="1311"/>
      <c r="CD75" s="1311"/>
      <c r="CE75" s="1311"/>
      <c r="CF75" s="1311">
        <v>11.6</v>
      </c>
      <c r="CG75" s="1311"/>
      <c r="CH75" s="1311"/>
      <c r="CI75" s="1311"/>
      <c r="CJ75" s="1311"/>
      <c r="CK75" s="1311"/>
      <c r="CL75" s="1311"/>
      <c r="CM75" s="1311"/>
      <c r="CN75" s="1311">
        <v>10.1</v>
      </c>
      <c r="CO75" s="1311"/>
      <c r="CP75" s="1311"/>
      <c r="CQ75" s="1311"/>
      <c r="CR75" s="1311"/>
      <c r="CS75" s="1311"/>
      <c r="CT75" s="1311"/>
      <c r="CU75" s="1311"/>
      <c r="CV75" s="1311">
        <v>10.4</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601</v>
      </c>
      <c r="AO77" s="1315"/>
      <c r="AP77" s="1315"/>
      <c r="AQ77" s="1315"/>
      <c r="AR77" s="1315"/>
      <c r="AS77" s="1315"/>
      <c r="AT77" s="1315"/>
      <c r="AU77" s="1315"/>
      <c r="AV77" s="1315"/>
      <c r="AW77" s="1315"/>
      <c r="AX77" s="1315"/>
      <c r="AY77" s="1315"/>
      <c r="AZ77" s="1315"/>
      <c r="BA77" s="1315"/>
      <c r="BB77" s="1314" t="s">
        <v>599</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603</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kbiAarOkyHkkFWKp+CoFVOj5XFBLh6j/PuILGN04AKyHsLZrxTvVjINBatat3hRKNW/yRINVDwtLx1U971nyg==" saltValue="SlKa+ZHrh/djIE3tI3PFV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ELdw3371j4/l3vYqFEJ3SLU+mNVtMYvG4cjxlSQ1oTfAxoEHkzSUxhX/Nuys1a2iY57lHRXMoFs2c7Eb4Oo43g==" saltValue="YkYgY/fV6fvf4EXQdpP/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vmcYnbJPXU431pf7CXC4FIQOYCBYtEwL6yfe/FcyA9rYxW9ifWECIQE4epwihF8y/9k521zpg8ayjP6Wyyr2g==" saltValue="9IDimQrvvXHeRY2oYKKE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554</v>
      </c>
      <c r="G2" s="157"/>
      <c r="H2" s="158"/>
    </row>
    <row r="3" spans="1:8" x14ac:dyDescent="0.15">
      <c r="A3" s="154" t="s">
        <v>547</v>
      </c>
      <c r="B3" s="159"/>
      <c r="C3" s="160"/>
      <c r="D3" s="161">
        <v>168918</v>
      </c>
      <c r="E3" s="162"/>
      <c r="F3" s="163">
        <v>85459</v>
      </c>
      <c r="G3" s="164"/>
      <c r="H3" s="165"/>
    </row>
    <row r="4" spans="1:8" x14ac:dyDescent="0.15">
      <c r="A4" s="166"/>
      <c r="B4" s="167"/>
      <c r="C4" s="168"/>
      <c r="D4" s="169">
        <v>45077</v>
      </c>
      <c r="E4" s="170"/>
      <c r="F4" s="171">
        <v>44378</v>
      </c>
      <c r="G4" s="172"/>
      <c r="H4" s="173"/>
    </row>
    <row r="5" spans="1:8" x14ac:dyDescent="0.15">
      <c r="A5" s="154" t="s">
        <v>549</v>
      </c>
      <c r="B5" s="159"/>
      <c r="C5" s="160"/>
      <c r="D5" s="161">
        <v>127393</v>
      </c>
      <c r="E5" s="162"/>
      <c r="F5" s="163">
        <v>83280</v>
      </c>
      <c r="G5" s="164"/>
      <c r="H5" s="165"/>
    </row>
    <row r="6" spans="1:8" x14ac:dyDescent="0.15">
      <c r="A6" s="166"/>
      <c r="B6" s="167"/>
      <c r="C6" s="168"/>
      <c r="D6" s="169">
        <v>23225</v>
      </c>
      <c r="E6" s="170"/>
      <c r="F6" s="171">
        <v>43123</v>
      </c>
      <c r="G6" s="172"/>
      <c r="H6" s="173"/>
    </row>
    <row r="7" spans="1:8" x14ac:dyDescent="0.15">
      <c r="A7" s="154" t="s">
        <v>550</v>
      </c>
      <c r="B7" s="159"/>
      <c r="C7" s="160"/>
      <c r="D7" s="161">
        <v>183921</v>
      </c>
      <c r="E7" s="162"/>
      <c r="F7" s="163">
        <v>88968</v>
      </c>
      <c r="G7" s="164"/>
      <c r="H7" s="165"/>
    </row>
    <row r="8" spans="1:8" x14ac:dyDescent="0.15">
      <c r="A8" s="166"/>
      <c r="B8" s="167"/>
      <c r="C8" s="168"/>
      <c r="D8" s="169">
        <v>41814</v>
      </c>
      <c r="E8" s="170"/>
      <c r="F8" s="171">
        <v>45482</v>
      </c>
      <c r="G8" s="172"/>
      <c r="H8" s="173"/>
    </row>
    <row r="9" spans="1:8" x14ac:dyDescent="0.15">
      <c r="A9" s="154" t="s">
        <v>551</v>
      </c>
      <c r="B9" s="159"/>
      <c r="C9" s="160"/>
      <c r="D9" s="161">
        <v>118208</v>
      </c>
      <c r="E9" s="162"/>
      <c r="F9" s="163">
        <v>85173</v>
      </c>
      <c r="G9" s="164"/>
      <c r="H9" s="165"/>
    </row>
    <row r="10" spans="1:8" x14ac:dyDescent="0.15">
      <c r="A10" s="166"/>
      <c r="B10" s="167"/>
      <c r="C10" s="168"/>
      <c r="D10" s="169">
        <v>24729</v>
      </c>
      <c r="E10" s="170"/>
      <c r="F10" s="171">
        <v>43913</v>
      </c>
      <c r="G10" s="172"/>
      <c r="H10" s="173"/>
    </row>
    <row r="11" spans="1:8" x14ac:dyDescent="0.15">
      <c r="A11" s="154" t="s">
        <v>552</v>
      </c>
      <c r="B11" s="159"/>
      <c r="C11" s="160"/>
      <c r="D11" s="161">
        <v>130336</v>
      </c>
      <c r="E11" s="162"/>
      <c r="F11" s="163">
        <v>94081</v>
      </c>
      <c r="G11" s="164"/>
      <c r="H11" s="165"/>
    </row>
    <row r="12" spans="1:8" x14ac:dyDescent="0.15">
      <c r="A12" s="166"/>
      <c r="B12" s="167"/>
      <c r="C12" s="174"/>
      <c r="D12" s="169">
        <v>44292</v>
      </c>
      <c r="E12" s="170"/>
      <c r="F12" s="171">
        <v>48949</v>
      </c>
      <c r="G12" s="172"/>
      <c r="H12" s="173"/>
    </row>
    <row r="13" spans="1:8" x14ac:dyDescent="0.15">
      <c r="A13" s="154"/>
      <c r="B13" s="159"/>
      <c r="C13" s="175"/>
      <c r="D13" s="176">
        <v>145755</v>
      </c>
      <c r="E13" s="177"/>
      <c r="F13" s="178">
        <v>87392</v>
      </c>
      <c r="G13" s="179"/>
      <c r="H13" s="165"/>
    </row>
    <row r="14" spans="1:8" x14ac:dyDescent="0.15">
      <c r="A14" s="166"/>
      <c r="B14" s="167"/>
      <c r="C14" s="168"/>
      <c r="D14" s="169">
        <v>35827</v>
      </c>
      <c r="E14" s="170"/>
      <c r="F14" s="171">
        <v>45169</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2.08</v>
      </c>
      <c r="C19" s="180">
        <f>ROUND(VALUE(SUBSTITUTE(実質収支比率等に係る経年分析!G$48,"▲","-")),2)</f>
        <v>3.04</v>
      </c>
      <c r="D19" s="180">
        <f>ROUND(VALUE(SUBSTITUTE(実質収支比率等に係る経年分析!H$48,"▲","-")),2)</f>
        <v>0.82</v>
      </c>
      <c r="E19" s="180">
        <f>ROUND(VALUE(SUBSTITUTE(実質収支比率等に係る経年分析!I$48,"▲","-")),2)</f>
        <v>0.79</v>
      </c>
      <c r="F19" s="180">
        <f>ROUND(VALUE(SUBSTITUTE(実質収支比率等に係る経年分析!J$48,"▲","-")),2)</f>
        <v>0.7</v>
      </c>
    </row>
    <row r="20" spans="1:11" x14ac:dyDescent="0.15">
      <c r="A20" s="180" t="s">
        <v>57</v>
      </c>
      <c r="B20" s="180">
        <f>ROUND(VALUE(SUBSTITUTE(実質収支比率等に係る経年分析!F$47,"▲","-")),2)</f>
        <v>29.32</v>
      </c>
      <c r="C20" s="180">
        <f>ROUND(VALUE(SUBSTITUTE(実質収支比率等に係る経年分析!G$47,"▲","-")),2)</f>
        <v>31.36</v>
      </c>
      <c r="D20" s="180">
        <f>ROUND(VALUE(SUBSTITUTE(実質収支比率等に係る経年分析!H$47,"▲","-")),2)</f>
        <v>29.12</v>
      </c>
      <c r="E20" s="180">
        <f>ROUND(VALUE(SUBSTITUTE(実質収支比率等に係る経年分析!I$47,"▲","-")),2)</f>
        <v>25.4</v>
      </c>
      <c r="F20" s="180">
        <f>ROUND(VALUE(SUBSTITUTE(実質収支比率等に係る経年分析!J$47,"▲","-")),2)</f>
        <v>22.94</v>
      </c>
    </row>
    <row r="21" spans="1:11" x14ac:dyDescent="0.15">
      <c r="A21" s="180" t="s">
        <v>58</v>
      </c>
      <c r="B21" s="180">
        <f>IF(ISNUMBER(VALUE(SUBSTITUTE(実質収支比率等に係る経年分析!F$49,"▲","-"))),ROUND(VALUE(SUBSTITUTE(実質収支比率等に係る経年分析!F$49,"▲","-")),2),NA())</f>
        <v>5.84</v>
      </c>
      <c r="C21" s="180">
        <f>IF(ISNUMBER(VALUE(SUBSTITUTE(実質収支比率等に係る経年分析!G$49,"▲","-"))),ROUND(VALUE(SUBSTITUTE(実質収支比率等に係る経年分析!G$49,"▲","-")),2),NA())</f>
        <v>4.6100000000000003</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-1.96</v>
      </c>
      <c r="F21" s="180">
        <f>IF(ISNUMBER(VALUE(SUBSTITUTE(実質収支比率等に係る経年分析!J$49,"▲","-"))),ROUND(VALUE(SUBSTITUTE(実質収支比率等に係る経年分析!J$49,"▲","-")),2),NA())</f>
        <v>-3.54</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2.0099999999999998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臨海土地造成事業特別会計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16.940000000000001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18.329999999999998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19.420000000000002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20.5</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0.09</v>
      </c>
      <c r="J36" s="181">
        <f>IF(ROUND(VALUE(SUBSTITUTE(連結実質赤字比率に係る赤字・黒字の構成分析!J$34,"▲", "-")), 2) &lt; 0, ABS(ROUND(VALUE(SUBSTITUTE(連結実質赤字比率に係る赤字・黒字の構成分析!J$34,"▲", "-")), 2)), NA())</f>
        <v>0.09</v>
      </c>
      <c r="K36" s="181" t="e">
        <f>IF(ROUND(VALUE(SUBSTITUTE(連結実質赤字比率に係る赤字・黒字の構成分析!J$34,"▲", "-")), 2) &gt;= 0, ABS(ROUND(VALUE(SUBSTITUTE(連結実質赤字比率に係る赤字・黒字の構成分析!J$34,"▲", "-")), 2)), NA())</f>
        <v>#N/A</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4098</v>
      </c>
      <c r="E42" s="182"/>
      <c r="F42" s="182"/>
      <c r="G42" s="182">
        <f>'実質公債費比率（分子）の構造'!L$52</f>
        <v>4072</v>
      </c>
      <c r="H42" s="182"/>
      <c r="I42" s="182"/>
      <c r="J42" s="182">
        <f>'実質公債費比率（分子）の構造'!M$52</f>
        <v>3879</v>
      </c>
      <c r="K42" s="182"/>
      <c r="L42" s="182"/>
      <c r="M42" s="182">
        <f>'実質公債費比率（分子）の構造'!N$52</f>
        <v>3766</v>
      </c>
      <c r="N42" s="182"/>
      <c r="O42" s="182"/>
      <c r="P42" s="182">
        <f>'実質公債費比率（分子）の構造'!O$52</f>
        <v>3586</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3</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68</v>
      </c>
      <c r="B45" s="182">
        <f>'実質公債費比率（分子）の構造'!K$49</f>
        <v>65</v>
      </c>
      <c r="C45" s="182"/>
      <c r="D45" s="182"/>
      <c r="E45" s="182">
        <f>'実質公債費比率（分子）の構造'!L$49</f>
        <v>67</v>
      </c>
      <c r="F45" s="182"/>
      <c r="G45" s="182"/>
      <c r="H45" s="182">
        <f>'実質公債費比率（分子）の構造'!M$49</f>
        <v>72</v>
      </c>
      <c r="I45" s="182"/>
      <c r="J45" s="182"/>
      <c r="K45" s="182">
        <f>'実質公債費比率（分子）の構造'!N$49</f>
        <v>70</v>
      </c>
      <c r="L45" s="182"/>
      <c r="M45" s="182"/>
      <c r="N45" s="182">
        <f>'実質公債費比率（分子）の構造'!O$49</f>
        <v>70</v>
      </c>
      <c r="O45" s="182"/>
      <c r="P45" s="182"/>
    </row>
    <row r="46" spans="1:16" x14ac:dyDescent="0.15">
      <c r="A46" s="182" t="s">
        <v>69</v>
      </c>
      <c r="B46" s="182">
        <f>'実質公債費比率（分子）の構造'!K$48</f>
        <v>1223</v>
      </c>
      <c r="C46" s="182"/>
      <c r="D46" s="182"/>
      <c r="E46" s="182">
        <f>'実質公債費比率（分子）の構造'!L$48</f>
        <v>1143</v>
      </c>
      <c r="F46" s="182"/>
      <c r="G46" s="182"/>
      <c r="H46" s="182">
        <f>'実質公債費比率（分子）の構造'!M$48</f>
        <v>1161</v>
      </c>
      <c r="I46" s="182"/>
      <c r="J46" s="182"/>
      <c r="K46" s="182">
        <f>'実質公債費比率（分子）の構造'!N$48</f>
        <v>997</v>
      </c>
      <c r="L46" s="182"/>
      <c r="M46" s="182"/>
      <c r="N46" s="182">
        <f>'実質公債費比率（分子）の構造'!O$48</f>
        <v>1047</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4063</v>
      </c>
      <c r="C49" s="182"/>
      <c r="D49" s="182"/>
      <c r="E49" s="182">
        <f>'実質公債費比率（分子）の構造'!L$45</f>
        <v>3792</v>
      </c>
      <c r="F49" s="182"/>
      <c r="G49" s="182"/>
      <c r="H49" s="182">
        <f>'実質公債費比率（分子）の構造'!M$45</f>
        <v>3521</v>
      </c>
      <c r="I49" s="182"/>
      <c r="J49" s="182"/>
      <c r="K49" s="182">
        <f>'実質公債費比率（分子）の構造'!N$45</f>
        <v>3491</v>
      </c>
      <c r="L49" s="182"/>
      <c r="M49" s="182"/>
      <c r="N49" s="182">
        <f>'実質公債費比率（分子）の構造'!O$45</f>
        <v>3420</v>
      </c>
      <c r="O49" s="182"/>
      <c r="P49" s="182"/>
    </row>
    <row r="50" spans="1:16" x14ac:dyDescent="0.15">
      <c r="A50" s="182" t="s">
        <v>73</v>
      </c>
      <c r="B50" s="182" t="e">
        <f>NA()</f>
        <v>#N/A</v>
      </c>
      <c r="C50" s="182">
        <f>IF(ISNUMBER('実質公債費比率（分子）の構造'!K$53),'実質公債費比率（分子）の構造'!K$53,NA())</f>
        <v>1256</v>
      </c>
      <c r="D50" s="182" t="e">
        <f>NA()</f>
        <v>#N/A</v>
      </c>
      <c r="E50" s="182" t="e">
        <f>NA()</f>
        <v>#N/A</v>
      </c>
      <c r="F50" s="182">
        <f>IF(ISNUMBER('実質公債費比率（分子）の構造'!L$53),'実質公債費比率（分子）の構造'!L$53,NA())</f>
        <v>930</v>
      </c>
      <c r="G50" s="182" t="e">
        <f>NA()</f>
        <v>#N/A</v>
      </c>
      <c r="H50" s="182" t="e">
        <f>NA()</f>
        <v>#N/A</v>
      </c>
      <c r="I50" s="182">
        <f>IF(ISNUMBER('実質公債費比率（分子）の構造'!M$53),'実質公債費比率（分子）の構造'!M$53,NA())</f>
        <v>875</v>
      </c>
      <c r="J50" s="182" t="e">
        <f>NA()</f>
        <v>#N/A</v>
      </c>
      <c r="K50" s="182" t="e">
        <f>NA()</f>
        <v>#N/A</v>
      </c>
      <c r="L50" s="182">
        <f>IF(ISNUMBER('実質公債費比率（分子）の構造'!N$53),'実質公債費比率（分子）の構造'!N$53,NA())</f>
        <v>792</v>
      </c>
      <c r="M50" s="182" t="e">
        <f>NA()</f>
        <v>#N/A</v>
      </c>
      <c r="N50" s="182" t="e">
        <f>NA()</f>
        <v>#N/A</v>
      </c>
      <c r="O50" s="182">
        <f>IF(ISNUMBER('実質公債費比率（分子）の構造'!O$53),'実質公債費比率（分子）の構造'!O$53,NA())</f>
        <v>951</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32928</v>
      </c>
      <c r="E56" s="181"/>
      <c r="F56" s="181"/>
      <c r="G56" s="181">
        <f>'将来負担比率（分子）の構造'!J$52</f>
        <v>31873</v>
      </c>
      <c r="H56" s="181"/>
      <c r="I56" s="181"/>
      <c r="J56" s="181">
        <f>'将来負担比率（分子）の構造'!K$52</f>
        <v>31116</v>
      </c>
      <c r="K56" s="181"/>
      <c r="L56" s="181"/>
      <c r="M56" s="181">
        <f>'将来負担比率（分子）の構造'!L$52</f>
        <v>29693</v>
      </c>
      <c r="N56" s="181"/>
      <c r="O56" s="181"/>
      <c r="P56" s="181">
        <f>'将来負担比率（分子）の構造'!M$52</f>
        <v>28587</v>
      </c>
    </row>
    <row r="57" spans="1:16" x14ac:dyDescent="0.15">
      <c r="A57" s="181" t="s">
        <v>42</v>
      </c>
      <c r="B57" s="181"/>
      <c r="C57" s="181"/>
      <c r="D57" s="181">
        <f>'将来負担比率（分子）の構造'!I$51</f>
        <v>2569</v>
      </c>
      <c r="E57" s="181"/>
      <c r="F57" s="181"/>
      <c r="G57" s="181">
        <f>'将来負担比率（分子）の構造'!J$51</f>
        <v>2604</v>
      </c>
      <c r="H57" s="181"/>
      <c r="I57" s="181"/>
      <c r="J57" s="181">
        <f>'将来負担比率（分子）の構造'!K$51</f>
        <v>2420</v>
      </c>
      <c r="K57" s="181"/>
      <c r="L57" s="181"/>
      <c r="M57" s="181">
        <f>'将来負担比率（分子）の構造'!L$51</f>
        <v>2083</v>
      </c>
      <c r="N57" s="181"/>
      <c r="O57" s="181"/>
      <c r="P57" s="181">
        <f>'将来負担比率（分子）の構造'!M$51</f>
        <v>1955</v>
      </c>
    </row>
    <row r="58" spans="1:16" x14ac:dyDescent="0.15">
      <c r="A58" s="181" t="s">
        <v>41</v>
      </c>
      <c r="B58" s="181"/>
      <c r="C58" s="181"/>
      <c r="D58" s="181">
        <f>'将来負担比率（分子）の構造'!I$50</f>
        <v>5153</v>
      </c>
      <c r="E58" s="181"/>
      <c r="F58" s="181"/>
      <c r="G58" s="181">
        <f>'将来負担比率（分子）の構造'!J$50</f>
        <v>5394</v>
      </c>
      <c r="H58" s="181"/>
      <c r="I58" s="181"/>
      <c r="J58" s="181">
        <f>'将来負担比率（分子）の構造'!K$50</f>
        <v>4974</v>
      </c>
      <c r="K58" s="181"/>
      <c r="L58" s="181"/>
      <c r="M58" s="181">
        <f>'将来負担比率（分子）の構造'!L$50</f>
        <v>4661</v>
      </c>
      <c r="N58" s="181"/>
      <c r="O58" s="181"/>
      <c r="P58" s="181">
        <f>'将来負担比率（分子）の構造'!M$50</f>
        <v>4296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2050</v>
      </c>
      <c r="C62" s="181"/>
      <c r="D62" s="181"/>
      <c r="E62" s="181">
        <f>'将来負担比率（分子）の構造'!J$45</f>
        <v>1979</v>
      </c>
      <c r="F62" s="181"/>
      <c r="G62" s="181"/>
      <c r="H62" s="181">
        <f>'将来負担比率（分子）の構造'!K$45</f>
        <v>1924</v>
      </c>
      <c r="I62" s="181"/>
      <c r="J62" s="181"/>
      <c r="K62" s="181">
        <f>'将来負担比率（分子）の構造'!L$45</f>
        <v>1976</v>
      </c>
      <c r="L62" s="181"/>
      <c r="M62" s="181"/>
      <c r="N62" s="181">
        <f>'将来負担比率（分子）の構造'!M$45</f>
        <v>1899</v>
      </c>
      <c r="O62" s="181"/>
      <c r="P62" s="181"/>
    </row>
    <row r="63" spans="1:16" x14ac:dyDescent="0.15">
      <c r="A63" s="181" t="s">
        <v>34</v>
      </c>
      <c r="B63" s="181">
        <f>'将来負担比率（分子）の構造'!I$44</f>
        <v>630</v>
      </c>
      <c r="C63" s="181"/>
      <c r="D63" s="181"/>
      <c r="E63" s="181">
        <f>'将来負担比率（分子）の構造'!J$44</f>
        <v>565</v>
      </c>
      <c r="F63" s="181"/>
      <c r="G63" s="181"/>
      <c r="H63" s="181">
        <f>'将来負担比率（分子）の構造'!K$44</f>
        <v>495</v>
      </c>
      <c r="I63" s="181"/>
      <c r="J63" s="181"/>
      <c r="K63" s="181">
        <f>'将来負担比率（分子）の構造'!L$44</f>
        <v>396</v>
      </c>
      <c r="L63" s="181"/>
      <c r="M63" s="181"/>
      <c r="N63" s="181">
        <f>'将来負担比率（分子）の構造'!M$44</f>
        <v>332</v>
      </c>
      <c r="O63" s="181"/>
      <c r="P63" s="181"/>
    </row>
    <row r="64" spans="1:16" x14ac:dyDescent="0.15">
      <c r="A64" s="181" t="s">
        <v>33</v>
      </c>
      <c r="B64" s="181">
        <f>'将来負担比率（分子）の構造'!I$43</f>
        <v>16539</v>
      </c>
      <c r="C64" s="181"/>
      <c r="D64" s="181"/>
      <c r="E64" s="181">
        <f>'将来負担比率（分子）の構造'!J$43</f>
        <v>15406</v>
      </c>
      <c r="F64" s="181"/>
      <c r="G64" s="181"/>
      <c r="H64" s="181">
        <f>'将来負担比率（分子）の構造'!K$43</f>
        <v>14450</v>
      </c>
      <c r="I64" s="181"/>
      <c r="J64" s="181"/>
      <c r="K64" s="181">
        <f>'将来負担比率（分子）の構造'!L$43</f>
        <v>12899</v>
      </c>
      <c r="L64" s="181"/>
      <c r="M64" s="181"/>
      <c r="N64" s="181">
        <f>'将来負担比率（分子）の構造'!M$43</f>
        <v>11661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31791</v>
      </c>
      <c r="C66" s="181"/>
      <c r="D66" s="181"/>
      <c r="E66" s="181">
        <f>'将来負担比率（分子）の構造'!J$41</f>
        <v>30620</v>
      </c>
      <c r="F66" s="181"/>
      <c r="G66" s="181"/>
      <c r="H66" s="181">
        <f>'将来負担比率（分子）の構造'!K$41</f>
        <v>29633</v>
      </c>
      <c r="I66" s="181"/>
      <c r="J66" s="181"/>
      <c r="K66" s="181">
        <f>'将来負担比率（分子）の構造'!L$41</f>
        <v>28422</v>
      </c>
      <c r="L66" s="181"/>
      <c r="M66" s="181"/>
      <c r="N66" s="181">
        <f>'将来負担比率（分子）の構造'!M$41</f>
        <v>28222</v>
      </c>
      <c r="O66" s="181"/>
      <c r="P66" s="181"/>
    </row>
    <row r="67" spans="1:16" x14ac:dyDescent="0.15">
      <c r="A67" s="181" t="s">
        <v>77</v>
      </c>
      <c r="B67" s="181" t="e">
        <f>NA()</f>
        <v>#N/A</v>
      </c>
      <c r="C67" s="181">
        <f>IF(ISNUMBER('将来負担比率（分子）の構造'!I$53), IF('将来負担比率（分子）の構造'!I$53 &lt; 0, 0, '将来負担比率（分子）の構造'!I$53), NA())</f>
        <v>10360</v>
      </c>
      <c r="D67" s="181" t="e">
        <f>NA()</f>
        <v>#N/A</v>
      </c>
      <c r="E67" s="181" t="e">
        <f>NA()</f>
        <v>#N/A</v>
      </c>
      <c r="F67" s="181">
        <f>IF(ISNUMBER('将来負担比率（分子）の構造'!J$53), IF('将来負担比率（分子）の構造'!J$53 &lt; 0, 0, '将来負担比率（分子）の構造'!J$53), NA())</f>
        <v>8699</v>
      </c>
      <c r="G67" s="181" t="e">
        <f>NA()</f>
        <v>#N/A</v>
      </c>
      <c r="H67" s="181" t="e">
        <f>NA()</f>
        <v>#N/A</v>
      </c>
      <c r="I67" s="181">
        <f>IF(ISNUMBER('将来負担比率（分子）の構造'!K$53), IF('将来負担比率（分子）の構造'!K$53 &lt; 0, 0, '将来負担比率（分子）の構造'!K$53), NA())</f>
        <v>7991</v>
      </c>
      <c r="J67" s="181" t="e">
        <f>NA()</f>
        <v>#N/A</v>
      </c>
      <c r="K67" s="181" t="e">
        <f>NA()</f>
        <v>#N/A</v>
      </c>
      <c r="L67" s="181">
        <f>IF(ISNUMBER('将来負担比率（分子）の構造'!L$53), IF('将来負担比率（分子）の構造'!L$53 &lt; 0, 0, '将来負担比率（分子）の構造'!L$53), NA())</f>
        <v>7257</v>
      </c>
      <c r="M67" s="181" t="e">
        <f>NA()</f>
        <v>#N/A</v>
      </c>
      <c r="N67" s="181" t="e">
        <f>NA()</f>
        <v>#N/A</v>
      </c>
      <c r="O67" s="181">
        <f>IF(ISNUMBER('将来負担比率（分子）の構造'!M$53), IF('将来負担比率（分子）の構造'!M$53 &lt; 0, 0, '将来負担比率（分子）の構造'!M$53), NA())</f>
        <v>7277</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3504</v>
      </c>
      <c r="C72" s="185">
        <f>基金残高に係る経年分析!G55</f>
        <v>3008</v>
      </c>
      <c r="D72" s="185">
        <f>基金残高に係る経年分析!H55</f>
        <v>2661</v>
      </c>
    </row>
    <row r="73" spans="1:16" x14ac:dyDescent="0.15">
      <c r="A73" s="184" t="s">
        <v>80</v>
      </c>
      <c r="B73" s="185">
        <f>基金残高に係る経年分析!F56</f>
        <v>262</v>
      </c>
      <c r="C73" s="185">
        <f>基金残高に係る経年分析!G56</f>
        <v>262</v>
      </c>
      <c r="D73" s="185">
        <f>基金残高に係る経年分析!H56</f>
        <v>263</v>
      </c>
    </row>
    <row r="74" spans="1:16" x14ac:dyDescent="0.15">
      <c r="A74" s="184" t="s">
        <v>81</v>
      </c>
      <c r="B74" s="185">
        <f>基金残高に係る経年分析!F57</f>
        <v>2295</v>
      </c>
      <c r="C74" s="185">
        <f>基金残高に係る経年分析!G57</f>
        <v>2363</v>
      </c>
      <c r="D74" s="185">
        <f>基金残高に係る経年分析!H57</f>
        <v>2422</v>
      </c>
    </row>
  </sheetData>
  <sheetProtection algorithmName="SHA-512" hashValue="zJ7GYcxeql3JVhCnGQRp685nHCEjq/rlKyKzmVEjsvMPyCZoWgXc0bQcMc/la9ZA2AwM2Qa8xq8UdO8qX01wPQ==" saltValue="6DBnYG/8IOr6tDimQUC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2514621</v>
      </c>
      <c r="S5" s="673"/>
      <c r="T5" s="673"/>
      <c r="U5" s="673"/>
      <c r="V5" s="673"/>
      <c r="W5" s="673"/>
      <c r="X5" s="673"/>
      <c r="Y5" s="674"/>
      <c r="Z5" s="675">
        <v>11.7</v>
      </c>
      <c r="AA5" s="675"/>
      <c r="AB5" s="675"/>
      <c r="AC5" s="675"/>
      <c r="AD5" s="676">
        <v>2399045</v>
      </c>
      <c r="AE5" s="676"/>
      <c r="AF5" s="676"/>
      <c r="AG5" s="676"/>
      <c r="AH5" s="676"/>
      <c r="AI5" s="676"/>
      <c r="AJ5" s="676"/>
      <c r="AK5" s="676"/>
      <c r="AL5" s="677">
        <v>20.9</v>
      </c>
      <c r="AM5" s="678"/>
      <c r="AN5" s="678"/>
      <c r="AO5" s="679"/>
      <c r="AP5" s="669" t="s">
        <v>231</v>
      </c>
      <c r="AQ5" s="670"/>
      <c r="AR5" s="670"/>
      <c r="AS5" s="670"/>
      <c r="AT5" s="670"/>
      <c r="AU5" s="670"/>
      <c r="AV5" s="670"/>
      <c r="AW5" s="670"/>
      <c r="AX5" s="670"/>
      <c r="AY5" s="670"/>
      <c r="AZ5" s="670"/>
      <c r="BA5" s="670"/>
      <c r="BB5" s="670"/>
      <c r="BC5" s="670"/>
      <c r="BD5" s="670"/>
      <c r="BE5" s="670"/>
      <c r="BF5" s="671"/>
      <c r="BG5" s="683">
        <v>2380324</v>
      </c>
      <c r="BH5" s="684"/>
      <c r="BI5" s="684"/>
      <c r="BJ5" s="684"/>
      <c r="BK5" s="684"/>
      <c r="BL5" s="684"/>
      <c r="BM5" s="684"/>
      <c r="BN5" s="685"/>
      <c r="BO5" s="686">
        <v>94.7</v>
      </c>
      <c r="BP5" s="686"/>
      <c r="BQ5" s="686"/>
      <c r="BR5" s="686"/>
      <c r="BS5" s="687">
        <v>97469</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196204</v>
      </c>
      <c r="S6" s="684"/>
      <c r="T6" s="684"/>
      <c r="U6" s="684"/>
      <c r="V6" s="684"/>
      <c r="W6" s="684"/>
      <c r="X6" s="684"/>
      <c r="Y6" s="685"/>
      <c r="Z6" s="686">
        <v>0.9</v>
      </c>
      <c r="AA6" s="686"/>
      <c r="AB6" s="686"/>
      <c r="AC6" s="686"/>
      <c r="AD6" s="687">
        <v>196204</v>
      </c>
      <c r="AE6" s="687"/>
      <c r="AF6" s="687"/>
      <c r="AG6" s="687"/>
      <c r="AH6" s="687"/>
      <c r="AI6" s="687"/>
      <c r="AJ6" s="687"/>
      <c r="AK6" s="687"/>
      <c r="AL6" s="688">
        <v>1.7</v>
      </c>
      <c r="AM6" s="689"/>
      <c r="AN6" s="689"/>
      <c r="AO6" s="690"/>
      <c r="AP6" s="680" t="s">
        <v>236</v>
      </c>
      <c r="AQ6" s="681"/>
      <c r="AR6" s="681"/>
      <c r="AS6" s="681"/>
      <c r="AT6" s="681"/>
      <c r="AU6" s="681"/>
      <c r="AV6" s="681"/>
      <c r="AW6" s="681"/>
      <c r="AX6" s="681"/>
      <c r="AY6" s="681"/>
      <c r="AZ6" s="681"/>
      <c r="BA6" s="681"/>
      <c r="BB6" s="681"/>
      <c r="BC6" s="681"/>
      <c r="BD6" s="681"/>
      <c r="BE6" s="681"/>
      <c r="BF6" s="682"/>
      <c r="BG6" s="683">
        <v>2380324</v>
      </c>
      <c r="BH6" s="684"/>
      <c r="BI6" s="684"/>
      <c r="BJ6" s="684"/>
      <c r="BK6" s="684"/>
      <c r="BL6" s="684"/>
      <c r="BM6" s="684"/>
      <c r="BN6" s="685"/>
      <c r="BO6" s="686">
        <v>94.7</v>
      </c>
      <c r="BP6" s="686"/>
      <c r="BQ6" s="686"/>
      <c r="BR6" s="686"/>
      <c r="BS6" s="687">
        <v>97469</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174992</v>
      </c>
      <c r="CS6" s="684"/>
      <c r="CT6" s="684"/>
      <c r="CU6" s="684"/>
      <c r="CV6" s="684"/>
      <c r="CW6" s="684"/>
      <c r="CX6" s="684"/>
      <c r="CY6" s="685"/>
      <c r="CZ6" s="677">
        <v>0.8</v>
      </c>
      <c r="DA6" s="678"/>
      <c r="DB6" s="678"/>
      <c r="DC6" s="697"/>
      <c r="DD6" s="692" t="s">
        <v>132</v>
      </c>
      <c r="DE6" s="684"/>
      <c r="DF6" s="684"/>
      <c r="DG6" s="684"/>
      <c r="DH6" s="684"/>
      <c r="DI6" s="684"/>
      <c r="DJ6" s="684"/>
      <c r="DK6" s="684"/>
      <c r="DL6" s="684"/>
      <c r="DM6" s="684"/>
      <c r="DN6" s="684"/>
      <c r="DO6" s="684"/>
      <c r="DP6" s="685"/>
      <c r="DQ6" s="692">
        <v>174992</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1830</v>
      </c>
      <c r="S7" s="684"/>
      <c r="T7" s="684"/>
      <c r="U7" s="684"/>
      <c r="V7" s="684"/>
      <c r="W7" s="684"/>
      <c r="X7" s="684"/>
      <c r="Y7" s="685"/>
      <c r="Z7" s="686">
        <v>0</v>
      </c>
      <c r="AA7" s="686"/>
      <c r="AB7" s="686"/>
      <c r="AC7" s="686"/>
      <c r="AD7" s="687">
        <v>1830</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966538</v>
      </c>
      <c r="BH7" s="684"/>
      <c r="BI7" s="684"/>
      <c r="BJ7" s="684"/>
      <c r="BK7" s="684"/>
      <c r="BL7" s="684"/>
      <c r="BM7" s="684"/>
      <c r="BN7" s="685"/>
      <c r="BO7" s="686">
        <v>38.4</v>
      </c>
      <c r="BP7" s="686"/>
      <c r="BQ7" s="686"/>
      <c r="BR7" s="686"/>
      <c r="BS7" s="687" t="s">
        <v>179</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2400771</v>
      </c>
      <c r="CS7" s="684"/>
      <c r="CT7" s="684"/>
      <c r="CU7" s="684"/>
      <c r="CV7" s="684"/>
      <c r="CW7" s="684"/>
      <c r="CX7" s="684"/>
      <c r="CY7" s="685"/>
      <c r="CZ7" s="686">
        <v>11.4</v>
      </c>
      <c r="DA7" s="686"/>
      <c r="DB7" s="686"/>
      <c r="DC7" s="686"/>
      <c r="DD7" s="692">
        <v>307843</v>
      </c>
      <c r="DE7" s="684"/>
      <c r="DF7" s="684"/>
      <c r="DG7" s="684"/>
      <c r="DH7" s="684"/>
      <c r="DI7" s="684"/>
      <c r="DJ7" s="684"/>
      <c r="DK7" s="684"/>
      <c r="DL7" s="684"/>
      <c r="DM7" s="684"/>
      <c r="DN7" s="684"/>
      <c r="DO7" s="684"/>
      <c r="DP7" s="685"/>
      <c r="DQ7" s="692">
        <v>1644867</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8801</v>
      </c>
      <c r="S8" s="684"/>
      <c r="T8" s="684"/>
      <c r="U8" s="684"/>
      <c r="V8" s="684"/>
      <c r="W8" s="684"/>
      <c r="X8" s="684"/>
      <c r="Y8" s="685"/>
      <c r="Z8" s="686">
        <v>0</v>
      </c>
      <c r="AA8" s="686"/>
      <c r="AB8" s="686"/>
      <c r="AC8" s="686"/>
      <c r="AD8" s="687">
        <v>8801</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42365</v>
      </c>
      <c r="BH8" s="684"/>
      <c r="BI8" s="684"/>
      <c r="BJ8" s="684"/>
      <c r="BK8" s="684"/>
      <c r="BL8" s="684"/>
      <c r="BM8" s="684"/>
      <c r="BN8" s="685"/>
      <c r="BO8" s="686">
        <v>1.7</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4689048</v>
      </c>
      <c r="CS8" s="684"/>
      <c r="CT8" s="684"/>
      <c r="CU8" s="684"/>
      <c r="CV8" s="684"/>
      <c r="CW8" s="684"/>
      <c r="CX8" s="684"/>
      <c r="CY8" s="685"/>
      <c r="CZ8" s="686">
        <v>22.2</v>
      </c>
      <c r="DA8" s="686"/>
      <c r="DB8" s="686"/>
      <c r="DC8" s="686"/>
      <c r="DD8" s="692">
        <v>63308</v>
      </c>
      <c r="DE8" s="684"/>
      <c r="DF8" s="684"/>
      <c r="DG8" s="684"/>
      <c r="DH8" s="684"/>
      <c r="DI8" s="684"/>
      <c r="DJ8" s="684"/>
      <c r="DK8" s="684"/>
      <c r="DL8" s="684"/>
      <c r="DM8" s="684"/>
      <c r="DN8" s="684"/>
      <c r="DO8" s="684"/>
      <c r="DP8" s="685"/>
      <c r="DQ8" s="692">
        <v>2648504</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5308</v>
      </c>
      <c r="S9" s="684"/>
      <c r="T9" s="684"/>
      <c r="U9" s="684"/>
      <c r="V9" s="684"/>
      <c r="W9" s="684"/>
      <c r="X9" s="684"/>
      <c r="Y9" s="685"/>
      <c r="Z9" s="686">
        <v>0</v>
      </c>
      <c r="AA9" s="686"/>
      <c r="AB9" s="686"/>
      <c r="AC9" s="686"/>
      <c r="AD9" s="687">
        <v>5308</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781252</v>
      </c>
      <c r="BH9" s="684"/>
      <c r="BI9" s="684"/>
      <c r="BJ9" s="684"/>
      <c r="BK9" s="684"/>
      <c r="BL9" s="684"/>
      <c r="BM9" s="684"/>
      <c r="BN9" s="685"/>
      <c r="BO9" s="686">
        <v>31.1</v>
      </c>
      <c r="BP9" s="686"/>
      <c r="BQ9" s="686"/>
      <c r="BR9" s="686"/>
      <c r="BS9" s="692" t="s">
        <v>179</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2004140</v>
      </c>
      <c r="CS9" s="684"/>
      <c r="CT9" s="684"/>
      <c r="CU9" s="684"/>
      <c r="CV9" s="684"/>
      <c r="CW9" s="684"/>
      <c r="CX9" s="684"/>
      <c r="CY9" s="685"/>
      <c r="CZ9" s="686">
        <v>9.5</v>
      </c>
      <c r="DA9" s="686"/>
      <c r="DB9" s="686"/>
      <c r="DC9" s="686"/>
      <c r="DD9" s="692">
        <v>96666</v>
      </c>
      <c r="DE9" s="684"/>
      <c r="DF9" s="684"/>
      <c r="DG9" s="684"/>
      <c r="DH9" s="684"/>
      <c r="DI9" s="684"/>
      <c r="DJ9" s="684"/>
      <c r="DK9" s="684"/>
      <c r="DL9" s="684"/>
      <c r="DM9" s="684"/>
      <c r="DN9" s="684"/>
      <c r="DO9" s="684"/>
      <c r="DP9" s="685"/>
      <c r="DQ9" s="692">
        <v>1636528</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179</v>
      </c>
      <c r="S10" s="684"/>
      <c r="T10" s="684"/>
      <c r="U10" s="684"/>
      <c r="V10" s="684"/>
      <c r="W10" s="684"/>
      <c r="X10" s="684"/>
      <c r="Y10" s="685"/>
      <c r="Z10" s="686" t="s">
        <v>132</v>
      </c>
      <c r="AA10" s="686"/>
      <c r="AB10" s="686"/>
      <c r="AC10" s="686"/>
      <c r="AD10" s="687" t="s">
        <v>132</v>
      </c>
      <c r="AE10" s="687"/>
      <c r="AF10" s="687"/>
      <c r="AG10" s="687"/>
      <c r="AH10" s="687"/>
      <c r="AI10" s="687"/>
      <c r="AJ10" s="687"/>
      <c r="AK10" s="687"/>
      <c r="AL10" s="688" t="s">
        <v>179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70907</v>
      </c>
      <c r="BH10" s="684"/>
      <c r="BI10" s="684"/>
      <c r="BJ10" s="684"/>
      <c r="BK10" s="684"/>
      <c r="BL10" s="684"/>
      <c r="BM10" s="684"/>
      <c r="BN10" s="685"/>
      <c r="BO10" s="686">
        <v>2.8</v>
      </c>
      <c r="BP10" s="686"/>
      <c r="BQ10" s="686"/>
      <c r="BR10" s="686"/>
      <c r="BS10" s="692" t="s">
        <v>132</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18370</v>
      </c>
      <c r="CS10" s="684"/>
      <c r="CT10" s="684"/>
      <c r="CU10" s="684"/>
      <c r="CV10" s="684"/>
      <c r="CW10" s="684"/>
      <c r="CX10" s="684"/>
      <c r="CY10" s="685"/>
      <c r="CZ10" s="686">
        <v>0.1</v>
      </c>
      <c r="DA10" s="686"/>
      <c r="DB10" s="686"/>
      <c r="DC10" s="686"/>
      <c r="DD10" s="692" t="s">
        <v>243</v>
      </c>
      <c r="DE10" s="684"/>
      <c r="DF10" s="684"/>
      <c r="DG10" s="684"/>
      <c r="DH10" s="684"/>
      <c r="DI10" s="684"/>
      <c r="DJ10" s="684"/>
      <c r="DK10" s="684"/>
      <c r="DL10" s="684"/>
      <c r="DM10" s="684"/>
      <c r="DN10" s="684"/>
      <c r="DO10" s="684"/>
      <c r="DP10" s="685"/>
      <c r="DQ10" s="692">
        <v>18368</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484286</v>
      </c>
      <c r="S11" s="684"/>
      <c r="T11" s="684"/>
      <c r="U11" s="684"/>
      <c r="V11" s="684"/>
      <c r="W11" s="684"/>
      <c r="X11" s="684"/>
      <c r="Y11" s="685"/>
      <c r="Z11" s="688">
        <v>2.2999999999999998</v>
      </c>
      <c r="AA11" s="689"/>
      <c r="AB11" s="689"/>
      <c r="AC11" s="701"/>
      <c r="AD11" s="692">
        <v>484286</v>
      </c>
      <c r="AE11" s="684"/>
      <c r="AF11" s="684"/>
      <c r="AG11" s="684"/>
      <c r="AH11" s="684"/>
      <c r="AI11" s="684"/>
      <c r="AJ11" s="684"/>
      <c r="AK11" s="685"/>
      <c r="AL11" s="688">
        <v>4.2</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72014</v>
      </c>
      <c r="BH11" s="684"/>
      <c r="BI11" s="684"/>
      <c r="BJ11" s="684"/>
      <c r="BK11" s="684"/>
      <c r="BL11" s="684"/>
      <c r="BM11" s="684"/>
      <c r="BN11" s="685"/>
      <c r="BO11" s="686">
        <v>2.9</v>
      </c>
      <c r="BP11" s="686"/>
      <c r="BQ11" s="686"/>
      <c r="BR11" s="686"/>
      <c r="BS11" s="692" t="s">
        <v>179</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1087944</v>
      </c>
      <c r="CS11" s="684"/>
      <c r="CT11" s="684"/>
      <c r="CU11" s="684"/>
      <c r="CV11" s="684"/>
      <c r="CW11" s="684"/>
      <c r="CX11" s="684"/>
      <c r="CY11" s="685"/>
      <c r="CZ11" s="686">
        <v>5.2</v>
      </c>
      <c r="DA11" s="686"/>
      <c r="DB11" s="686"/>
      <c r="DC11" s="686"/>
      <c r="DD11" s="692">
        <v>377098</v>
      </c>
      <c r="DE11" s="684"/>
      <c r="DF11" s="684"/>
      <c r="DG11" s="684"/>
      <c r="DH11" s="684"/>
      <c r="DI11" s="684"/>
      <c r="DJ11" s="684"/>
      <c r="DK11" s="684"/>
      <c r="DL11" s="684"/>
      <c r="DM11" s="684"/>
      <c r="DN11" s="684"/>
      <c r="DO11" s="684"/>
      <c r="DP11" s="685"/>
      <c r="DQ11" s="692">
        <v>502605</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243</v>
      </c>
      <c r="S12" s="684"/>
      <c r="T12" s="684"/>
      <c r="U12" s="684"/>
      <c r="V12" s="684"/>
      <c r="W12" s="684"/>
      <c r="X12" s="684"/>
      <c r="Y12" s="685"/>
      <c r="Z12" s="686" t="s">
        <v>179</v>
      </c>
      <c r="AA12" s="686"/>
      <c r="AB12" s="686"/>
      <c r="AC12" s="686"/>
      <c r="AD12" s="687" t="s">
        <v>132</v>
      </c>
      <c r="AE12" s="687"/>
      <c r="AF12" s="687"/>
      <c r="AG12" s="687"/>
      <c r="AH12" s="687"/>
      <c r="AI12" s="687"/>
      <c r="AJ12" s="687"/>
      <c r="AK12" s="687"/>
      <c r="AL12" s="688" t="s">
        <v>179</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1156435</v>
      </c>
      <c r="BH12" s="684"/>
      <c r="BI12" s="684"/>
      <c r="BJ12" s="684"/>
      <c r="BK12" s="684"/>
      <c r="BL12" s="684"/>
      <c r="BM12" s="684"/>
      <c r="BN12" s="685"/>
      <c r="BO12" s="686">
        <v>46</v>
      </c>
      <c r="BP12" s="686"/>
      <c r="BQ12" s="686"/>
      <c r="BR12" s="686"/>
      <c r="BS12" s="692">
        <v>97469</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1062735</v>
      </c>
      <c r="CS12" s="684"/>
      <c r="CT12" s="684"/>
      <c r="CU12" s="684"/>
      <c r="CV12" s="684"/>
      <c r="CW12" s="684"/>
      <c r="CX12" s="684"/>
      <c r="CY12" s="685"/>
      <c r="CZ12" s="686">
        <v>5</v>
      </c>
      <c r="DA12" s="686"/>
      <c r="DB12" s="686"/>
      <c r="DC12" s="686"/>
      <c r="DD12" s="692">
        <v>51509</v>
      </c>
      <c r="DE12" s="684"/>
      <c r="DF12" s="684"/>
      <c r="DG12" s="684"/>
      <c r="DH12" s="684"/>
      <c r="DI12" s="684"/>
      <c r="DJ12" s="684"/>
      <c r="DK12" s="684"/>
      <c r="DL12" s="684"/>
      <c r="DM12" s="684"/>
      <c r="DN12" s="684"/>
      <c r="DO12" s="684"/>
      <c r="DP12" s="685"/>
      <c r="DQ12" s="692">
        <v>461583</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132</v>
      </c>
      <c r="AA13" s="686"/>
      <c r="AB13" s="686"/>
      <c r="AC13" s="686"/>
      <c r="AD13" s="687" t="s">
        <v>179</v>
      </c>
      <c r="AE13" s="687"/>
      <c r="AF13" s="687"/>
      <c r="AG13" s="687"/>
      <c r="AH13" s="687"/>
      <c r="AI13" s="687"/>
      <c r="AJ13" s="687"/>
      <c r="AK13" s="687"/>
      <c r="AL13" s="688" t="s">
        <v>132</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1143385</v>
      </c>
      <c r="BH13" s="684"/>
      <c r="BI13" s="684"/>
      <c r="BJ13" s="684"/>
      <c r="BK13" s="684"/>
      <c r="BL13" s="684"/>
      <c r="BM13" s="684"/>
      <c r="BN13" s="685"/>
      <c r="BO13" s="686">
        <v>45.5</v>
      </c>
      <c r="BP13" s="686"/>
      <c r="BQ13" s="686"/>
      <c r="BR13" s="686"/>
      <c r="BS13" s="692">
        <v>97469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2844059</v>
      </c>
      <c r="CS13" s="684"/>
      <c r="CT13" s="684"/>
      <c r="CU13" s="684"/>
      <c r="CV13" s="684"/>
      <c r="CW13" s="684"/>
      <c r="CX13" s="684"/>
      <c r="CY13" s="685"/>
      <c r="CZ13" s="686">
        <v>13.5</v>
      </c>
      <c r="DA13" s="686"/>
      <c r="DB13" s="686"/>
      <c r="DC13" s="686"/>
      <c r="DD13" s="692">
        <v>1677435</v>
      </c>
      <c r="DE13" s="684"/>
      <c r="DF13" s="684"/>
      <c r="DG13" s="684"/>
      <c r="DH13" s="684"/>
      <c r="DI13" s="684"/>
      <c r="DJ13" s="684"/>
      <c r="DK13" s="684"/>
      <c r="DL13" s="684"/>
      <c r="DM13" s="684"/>
      <c r="DN13" s="684"/>
      <c r="DO13" s="684"/>
      <c r="DP13" s="685"/>
      <c r="DQ13" s="692">
        <v>1117232</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31200</v>
      </c>
      <c r="S14" s="684"/>
      <c r="T14" s="684"/>
      <c r="U14" s="684"/>
      <c r="V14" s="684"/>
      <c r="W14" s="684"/>
      <c r="X14" s="684"/>
      <c r="Y14" s="685"/>
      <c r="Z14" s="686">
        <v>0.1</v>
      </c>
      <c r="AA14" s="686"/>
      <c r="AB14" s="686"/>
      <c r="AC14" s="686"/>
      <c r="AD14" s="687">
        <v>31200</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81212</v>
      </c>
      <c r="BH14" s="684"/>
      <c r="BI14" s="684"/>
      <c r="BJ14" s="684"/>
      <c r="BK14" s="684"/>
      <c r="BL14" s="684"/>
      <c r="BM14" s="684"/>
      <c r="BN14" s="685"/>
      <c r="BO14" s="686">
        <v>3.2</v>
      </c>
      <c r="BP14" s="686"/>
      <c r="BQ14" s="686"/>
      <c r="BR14" s="686"/>
      <c r="BS14" s="692" t="s">
        <v>132</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880881</v>
      </c>
      <c r="CS14" s="684"/>
      <c r="CT14" s="684"/>
      <c r="CU14" s="684"/>
      <c r="CV14" s="684"/>
      <c r="CW14" s="684"/>
      <c r="CX14" s="684"/>
      <c r="CY14" s="685"/>
      <c r="CZ14" s="686">
        <v>4.2</v>
      </c>
      <c r="DA14" s="686"/>
      <c r="DB14" s="686"/>
      <c r="DC14" s="686"/>
      <c r="DD14" s="692">
        <v>41619</v>
      </c>
      <c r="DE14" s="684"/>
      <c r="DF14" s="684"/>
      <c r="DG14" s="684"/>
      <c r="DH14" s="684"/>
      <c r="DI14" s="684"/>
      <c r="DJ14" s="684"/>
      <c r="DK14" s="684"/>
      <c r="DL14" s="684"/>
      <c r="DM14" s="684"/>
      <c r="DN14" s="684"/>
      <c r="DO14" s="684"/>
      <c r="DP14" s="685"/>
      <c r="DQ14" s="692">
        <v>739775</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179</v>
      </c>
      <c r="S15" s="684"/>
      <c r="T15" s="684"/>
      <c r="U15" s="684"/>
      <c r="V15" s="684"/>
      <c r="W15" s="684"/>
      <c r="X15" s="684"/>
      <c r="Y15" s="685"/>
      <c r="Z15" s="686" t="s">
        <v>132</v>
      </c>
      <c r="AA15" s="686"/>
      <c r="AB15" s="686"/>
      <c r="AC15" s="686"/>
      <c r="AD15" s="687" t="s">
        <v>179</v>
      </c>
      <c r="AE15" s="687"/>
      <c r="AF15" s="687"/>
      <c r="AG15" s="687"/>
      <c r="AH15" s="687"/>
      <c r="AI15" s="687"/>
      <c r="AJ15" s="687"/>
      <c r="AK15" s="687"/>
      <c r="AL15" s="688" t="s">
        <v>243</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176139</v>
      </c>
      <c r="BH15" s="684"/>
      <c r="BI15" s="684"/>
      <c r="BJ15" s="684"/>
      <c r="BK15" s="684"/>
      <c r="BL15" s="684"/>
      <c r="BM15" s="684"/>
      <c r="BN15" s="685"/>
      <c r="BO15" s="686">
        <v>7</v>
      </c>
      <c r="BP15" s="686"/>
      <c r="BQ15" s="686"/>
      <c r="BR15" s="686"/>
      <c r="BS15" s="692" t="s">
        <v>179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2232207</v>
      </c>
      <c r="CS15" s="684"/>
      <c r="CT15" s="684"/>
      <c r="CU15" s="684"/>
      <c r="CV15" s="684"/>
      <c r="CW15" s="684"/>
      <c r="CX15" s="684"/>
      <c r="CY15" s="685"/>
      <c r="CZ15" s="686">
        <v>10.6</v>
      </c>
      <c r="DA15" s="686"/>
      <c r="DB15" s="686"/>
      <c r="DC15" s="686"/>
      <c r="DD15" s="692">
        <v>826686</v>
      </c>
      <c r="DE15" s="684"/>
      <c r="DF15" s="684"/>
      <c r="DG15" s="684"/>
      <c r="DH15" s="684"/>
      <c r="DI15" s="684"/>
      <c r="DJ15" s="684"/>
      <c r="DK15" s="684"/>
      <c r="DL15" s="684"/>
      <c r="DM15" s="684"/>
      <c r="DN15" s="684"/>
      <c r="DO15" s="684"/>
      <c r="DP15" s="685"/>
      <c r="DQ15" s="692">
        <v>1359990</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9787</v>
      </c>
      <c r="S16" s="684"/>
      <c r="T16" s="684"/>
      <c r="U16" s="684"/>
      <c r="V16" s="684"/>
      <c r="W16" s="684"/>
      <c r="X16" s="684"/>
      <c r="Y16" s="685"/>
      <c r="Z16" s="686">
        <v>0</v>
      </c>
      <c r="AA16" s="686"/>
      <c r="AB16" s="686"/>
      <c r="AC16" s="686"/>
      <c r="AD16" s="687">
        <v>9787</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179</v>
      </c>
      <c r="BH16" s="684"/>
      <c r="BI16" s="684"/>
      <c r="BJ16" s="684"/>
      <c r="BK16" s="684"/>
      <c r="BL16" s="684"/>
      <c r="BM16" s="684"/>
      <c r="BN16" s="685"/>
      <c r="BO16" s="686" t="s">
        <v>132</v>
      </c>
      <c r="BP16" s="686"/>
      <c r="BQ16" s="686"/>
      <c r="BR16" s="686"/>
      <c r="BS16" s="692" t="s">
        <v>132</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264089</v>
      </c>
      <c r="CS16" s="684"/>
      <c r="CT16" s="684"/>
      <c r="CU16" s="684"/>
      <c r="CV16" s="684"/>
      <c r="CW16" s="684"/>
      <c r="CX16" s="684"/>
      <c r="CY16" s="685"/>
      <c r="CZ16" s="686">
        <v>1.3</v>
      </c>
      <c r="DA16" s="686"/>
      <c r="DB16" s="686"/>
      <c r="DC16" s="686"/>
      <c r="DD16" s="692" t="s">
        <v>132</v>
      </c>
      <c r="DE16" s="684"/>
      <c r="DF16" s="684"/>
      <c r="DG16" s="684"/>
      <c r="DH16" s="684"/>
      <c r="DI16" s="684"/>
      <c r="DJ16" s="684"/>
      <c r="DK16" s="684"/>
      <c r="DL16" s="684"/>
      <c r="DM16" s="684"/>
      <c r="DN16" s="684"/>
      <c r="DO16" s="684"/>
      <c r="DP16" s="685"/>
      <c r="DQ16" s="692">
        <v>38085</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32352</v>
      </c>
      <c r="S17" s="684"/>
      <c r="T17" s="684"/>
      <c r="U17" s="684"/>
      <c r="V17" s="684"/>
      <c r="W17" s="684"/>
      <c r="X17" s="684"/>
      <c r="Y17" s="685"/>
      <c r="Z17" s="686">
        <v>0.2</v>
      </c>
      <c r="AA17" s="686"/>
      <c r="AB17" s="686"/>
      <c r="AC17" s="686"/>
      <c r="AD17" s="687">
        <v>32352</v>
      </c>
      <c r="AE17" s="687"/>
      <c r="AF17" s="687"/>
      <c r="AG17" s="687"/>
      <c r="AH17" s="687"/>
      <c r="AI17" s="687"/>
      <c r="AJ17" s="687"/>
      <c r="AK17" s="687"/>
      <c r="AL17" s="688">
        <v>0.3</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179</v>
      </c>
      <c r="BH17" s="684"/>
      <c r="BI17" s="684"/>
      <c r="BJ17" s="684"/>
      <c r="BK17" s="684"/>
      <c r="BL17" s="684"/>
      <c r="BM17" s="684"/>
      <c r="BN17" s="685"/>
      <c r="BO17" s="686" t="s">
        <v>132</v>
      </c>
      <c r="BP17" s="686"/>
      <c r="BQ17" s="686"/>
      <c r="BR17" s="686"/>
      <c r="BS17" s="692" t="s">
        <v>179</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3419789</v>
      </c>
      <c r="CS17" s="684"/>
      <c r="CT17" s="684"/>
      <c r="CU17" s="684"/>
      <c r="CV17" s="684"/>
      <c r="CW17" s="684"/>
      <c r="CX17" s="684"/>
      <c r="CY17" s="685"/>
      <c r="CZ17" s="686">
        <v>16.2</v>
      </c>
      <c r="DA17" s="686"/>
      <c r="DB17" s="686"/>
      <c r="DC17" s="686"/>
      <c r="DD17" s="692" t="s">
        <v>179</v>
      </c>
      <c r="DE17" s="684"/>
      <c r="DF17" s="684"/>
      <c r="DG17" s="684"/>
      <c r="DH17" s="684"/>
      <c r="DI17" s="684"/>
      <c r="DJ17" s="684"/>
      <c r="DK17" s="684"/>
      <c r="DL17" s="684"/>
      <c r="DM17" s="684"/>
      <c r="DN17" s="684"/>
      <c r="DO17" s="684"/>
      <c r="DP17" s="685"/>
      <c r="DQ17" s="692">
        <v>3250325</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6032</v>
      </c>
      <c r="S18" s="684"/>
      <c r="T18" s="684"/>
      <c r="U18" s="684"/>
      <c r="V18" s="684"/>
      <c r="W18" s="684"/>
      <c r="X18" s="684"/>
      <c r="Y18" s="685"/>
      <c r="Z18" s="686">
        <v>0</v>
      </c>
      <c r="AA18" s="686"/>
      <c r="AB18" s="686"/>
      <c r="AC18" s="686"/>
      <c r="AD18" s="687">
        <v>6032</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132</v>
      </c>
      <c r="BH18" s="684"/>
      <c r="BI18" s="684"/>
      <c r="BJ18" s="684"/>
      <c r="BK18" s="684"/>
      <c r="BL18" s="684"/>
      <c r="BM18" s="684"/>
      <c r="BN18" s="685"/>
      <c r="BO18" s="686" t="s">
        <v>179</v>
      </c>
      <c r="BP18" s="686"/>
      <c r="BQ18" s="686"/>
      <c r="BR18" s="686"/>
      <c r="BS18" s="692" t="s">
        <v>132</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243</v>
      </c>
      <c r="CS18" s="684"/>
      <c r="CT18" s="684"/>
      <c r="CU18" s="684"/>
      <c r="CV18" s="684"/>
      <c r="CW18" s="684"/>
      <c r="CX18" s="684"/>
      <c r="CY18" s="685"/>
      <c r="CZ18" s="686" t="s">
        <v>132</v>
      </c>
      <c r="DA18" s="686"/>
      <c r="DB18" s="686"/>
      <c r="DC18" s="686"/>
      <c r="DD18" s="692" t="s">
        <v>179</v>
      </c>
      <c r="DE18" s="684"/>
      <c r="DF18" s="684"/>
      <c r="DG18" s="684"/>
      <c r="DH18" s="684"/>
      <c r="DI18" s="684"/>
      <c r="DJ18" s="684"/>
      <c r="DK18" s="684"/>
      <c r="DL18" s="684"/>
      <c r="DM18" s="684"/>
      <c r="DN18" s="684"/>
      <c r="DO18" s="684"/>
      <c r="DP18" s="685"/>
      <c r="DQ18" s="692" t="s">
        <v>132</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4670</v>
      </c>
      <c r="S19" s="684"/>
      <c r="T19" s="684"/>
      <c r="U19" s="684"/>
      <c r="V19" s="684"/>
      <c r="W19" s="684"/>
      <c r="X19" s="684"/>
      <c r="Y19" s="685"/>
      <c r="Z19" s="686">
        <v>0</v>
      </c>
      <c r="AA19" s="686"/>
      <c r="AB19" s="686"/>
      <c r="AC19" s="686"/>
      <c r="AD19" s="687">
        <v>4670</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134297</v>
      </c>
      <c r="BH19" s="684"/>
      <c r="BI19" s="684"/>
      <c r="BJ19" s="684"/>
      <c r="BK19" s="684"/>
      <c r="BL19" s="684"/>
      <c r="BM19" s="684"/>
      <c r="BN19" s="685"/>
      <c r="BO19" s="686">
        <v>5.3</v>
      </c>
      <c r="BP19" s="686"/>
      <c r="BQ19" s="686"/>
      <c r="BR19" s="686"/>
      <c r="BS19" s="692" t="s">
        <v>179</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179</v>
      </c>
      <c r="CS19" s="684"/>
      <c r="CT19" s="684"/>
      <c r="CU19" s="684"/>
      <c r="CV19" s="684"/>
      <c r="CW19" s="684"/>
      <c r="CX19" s="684"/>
      <c r="CY19" s="685"/>
      <c r="CZ19" s="686" t="s">
        <v>132</v>
      </c>
      <c r="DA19" s="686"/>
      <c r="DB19" s="686"/>
      <c r="DC19" s="686"/>
      <c r="DD19" s="692" t="s">
        <v>132</v>
      </c>
      <c r="DE19" s="684"/>
      <c r="DF19" s="684"/>
      <c r="DG19" s="684"/>
      <c r="DH19" s="684"/>
      <c r="DI19" s="684"/>
      <c r="DJ19" s="684"/>
      <c r="DK19" s="684"/>
      <c r="DL19" s="684"/>
      <c r="DM19" s="684"/>
      <c r="DN19" s="684"/>
      <c r="DO19" s="684"/>
      <c r="DP19" s="685"/>
      <c r="DQ19" s="692" t="s">
        <v>132</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547</v>
      </c>
      <c r="S20" s="684"/>
      <c r="T20" s="684"/>
      <c r="U20" s="684"/>
      <c r="V20" s="684"/>
      <c r="W20" s="684"/>
      <c r="X20" s="684"/>
      <c r="Y20" s="685"/>
      <c r="Z20" s="686">
        <v>0</v>
      </c>
      <c r="AA20" s="686"/>
      <c r="AB20" s="686"/>
      <c r="AC20" s="686"/>
      <c r="AD20" s="687">
        <v>547</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134297</v>
      </c>
      <c r="BH20" s="684"/>
      <c r="BI20" s="684"/>
      <c r="BJ20" s="684"/>
      <c r="BK20" s="684"/>
      <c r="BL20" s="684"/>
      <c r="BM20" s="684"/>
      <c r="BN20" s="685"/>
      <c r="BO20" s="686">
        <v>5.3</v>
      </c>
      <c r="BP20" s="686"/>
      <c r="BQ20" s="686"/>
      <c r="BR20" s="686"/>
      <c r="BS20" s="692" t="s">
        <v>179</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21079025</v>
      </c>
      <c r="CS20" s="684"/>
      <c r="CT20" s="684"/>
      <c r="CU20" s="684"/>
      <c r="CV20" s="684"/>
      <c r="CW20" s="684"/>
      <c r="CX20" s="684"/>
      <c r="CY20" s="685"/>
      <c r="CZ20" s="686">
        <v>100</v>
      </c>
      <c r="DA20" s="686"/>
      <c r="DB20" s="686"/>
      <c r="DC20" s="686"/>
      <c r="DD20" s="692">
        <v>3442164</v>
      </c>
      <c r="DE20" s="684"/>
      <c r="DF20" s="684"/>
      <c r="DG20" s="684"/>
      <c r="DH20" s="684"/>
      <c r="DI20" s="684"/>
      <c r="DJ20" s="684"/>
      <c r="DK20" s="684"/>
      <c r="DL20" s="684"/>
      <c r="DM20" s="684"/>
      <c r="DN20" s="684"/>
      <c r="DO20" s="684"/>
      <c r="DP20" s="685"/>
      <c r="DQ20" s="692">
        <v>13592854</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21103</v>
      </c>
      <c r="S21" s="684"/>
      <c r="T21" s="684"/>
      <c r="U21" s="684"/>
      <c r="V21" s="684"/>
      <c r="W21" s="684"/>
      <c r="X21" s="684"/>
      <c r="Y21" s="685"/>
      <c r="Z21" s="686">
        <v>0.1</v>
      </c>
      <c r="AA21" s="686"/>
      <c r="AB21" s="686"/>
      <c r="AC21" s="686"/>
      <c r="AD21" s="687">
        <v>21103</v>
      </c>
      <c r="AE21" s="687"/>
      <c r="AF21" s="687"/>
      <c r="AG21" s="687"/>
      <c r="AH21" s="687"/>
      <c r="AI21" s="687"/>
      <c r="AJ21" s="687"/>
      <c r="AK21" s="687"/>
      <c r="AL21" s="688">
        <v>0.2</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18721</v>
      </c>
      <c r="BH21" s="684"/>
      <c r="BI21" s="684"/>
      <c r="BJ21" s="684"/>
      <c r="BK21" s="684"/>
      <c r="BL21" s="684"/>
      <c r="BM21" s="684"/>
      <c r="BN21" s="685"/>
      <c r="BO21" s="686">
        <v>0.7</v>
      </c>
      <c r="BP21" s="686"/>
      <c r="BQ21" s="686"/>
      <c r="BR21" s="686"/>
      <c r="BS21" s="692" t="s">
        <v>132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9370901</v>
      </c>
      <c r="S22" s="684"/>
      <c r="T22" s="684"/>
      <c r="U22" s="684"/>
      <c r="V22" s="684"/>
      <c r="W22" s="684"/>
      <c r="X22" s="684"/>
      <c r="Y22" s="685"/>
      <c r="Z22" s="686">
        <v>43.7</v>
      </c>
      <c r="AA22" s="686"/>
      <c r="AB22" s="686"/>
      <c r="AC22" s="686"/>
      <c r="AD22" s="687">
        <v>8219176</v>
      </c>
      <c r="AE22" s="687"/>
      <c r="AF22" s="687"/>
      <c r="AG22" s="687"/>
      <c r="AH22" s="687"/>
      <c r="AI22" s="687"/>
      <c r="AJ22" s="687"/>
      <c r="AK22" s="687"/>
      <c r="AL22" s="688">
        <v>71.7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132</v>
      </c>
      <c r="BH22" s="684"/>
      <c r="BI22" s="684"/>
      <c r="BJ22" s="684"/>
      <c r="BK22" s="684"/>
      <c r="BL22" s="684"/>
      <c r="BM22" s="684"/>
      <c r="BN22" s="685"/>
      <c r="BO22" s="686" t="s">
        <v>179</v>
      </c>
      <c r="BP22" s="686"/>
      <c r="BQ22" s="686"/>
      <c r="BR22" s="686"/>
      <c r="BS22" s="692" t="s">
        <v>132</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8219176</v>
      </c>
      <c r="S23" s="684"/>
      <c r="T23" s="684"/>
      <c r="U23" s="684"/>
      <c r="V23" s="684"/>
      <c r="W23" s="684"/>
      <c r="X23" s="684"/>
      <c r="Y23" s="685"/>
      <c r="Z23" s="686">
        <v>38.4</v>
      </c>
      <c r="AA23" s="686"/>
      <c r="AB23" s="686"/>
      <c r="AC23" s="686"/>
      <c r="AD23" s="687">
        <v>8219176</v>
      </c>
      <c r="AE23" s="687"/>
      <c r="AF23" s="687"/>
      <c r="AG23" s="687"/>
      <c r="AH23" s="687"/>
      <c r="AI23" s="687"/>
      <c r="AJ23" s="687"/>
      <c r="AK23" s="687"/>
      <c r="AL23" s="688">
        <v>71.7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115576</v>
      </c>
      <c r="BH23" s="684"/>
      <c r="BI23" s="684"/>
      <c r="BJ23" s="684"/>
      <c r="BK23" s="684"/>
      <c r="BL23" s="684"/>
      <c r="BM23" s="684"/>
      <c r="BN23" s="685"/>
      <c r="BO23" s="686">
        <v>4.5999999999999996</v>
      </c>
      <c r="BP23" s="686"/>
      <c r="BQ23" s="686"/>
      <c r="BR23" s="686"/>
      <c r="BS23" s="692" t="s">
        <v>179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1151725</v>
      </c>
      <c r="S24" s="684"/>
      <c r="T24" s="684"/>
      <c r="U24" s="684"/>
      <c r="V24" s="684"/>
      <c r="W24" s="684"/>
      <c r="X24" s="684"/>
      <c r="Y24" s="685"/>
      <c r="Z24" s="686">
        <v>5.4</v>
      </c>
      <c r="AA24" s="686"/>
      <c r="AB24" s="686"/>
      <c r="AC24" s="686"/>
      <c r="AD24" s="687" t="s">
        <v>132</v>
      </c>
      <c r="AE24" s="687"/>
      <c r="AF24" s="687"/>
      <c r="AG24" s="687"/>
      <c r="AH24" s="687"/>
      <c r="AI24" s="687"/>
      <c r="AJ24" s="687"/>
      <c r="AK24" s="687"/>
      <c r="AL24" s="688" t="s">
        <v>179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179</v>
      </c>
      <c r="BP24" s="686"/>
      <c r="BQ24" s="686"/>
      <c r="BR24" s="686"/>
      <c r="BS24" s="692" t="s">
        <v>132</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8443723</v>
      </c>
      <c r="CS24" s="673"/>
      <c r="CT24" s="673"/>
      <c r="CU24" s="673"/>
      <c r="CV24" s="673"/>
      <c r="CW24" s="673"/>
      <c r="CX24" s="673"/>
      <c r="CY24" s="674"/>
      <c r="CZ24" s="677">
        <v>40.1</v>
      </c>
      <c r="DA24" s="678"/>
      <c r="DB24" s="678"/>
      <c r="DC24" s="697"/>
      <c r="DD24" s="722">
        <v>6419980</v>
      </c>
      <c r="DE24" s="673"/>
      <c r="DF24" s="673"/>
      <c r="DG24" s="673"/>
      <c r="DH24" s="673"/>
      <c r="DI24" s="673"/>
      <c r="DJ24" s="673"/>
      <c r="DK24" s="674"/>
      <c r="DL24" s="722">
        <v>6254858</v>
      </c>
      <c r="DM24" s="673"/>
      <c r="DN24" s="673"/>
      <c r="DO24" s="673"/>
      <c r="DP24" s="673"/>
      <c r="DQ24" s="673"/>
      <c r="DR24" s="673"/>
      <c r="DS24" s="673"/>
      <c r="DT24" s="673"/>
      <c r="DU24" s="673"/>
      <c r="DV24" s="674"/>
      <c r="DW24" s="677">
        <v>52.9</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132</v>
      </c>
      <c r="S25" s="684"/>
      <c r="T25" s="684"/>
      <c r="U25" s="684"/>
      <c r="V25" s="684"/>
      <c r="W25" s="684"/>
      <c r="X25" s="684"/>
      <c r="Y25" s="685"/>
      <c r="Z25" s="686" t="s">
        <v>132</v>
      </c>
      <c r="AA25" s="686"/>
      <c r="AB25" s="686"/>
      <c r="AC25" s="686"/>
      <c r="AD25" s="687" t="s">
        <v>132</v>
      </c>
      <c r="AE25" s="687"/>
      <c r="AF25" s="687"/>
      <c r="AG25" s="687"/>
      <c r="AH25" s="687"/>
      <c r="AI25" s="687"/>
      <c r="AJ25" s="687"/>
      <c r="AK25" s="687"/>
      <c r="AL25" s="688" t="s">
        <v>132</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132</v>
      </c>
      <c r="BH25" s="684"/>
      <c r="BI25" s="684"/>
      <c r="BJ25" s="684"/>
      <c r="BK25" s="684"/>
      <c r="BL25" s="684"/>
      <c r="BM25" s="684"/>
      <c r="BN25" s="685"/>
      <c r="BO25" s="686" t="s">
        <v>243</v>
      </c>
      <c r="BP25" s="686"/>
      <c r="BQ25" s="686"/>
      <c r="BR25" s="686"/>
      <c r="BS25" s="692" t="s">
        <v>179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2564137</v>
      </c>
      <c r="CS25" s="719"/>
      <c r="CT25" s="719"/>
      <c r="CU25" s="719"/>
      <c r="CV25" s="719"/>
      <c r="CW25" s="719"/>
      <c r="CX25" s="719"/>
      <c r="CY25" s="720"/>
      <c r="CZ25" s="688">
        <v>12.2</v>
      </c>
      <c r="DA25" s="717"/>
      <c r="DB25" s="717"/>
      <c r="DC25" s="721"/>
      <c r="DD25" s="692">
        <v>2346373</v>
      </c>
      <c r="DE25" s="719"/>
      <c r="DF25" s="719"/>
      <c r="DG25" s="719"/>
      <c r="DH25" s="719"/>
      <c r="DI25" s="719"/>
      <c r="DJ25" s="719"/>
      <c r="DK25" s="720"/>
      <c r="DL25" s="692">
        <v>2184811</v>
      </c>
      <c r="DM25" s="719"/>
      <c r="DN25" s="719"/>
      <c r="DO25" s="719"/>
      <c r="DP25" s="719"/>
      <c r="DQ25" s="719"/>
      <c r="DR25" s="719"/>
      <c r="DS25" s="719"/>
      <c r="DT25" s="719"/>
      <c r="DU25" s="719"/>
      <c r="DV25" s="720"/>
      <c r="DW25" s="688">
        <v>18.5</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12655290</v>
      </c>
      <c r="S26" s="684"/>
      <c r="T26" s="684"/>
      <c r="U26" s="684"/>
      <c r="V26" s="684"/>
      <c r="W26" s="684"/>
      <c r="X26" s="684"/>
      <c r="Y26" s="685"/>
      <c r="Z26" s="686">
        <v>59.1</v>
      </c>
      <c r="AA26" s="686"/>
      <c r="AB26" s="686"/>
      <c r="AC26" s="686"/>
      <c r="AD26" s="687">
        <v>11387989</v>
      </c>
      <c r="AE26" s="687"/>
      <c r="AF26" s="687"/>
      <c r="AG26" s="687"/>
      <c r="AH26" s="687"/>
      <c r="AI26" s="687"/>
      <c r="AJ26" s="687"/>
      <c r="AK26" s="687"/>
      <c r="AL26" s="688">
        <v>99.3</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132</v>
      </c>
      <c r="BH26" s="684"/>
      <c r="BI26" s="684"/>
      <c r="BJ26" s="684"/>
      <c r="BK26" s="684"/>
      <c r="BL26" s="684"/>
      <c r="BM26" s="684"/>
      <c r="BN26" s="685"/>
      <c r="BO26" s="686" t="s">
        <v>132</v>
      </c>
      <c r="BP26" s="686"/>
      <c r="BQ26" s="686"/>
      <c r="BR26" s="686"/>
      <c r="BS26" s="692" t="s">
        <v>132</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1745836</v>
      </c>
      <c r="CS26" s="684"/>
      <c r="CT26" s="684"/>
      <c r="CU26" s="684"/>
      <c r="CV26" s="684"/>
      <c r="CW26" s="684"/>
      <c r="CX26" s="684"/>
      <c r="CY26" s="685"/>
      <c r="CZ26" s="688">
        <v>8.3000000000000007</v>
      </c>
      <c r="DA26" s="717"/>
      <c r="DB26" s="717"/>
      <c r="DC26" s="721"/>
      <c r="DD26" s="692">
        <v>1571180</v>
      </c>
      <c r="DE26" s="684"/>
      <c r="DF26" s="684"/>
      <c r="DG26" s="684"/>
      <c r="DH26" s="684"/>
      <c r="DI26" s="684"/>
      <c r="DJ26" s="684"/>
      <c r="DK26" s="685"/>
      <c r="DL26" s="692" t="s">
        <v>179</v>
      </c>
      <c r="DM26" s="684"/>
      <c r="DN26" s="684"/>
      <c r="DO26" s="684"/>
      <c r="DP26" s="684"/>
      <c r="DQ26" s="684"/>
      <c r="DR26" s="684"/>
      <c r="DS26" s="684"/>
      <c r="DT26" s="684"/>
      <c r="DU26" s="684"/>
      <c r="DV26" s="685"/>
      <c r="DW26" s="688" t="s">
        <v>132</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3101</v>
      </c>
      <c r="S27" s="684"/>
      <c r="T27" s="684"/>
      <c r="U27" s="684"/>
      <c r="V27" s="684"/>
      <c r="W27" s="684"/>
      <c r="X27" s="684"/>
      <c r="Y27" s="685"/>
      <c r="Z27" s="686">
        <v>0</v>
      </c>
      <c r="AA27" s="686"/>
      <c r="AB27" s="686"/>
      <c r="AC27" s="686"/>
      <c r="AD27" s="687">
        <v>3101</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2514621</v>
      </c>
      <c r="BH27" s="684"/>
      <c r="BI27" s="684"/>
      <c r="BJ27" s="684"/>
      <c r="BK27" s="684"/>
      <c r="BL27" s="684"/>
      <c r="BM27" s="684"/>
      <c r="BN27" s="685"/>
      <c r="BO27" s="686">
        <v>100</v>
      </c>
      <c r="BP27" s="686"/>
      <c r="BQ27" s="686"/>
      <c r="BR27" s="686"/>
      <c r="BS27" s="692">
        <v>97469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2459797</v>
      </c>
      <c r="CS27" s="719"/>
      <c r="CT27" s="719"/>
      <c r="CU27" s="719"/>
      <c r="CV27" s="719"/>
      <c r="CW27" s="719"/>
      <c r="CX27" s="719"/>
      <c r="CY27" s="720"/>
      <c r="CZ27" s="688">
        <v>11.7</v>
      </c>
      <c r="DA27" s="717"/>
      <c r="DB27" s="717"/>
      <c r="DC27" s="721"/>
      <c r="DD27" s="692">
        <v>823282</v>
      </c>
      <c r="DE27" s="719"/>
      <c r="DF27" s="719"/>
      <c r="DG27" s="719"/>
      <c r="DH27" s="719"/>
      <c r="DI27" s="719"/>
      <c r="DJ27" s="719"/>
      <c r="DK27" s="720"/>
      <c r="DL27" s="692">
        <v>819722</v>
      </c>
      <c r="DM27" s="719"/>
      <c r="DN27" s="719"/>
      <c r="DO27" s="719"/>
      <c r="DP27" s="719"/>
      <c r="DQ27" s="719"/>
      <c r="DR27" s="719"/>
      <c r="DS27" s="719"/>
      <c r="DT27" s="719"/>
      <c r="DU27" s="719"/>
      <c r="DV27" s="720"/>
      <c r="DW27" s="688">
        <v>6.9</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184239</v>
      </c>
      <c r="S28" s="684"/>
      <c r="T28" s="684"/>
      <c r="U28" s="684"/>
      <c r="V28" s="684"/>
      <c r="W28" s="684"/>
      <c r="X28" s="684"/>
      <c r="Y28" s="685"/>
      <c r="Z28" s="686">
        <v>0.9</v>
      </c>
      <c r="AA28" s="686"/>
      <c r="AB28" s="686"/>
      <c r="AC28" s="686"/>
      <c r="AD28" s="687" t="s">
        <v>179</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3419789</v>
      </c>
      <c r="CS28" s="684"/>
      <c r="CT28" s="684"/>
      <c r="CU28" s="684"/>
      <c r="CV28" s="684"/>
      <c r="CW28" s="684"/>
      <c r="CX28" s="684"/>
      <c r="CY28" s="685"/>
      <c r="CZ28" s="688">
        <v>16.2</v>
      </c>
      <c r="DA28" s="717"/>
      <c r="DB28" s="717"/>
      <c r="DC28" s="721"/>
      <c r="DD28" s="692">
        <v>3250325</v>
      </c>
      <c r="DE28" s="684"/>
      <c r="DF28" s="684"/>
      <c r="DG28" s="684"/>
      <c r="DH28" s="684"/>
      <c r="DI28" s="684"/>
      <c r="DJ28" s="684"/>
      <c r="DK28" s="685"/>
      <c r="DL28" s="692">
        <v>3250325</v>
      </c>
      <c r="DM28" s="684"/>
      <c r="DN28" s="684"/>
      <c r="DO28" s="684"/>
      <c r="DP28" s="684"/>
      <c r="DQ28" s="684"/>
      <c r="DR28" s="684"/>
      <c r="DS28" s="684"/>
      <c r="DT28" s="684"/>
      <c r="DU28" s="684"/>
      <c r="DV28" s="685"/>
      <c r="DW28" s="688">
        <v>27.5</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448497</v>
      </c>
      <c r="S29" s="684"/>
      <c r="T29" s="684"/>
      <c r="U29" s="684"/>
      <c r="V29" s="684"/>
      <c r="W29" s="684"/>
      <c r="X29" s="684"/>
      <c r="Y29" s="685"/>
      <c r="Z29" s="686">
        <v>2.1</v>
      </c>
      <c r="AA29" s="686"/>
      <c r="AB29" s="686"/>
      <c r="AC29" s="686"/>
      <c r="AD29" s="687">
        <v>14056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72</v>
      </c>
      <c r="CG29" s="699"/>
      <c r="CH29" s="699"/>
      <c r="CI29" s="699"/>
      <c r="CJ29" s="699"/>
      <c r="CK29" s="699"/>
      <c r="CL29" s="699"/>
      <c r="CM29" s="699"/>
      <c r="CN29" s="699"/>
      <c r="CO29" s="699"/>
      <c r="CP29" s="699"/>
      <c r="CQ29" s="700"/>
      <c r="CR29" s="683">
        <v>3419789</v>
      </c>
      <c r="CS29" s="719"/>
      <c r="CT29" s="719"/>
      <c r="CU29" s="719"/>
      <c r="CV29" s="719"/>
      <c r="CW29" s="719"/>
      <c r="CX29" s="719"/>
      <c r="CY29" s="720"/>
      <c r="CZ29" s="688">
        <v>16.2</v>
      </c>
      <c r="DA29" s="717"/>
      <c r="DB29" s="717"/>
      <c r="DC29" s="721"/>
      <c r="DD29" s="692">
        <v>3250325</v>
      </c>
      <c r="DE29" s="719"/>
      <c r="DF29" s="719"/>
      <c r="DG29" s="719"/>
      <c r="DH29" s="719"/>
      <c r="DI29" s="719"/>
      <c r="DJ29" s="719"/>
      <c r="DK29" s="720"/>
      <c r="DL29" s="692">
        <v>3250325</v>
      </c>
      <c r="DM29" s="719"/>
      <c r="DN29" s="719"/>
      <c r="DO29" s="719"/>
      <c r="DP29" s="719"/>
      <c r="DQ29" s="719"/>
      <c r="DR29" s="719"/>
      <c r="DS29" s="719"/>
      <c r="DT29" s="719"/>
      <c r="DU29" s="719"/>
      <c r="DV29" s="720"/>
      <c r="DW29" s="688">
        <v>27.5</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80614</v>
      </c>
      <c r="S30" s="684"/>
      <c r="T30" s="684"/>
      <c r="U30" s="684"/>
      <c r="V30" s="684"/>
      <c r="W30" s="684"/>
      <c r="X30" s="684"/>
      <c r="Y30" s="685"/>
      <c r="Z30" s="686">
        <v>0.4</v>
      </c>
      <c r="AA30" s="686"/>
      <c r="AB30" s="686"/>
      <c r="AC30" s="686"/>
      <c r="AD30" s="687" t="s">
        <v>132</v>
      </c>
      <c r="AE30" s="687"/>
      <c r="AF30" s="687"/>
      <c r="AG30" s="687"/>
      <c r="AH30" s="687"/>
      <c r="AI30" s="687"/>
      <c r="AJ30" s="687"/>
      <c r="AK30" s="687"/>
      <c r="AL30" s="688" t="s">
        <v>179</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3251415</v>
      </c>
      <c r="CS30" s="684"/>
      <c r="CT30" s="684"/>
      <c r="CU30" s="684"/>
      <c r="CV30" s="684"/>
      <c r="CW30" s="684"/>
      <c r="CX30" s="684"/>
      <c r="CY30" s="685"/>
      <c r="CZ30" s="688">
        <v>15.4</v>
      </c>
      <c r="DA30" s="717"/>
      <c r="DB30" s="717"/>
      <c r="DC30" s="721"/>
      <c r="DD30" s="692">
        <v>3082085</v>
      </c>
      <c r="DE30" s="684"/>
      <c r="DF30" s="684"/>
      <c r="DG30" s="684"/>
      <c r="DH30" s="684"/>
      <c r="DI30" s="684"/>
      <c r="DJ30" s="684"/>
      <c r="DK30" s="685"/>
      <c r="DL30" s="692">
        <v>3082085</v>
      </c>
      <c r="DM30" s="684"/>
      <c r="DN30" s="684"/>
      <c r="DO30" s="684"/>
      <c r="DP30" s="684"/>
      <c r="DQ30" s="684"/>
      <c r="DR30" s="684"/>
      <c r="DS30" s="684"/>
      <c r="DT30" s="684"/>
      <c r="DU30" s="684"/>
      <c r="DV30" s="685"/>
      <c r="DW30" s="688">
        <v>26.1</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2178373</v>
      </c>
      <c r="S31" s="684"/>
      <c r="T31" s="684"/>
      <c r="U31" s="684"/>
      <c r="V31" s="684"/>
      <c r="W31" s="684"/>
      <c r="X31" s="684"/>
      <c r="Y31" s="685"/>
      <c r="Z31" s="686">
        <v>10.199999999999999</v>
      </c>
      <c r="AA31" s="686"/>
      <c r="AB31" s="686"/>
      <c r="AC31" s="686"/>
      <c r="AD31" s="687" t="s">
        <v>132</v>
      </c>
      <c r="AE31" s="687"/>
      <c r="AF31" s="687"/>
      <c r="AG31" s="687"/>
      <c r="AH31" s="687"/>
      <c r="AI31" s="687"/>
      <c r="AJ31" s="687"/>
      <c r="AK31" s="687"/>
      <c r="AL31" s="688" t="s">
        <v>132</v>
      </c>
      <c r="AM31" s="689"/>
      <c r="AN31" s="689"/>
      <c r="AO31" s="690"/>
      <c r="AP31" s="740" t="s">
        <v>314</v>
      </c>
      <c r="AQ31" s="741"/>
      <c r="AR31" s="741"/>
      <c r="AS31" s="741"/>
      <c r="AT31" s="746" t="s">
        <v>315</v>
      </c>
      <c r="AU31" s="231"/>
      <c r="AV31" s="231"/>
      <c r="AW31" s="231"/>
      <c r="AX31" s="669" t="s">
        <v>191</v>
      </c>
      <c r="AY31" s="670"/>
      <c r="AZ31" s="670"/>
      <c r="BA31" s="670"/>
      <c r="BB31" s="670"/>
      <c r="BC31" s="670"/>
      <c r="BD31" s="670"/>
      <c r="BE31" s="670"/>
      <c r="BF31" s="671"/>
      <c r="BG31" s="751">
        <v>97.3</v>
      </c>
      <c r="BH31" s="738"/>
      <c r="BI31" s="738"/>
      <c r="BJ31" s="738"/>
      <c r="BK31" s="738"/>
      <c r="BL31" s="738"/>
      <c r="BM31" s="678">
        <v>81.8</v>
      </c>
      <c r="BN31" s="738"/>
      <c r="BO31" s="738"/>
      <c r="BP31" s="738"/>
      <c r="BQ31" s="739"/>
      <c r="BR31" s="751">
        <v>97.2</v>
      </c>
      <c r="BS31" s="738"/>
      <c r="BT31" s="738"/>
      <c r="BU31" s="738"/>
      <c r="BV31" s="738"/>
      <c r="BW31" s="738"/>
      <c r="BX31" s="678">
        <v>81.8</v>
      </c>
      <c r="BY31" s="738"/>
      <c r="BZ31" s="738"/>
      <c r="CA31" s="738"/>
      <c r="CB31" s="739"/>
      <c r="CD31" s="725"/>
      <c r="CE31" s="726"/>
      <c r="CF31" s="698" t="s">
        <v>316</v>
      </c>
      <c r="CG31" s="699"/>
      <c r="CH31" s="699"/>
      <c r="CI31" s="699"/>
      <c r="CJ31" s="699"/>
      <c r="CK31" s="699"/>
      <c r="CL31" s="699"/>
      <c r="CM31" s="699"/>
      <c r="CN31" s="699"/>
      <c r="CO31" s="699"/>
      <c r="CP31" s="699"/>
      <c r="CQ31" s="700"/>
      <c r="CR31" s="683">
        <v>168374</v>
      </c>
      <c r="CS31" s="719"/>
      <c r="CT31" s="719"/>
      <c r="CU31" s="719"/>
      <c r="CV31" s="719"/>
      <c r="CW31" s="719"/>
      <c r="CX31" s="719"/>
      <c r="CY31" s="720"/>
      <c r="CZ31" s="688">
        <v>0.8</v>
      </c>
      <c r="DA31" s="717"/>
      <c r="DB31" s="717"/>
      <c r="DC31" s="721"/>
      <c r="DD31" s="692">
        <v>168240</v>
      </c>
      <c r="DE31" s="719"/>
      <c r="DF31" s="719"/>
      <c r="DG31" s="719"/>
      <c r="DH31" s="719"/>
      <c r="DI31" s="719"/>
      <c r="DJ31" s="719"/>
      <c r="DK31" s="720"/>
      <c r="DL31" s="692">
        <v>168240</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v>20010</v>
      </c>
      <c r="S32" s="684"/>
      <c r="T32" s="684"/>
      <c r="U32" s="684"/>
      <c r="V32" s="684"/>
      <c r="W32" s="684"/>
      <c r="X32" s="684"/>
      <c r="Y32" s="685"/>
      <c r="Z32" s="686">
        <v>0.1</v>
      </c>
      <c r="AA32" s="686"/>
      <c r="AB32" s="686"/>
      <c r="AC32" s="686"/>
      <c r="AD32" s="687">
        <v>20010</v>
      </c>
      <c r="AE32" s="687"/>
      <c r="AF32" s="687"/>
      <c r="AG32" s="687"/>
      <c r="AH32" s="687"/>
      <c r="AI32" s="687"/>
      <c r="AJ32" s="687"/>
      <c r="AK32" s="687"/>
      <c r="AL32" s="688">
        <v>0.2</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98.7</v>
      </c>
      <c r="BH32" s="719"/>
      <c r="BI32" s="719"/>
      <c r="BJ32" s="719"/>
      <c r="BK32" s="719"/>
      <c r="BL32" s="719"/>
      <c r="BM32" s="689">
        <v>91</v>
      </c>
      <c r="BN32" s="749"/>
      <c r="BO32" s="749"/>
      <c r="BP32" s="749"/>
      <c r="BQ32" s="750"/>
      <c r="BR32" s="752">
        <v>98.2</v>
      </c>
      <c r="BS32" s="719"/>
      <c r="BT32" s="719"/>
      <c r="BU32" s="719"/>
      <c r="BV32" s="719"/>
      <c r="BW32" s="719"/>
      <c r="BX32" s="689">
        <v>90.2</v>
      </c>
      <c r="BY32" s="749"/>
      <c r="BZ32" s="749"/>
      <c r="CA32" s="749"/>
      <c r="CB32" s="750"/>
      <c r="CD32" s="727"/>
      <c r="CE32" s="728"/>
      <c r="CF32" s="698" t="s">
        <v>320</v>
      </c>
      <c r="CG32" s="699"/>
      <c r="CH32" s="699"/>
      <c r="CI32" s="699"/>
      <c r="CJ32" s="699"/>
      <c r="CK32" s="699"/>
      <c r="CL32" s="699"/>
      <c r="CM32" s="699"/>
      <c r="CN32" s="699"/>
      <c r="CO32" s="699"/>
      <c r="CP32" s="699"/>
      <c r="CQ32" s="700"/>
      <c r="CR32" s="683" t="s">
        <v>132</v>
      </c>
      <c r="CS32" s="684"/>
      <c r="CT32" s="684"/>
      <c r="CU32" s="684"/>
      <c r="CV32" s="684"/>
      <c r="CW32" s="684"/>
      <c r="CX32" s="684"/>
      <c r="CY32" s="685"/>
      <c r="CZ32" s="688" t="s">
        <v>179</v>
      </c>
      <c r="DA32" s="717"/>
      <c r="DB32" s="717"/>
      <c r="DC32" s="721"/>
      <c r="DD32" s="692" t="s">
        <v>132</v>
      </c>
      <c r="DE32" s="684"/>
      <c r="DF32" s="684"/>
      <c r="DG32" s="684"/>
      <c r="DH32" s="684"/>
      <c r="DI32" s="684"/>
      <c r="DJ32" s="684"/>
      <c r="DK32" s="685"/>
      <c r="DL32" s="692" t="s">
        <v>179</v>
      </c>
      <c r="DM32" s="684"/>
      <c r="DN32" s="684"/>
      <c r="DO32" s="684"/>
      <c r="DP32" s="684"/>
      <c r="DQ32" s="684"/>
      <c r="DR32" s="684"/>
      <c r="DS32" s="684"/>
      <c r="DT32" s="684"/>
      <c r="DU32" s="684"/>
      <c r="DV32" s="685"/>
      <c r="DW32" s="688" t="s">
        <v>132</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1196241</v>
      </c>
      <c r="S33" s="684"/>
      <c r="T33" s="684"/>
      <c r="U33" s="684"/>
      <c r="V33" s="684"/>
      <c r="W33" s="684"/>
      <c r="X33" s="684"/>
      <c r="Y33" s="685"/>
      <c r="Z33" s="686">
        <v>5.6</v>
      </c>
      <c r="AA33" s="686"/>
      <c r="AB33" s="686"/>
      <c r="AC33" s="686"/>
      <c r="AD33" s="687" t="s">
        <v>132</v>
      </c>
      <c r="AE33" s="687"/>
      <c r="AF33" s="687"/>
      <c r="AG33" s="687"/>
      <c r="AH33" s="687"/>
      <c r="AI33" s="687"/>
      <c r="AJ33" s="687"/>
      <c r="AK33" s="687"/>
      <c r="AL33" s="688" t="s">
        <v>243</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95.8</v>
      </c>
      <c r="BH33" s="754"/>
      <c r="BI33" s="754"/>
      <c r="BJ33" s="754"/>
      <c r="BK33" s="754"/>
      <c r="BL33" s="754"/>
      <c r="BM33" s="755">
        <v>74.900000000000006</v>
      </c>
      <c r="BN33" s="754"/>
      <c r="BO33" s="754"/>
      <c r="BP33" s="754"/>
      <c r="BQ33" s="756"/>
      <c r="BR33" s="753">
        <v>96</v>
      </c>
      <c r="BS33" s="754"/>
      <c r="BT33" s="754"/>
      <c r="BU33" s="754"/>
      <c r="BV33" s="754"/>
      <c r="BW33" s="754"/>
      <c r="BX33" s="755">
        <v>75.3</v>
      </c>
      <c r="BY33" s="754"/>
      <c r="BZ33" s="754"/>
      <c r="CA33" s="754"/>
      <c r="CB33" s="756"/>
      <c r="CD33" s="698" t="s">
        <v>323</v>
      </c>
      <c r="CE33" s="699"/>
      <c r="CF33" s="699"/>
      <c r="CG33" s="699"/>
      <c r="CH33" s="699"/>
      <c r="CI33" s="699"/>
      <c r="CJ33" s="699"/>
      <c r="CK33" s="699"/>
      <c r="CL33" s="699"/>
      <c r="CM33" s="699"/>
      <c r="CN33" s="699"/>
      <c r="CO33" s="699"/>
      <c r="CP33" s="699"/>
      <c r="CQ33" s="700"/>
      <c r="CR33" s="683">
        <v>8929049</v>
      </c>
      <c r="CS33" s="719"/>
      <c r="CT33" s="719"/>
      <c r="CU33" s="719"/>
      <c r="CV33" s="719"/>
      <c r="CW33" s="719"/>
      <c r="CX33" s="719"/>
      <c r="CY33" s="720"/>
      <c r="CZ33" s="688">
        <v>42.4</v>
      </c>
      <c r="DA33" s="717"/>
      <c r="DB33" s="717"/>
      <c r="DC33" s="721"/>
      <c r="DD33" s="692">
        <v>6660027</v>
      </c>
      <c r="DE33" s="719"/>
      <c r="DF33" s="719"/>
      <c r="DG33" s="719"/>
      <c r="DH33" s="719"/>
      <c r="DI33" s="719"/>
      <c r="DJ33" s="719"/>
      <c r="DK33" s="720"/>
      <c r="DL33" s="692">
        <v>5113190</v>
      </c>
      <c r="DM33" s="719"/>
      <c r="DN33" s="719"/>
      <c r="DO33" s="719"/>
      <c r="DP33" s="719"/>
      <c r="DQ33" s="719"/>
      <c r="DR33" s="719"/>
      <c r="DS33" s="719"/>
      <c r="DT33" s="719"/>
      <c r="DU33" s="719"/>
      <c r="DV33" s="720"/>
      <c r="DW33" s="688">
        <v>43.3</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83761</v>
      </c>
      <c r="S34" s="684"/>
      <c r="T34" s="684"/>
      <c r="U34" s="684"/>
      <c r="V34" s="684"/>
      <c r="W34" s="684"/>
      <c r="X34" s="684"/>
      <c r="Y34" s="685"/>
      <c r="Z34" s="686">
        <v>0.4</v>
      </c>
      <c r="AA34" s="686"/>
      <c r="AB34" s="686"/>
      <c r="AC34" s="686"/>
      <c r="AD34" s="687">
        <v>39348</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2656326</v>
      </c>
      <c r="CS34" s="684"/>
      <c r="CT34" s="684"/>
      <c r="CU34" s="684"/>
      <c r="CV34" s="684"/>
      <c r="CW34" s="684"/>
      <c r="CX34" s="684"/>
      <c r="CY34" s="685"/>
      <c r="CZ34" s="688">
        <v>12.6</v>
      </c>
      <c r="DA34" s="717"/>
      <c r="DB34" s="717"/>
      <c r="DC34" s="721"/>
      <c r="DD34" s="692">
        <v>1792194</v>
      </c>
      <c r="DE34" s="684"/>
      <c r="DF34" s="684"/>
      <c r="DG34" s="684"/>
      <c r="DH34" s="684"/>
      <c r="DI34" s="684"/>
      <c r="DJ34" s="684"/>
      <c r="DK34" s="685"/>
      <c r="DL34" s="692">
        <v>1313423</v>
      </c>
      <c r="DM34" s="684"/>
      <c r="DN34" s="684"/>
      <c r="DO34" s="684"/>
      <c r="DP34" s="684"/>
      <c r="DQ34" s="684"/>
      <c r="DR34" s="684"/>
      <c r="DS34" s="684"/>
      <c r="DT34" s="684"/>
      <c r="DU34" s="684"/>
      <c r="DV34" s="685"/>
      <c r="DW34" s="688">
        <v>11.1</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341414</v>
      </c>
      <c r="S35" s="684"/>
      <c r="T35" s="684"/>
      <c r="U35" s="684"/>
      <c r="V35" s="684"/>
      <c r="W35" s="684"/>
      <c r="X35" s="684"/>
      <c r="Y35" s="685"/>
      <c r="Z35" s="686">
        <v>1.6</v>
      </c>
      <c r="AA35" s="686"/>
      <c r="AB35" s="686"/>
      <c r="AC35" s="686"/>
      <c r="AD35" s="687" t="s">
        <v>132</v>
      </c>
      <c r="AE35" s="687"/>
      <c r="AF35" s="687"/>
      <c r="AG35" s="687"/>
      <c r="AH35" s="687"/>
      <c r="AI35" s="687"/>
      <c r="AJ35" s="687"/>
      <c r="AK35" s="687"/>
      <c r="AL35" s="688" t="s">
        <v>243</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153349</v>
      </c>
      <c r="CS35" s="719"/>
      <c r="CT35" s="719"/>
      <c r="CU35" s="719"/>
      <c r="CV35" s="719"/>
      <c r="CW35" s="719"/>
      <c r="CX35" s="719"/>
      <c r="CY35" s="720"/>
      <c r="CZ35" s="688">
        <v>0.7</v>
      </c>
      <c r="DA35" s="717"/>
      <c r="DB35" s="717"/>
      <c r="DC35" s="721"/>
      <c r="DD35" s="692">
        <v>118330</v>
      </c>
      <c r="DE35" s="719"/>
      <c r="DF35" s="719"/>
      <c r="DG35" s="719"/>
      <c r="DH35" s="719"/>
      <c r="DI35" s="719"/>
      <c r="DJ35" s="719"/>
      <c r="DK35" s="720"/>
      <c r="DL35" s="692">
        <v>93197</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453765</v>
      </c>
      <c r="S36" s="684"/>
      <c r="T36" s="684"/>
      <c r="U36" s="684"/>
      <c r="V36" s="684"/>
      <c r="W36" s="684"/>
      <c r="X36" s="684"/>
      <c r="Y36" s="685"/>
      <c r="Z36" s="686">
        <v>2.1</v>
      </c>
      <c r="AA36" s="686"/>
      <c r="AB36" s="686"/>
      <c r="AC36" s="686"/>
      <c r="AD36" s="687" t="s">
        <v>132</v>
      </c>
      <c r="AE36" s="687"/>
      <c r="AF36" s="687"/>
      <c r="AG36" s="687"/>
      <c r="AH36" s="687"/>
      <c r="AI36" s="687"/>
      <c r="AJ36" s="687"/>
      <c r="AK36" s="687"/>
      <c r="AL36" s="688" t="s">
        <v>132</v>
      </c>
      <c r="AM36" s="689"/>
      <c r="AN36" s="689"/>
      <c r="AO36" s="690"/>
      <c r="AP36" s="235"/>
      <c r="AQ36" s="757" t="s">
        <v>331</v>
      </c>
      <c r="AR36" s="758"/>
      <c r="AS36" s="758"/>
      <c r="AT36" s="758"/>
      <c r="AU36" s="758"/>
      <c r="AV36" s="758"/>
      <c r="AW36" s="758"/>
      <c r="AX36" s="758"/>
      <c r="AY36" s="759"/>
      <c r="AZ36" s="672">
        <v>3156325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2204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4166405</v>
      </c>
      <c r="CS36" s="684"/>
      <c r="CT36" s="684"/>
      <c r="CU36" s="684"/>
      <c r="CV36" s="684"/>
      <c r="CW36" s="684"/>
      <c r="CX36" s="684"/>
      <c r="CY36" s="685"/>
      <c r="CZ36" s="688">
        <v>19.8</v>
      </c>
      <c r="DA36" s="717"/>
      <c r="DB36" s="717"/>
      <c r="DC36" s="721"/>
      <c r="DD36" s="692">
        <v>3139954</v>
      </c>
      <c r="DE36" s="684"/>
      <c r="DF36" s="684"/>
      <c r="DG36" s="684"/>
      <c r="DH36" s="684"/>
      <c r="DI36" s="684"/>
      <c r="DJ36" s="684"/>
      <c r="DK36" s="685"/>
      <c r="DL36" s="692">
        <v>2258341</v>
      </c>
      <c r="DM36" s="684"/>
      <c r="DN36" s="684"/>
      <c r="DO36" s="684"/>
      <c r="DP36" s="684"/>
      <c r="DQ36" s="684"/>
      <c r="DR36" s="684"/>
      <c r="DS36" s="684"/>
      <c r="DT36" s="684"/>
      <c r="DU36" s="684"/>
      <c r="DV36" s="685"/>
      <c r="DW36" s="688">
        <v>19.100000000000001</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231775</v>
      </c>
      <c r="S37" s="684"/>
      <c r="T37" s="684"/>
      <c r="U37" s="684"/>
      <c r="V37" s="684"/>
      <c r="W37" s="684"/>
      <c r="X37" s="684"/>
      <c r="Y37" s="685"/>
      <c r="Z37" s="686">
        <v>1.1000000000000001</v>
      </c>
      <c r="AA37" s="686"/>
      <c r="AB37" s="686"/>
      <c r="AC37" s="686"/>
      <c r="AD37" s="687" t="s">
        <v>179</v>
      </c>
      <c r="AE37" s="687"/>
      <c r="AF37" s="687"/>
      <c r="AG37" s="687"/>
      <c r="AH37" s="687"/>
      <c r="AI37" s="687"/>
      <c r="AJ37" s="687"/>
      <c r="AK37" s="687"/>
      <c r="AL37" s="688" t="s">
        <v>132</v>
      </c>
      <c r="AM37" s="689"/>
      <c r="AN37" s="689"/>
      <c r="AO37" s="690"/>
      <c r="AQ37" s="761" t="s">
        <v>335</v>
      </c>
      <c r="AR37" s="762"/>
      <c r="AS37" s="762"/>
      <c r="AT37" s="762"/>
      <c r="AU37" s="762"/>
      <c r="AV37" s="762"/>
      <c r="AW37" s="762"/>
      <c r="AX37" s="762"/>
      <c r="AY37" s="763"/>
      <c r="AZ37" s="683">
        <v>740482</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2204</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1094018</v>
      </c>
      <c r="CS37" s="719"/>
      <c r="CT37" s="719"/>
      <c r="CU37" s="719"/>
      <c r="CV37" s="719"/>
      <c r="CW37" s="719"/>
      <c r="CX37" s="719"/>
      <c r="CY37" s="720"/>
      <c r="CZ37" s="688">
        <v>5.2</v>
      </c>
      <c r="DA37" s="717"/>
      <c r="DB37" s="717"/>
      <c r="DC37" s="721"/>
      <c r="DD37" s="692">
        <v>992336</v>
      </c>
      <c r="DE37" s="719"/>
      <c r="DF37" s="719"/>
      <c r="DG37" s="719"/>
      <c r="DH37" s="719"/>
      <c r="DI37" s="719"/>
      <c r="DJ37" s="719"/>
      <c r="DK37" s="720"/>
      <c r="DL37" s="692">
        <v>901751</v>
      </c>
      <c r="DM37" s="719"/>
      <c r="DN37" s="719"/>
      <c r="DO37" s="719"/>
      <c r="DP37" s="719"/>
      <c r="DQ37" s="719"/>
      <c r="DR37" s="719"/>
      <c r="DS37" s="719"/>
      <c r="DT37" s="719"/>
      <c r="DU37" s="719"/>
      <c r="DV37" s="720"/>
      <c r="DW37" s="688">
        <v>7.6</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495385</v>
      </c>
      <c r="S38" s="684"/>
      <c r="T38" s="684"/>
      <c r="U38" s="684"/>
      <c r="V38" s="684"/>
      <c r="W38" s="684"/>
      <c r="X38" s="684"/>
      <c r="Y38" s="685"/>
      <c r="Z38" s="686">
        <v>2.2999999999999998</v>
      </c>
      <c r="AA38" s="686"/>
      <c r="AB38" s="686"/>
      <c r="AC38" s="686"/>
      <c r="AD38" s="687">
        <v>2052</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611670</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4523</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1583157</v>
      </c>
      <c r="CS38" s="684"/>
      <c r="CT38" s="684"/>
      <c r="CU38" s="684"/>
      <c r="CV38" s="684"/>
      <c r="CW38" s="684"/>
      <c r="CX38" s="684"/>
      <c r="CY38" s="685"/>
      <c r="CZ38" s="688">
        <v>7.5</v>
      </c>
      <c r="DA38" s="717"/>
      <c r="DB38" s="717"/>
      <c r="DC38" s="721"/>
      <c r="DD38" s="692">
        <v>1299784</v>
      </c>
      <c r="DE38" s="684"/>
      <c r="DF38" s="684"/>
      <c r="DG38" s="684"/>
      <c r="DH38" s="684"/>
      <c r="DI38" s="684"/>
      <c r="DJ38" s="684"/>
      <c r="DK38" s="685"/>
      <c r="DL38" s="692">
        <v>1241825</v>
      </c>
      <c r="DM38" s="684"/>
      <c r="DN38" s="684"/>
      <c r="DO38" s="684"/>
      <c r="DP38" s="684"/>
      <c r="DQ38" s="684"/>
      <c r="DR38" s="684"/>
      <c r="DS38" s="684"/>
      <c r="DT38" s="684"/>
      <c r="DU38" s="684"/>
      <c r="DV38" s="685"/>
      <c r="DW38" s="688">
        <v>10.5</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3050800</v>
      </c>
      <c r="S39" s="684"/>
      <c r="T39" s="684"/>
      <c r="U39" s="684"/>
      <c r="V39" s="684"/>
      <c r="W39" s="684"/>
      <c r="X39" s="684"/>
      <c r="Y39" s="685"/>
      <c r="Z39" s="686">
        <v>14.2</v>
      </c>
      <c r="AA39" s="686"/>
      <c r="AB39" s="686"/>
      <c r="AC39" s="686"/>
      <c r="AD39" s="687" t="s">
        <v>132</v>
      </c>
      <c r="AE39" s="687"/>
      <c r="AF39" s="687"/>
      <c r="AG39" s="687"/>
      <c r="AH39" s="687"/>
      <c r="AI39" s="687"/>
      <c r="AJ39" s="687"/>
      <c r="AK39" s="687"/>
      <c r="AL39" s="688" t="s">
        <v>132</v>
      </c>
      <c r="AM39" s="689"/>
      <c r="AN39" s="689"/>
      <c r="AO39" s="690"/>
      <c r="AQ39" s="761" t="s">
        <v>343</v>
      </c>
      <c r="AR39" s="762"/>
      <c r="AS39" s="762"/>
      <c r="AT39" s="762"/>
      <c r="AU39" s="762"/>
      <c r="AV39" s="762"/>
      <c r="AW39" s="762"/>
      <c r="AX39" s="762"/>
      <c r="AY39" s="763"/>
      <c r="AZ39" s="683">
        <v>221016</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7155</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115748</v>
      </c>
      <c r="CS39" s="719"/>
      <c r="CT39" s="719"/>
      <c r="CU39" s="719"/>
      <c r="CV39" s="719"/>
      <c r="CW39" s="719"/>
      <c r="CX39" s="719"/>
      <c r="CY39" s="720"/>
      <c r="CZ39" s="688">
        <v>0.5</v>
      </c>
      <c r="DA39" s="717"/>
      <c r="DB39" s="717"/>
      <c r="DC39" s="721"/>
      <c r="DD39" s="692">
        <v>103361</v>
      </c>
      <c r="DE39" s="719"/>
      <c r="DF39" s="719"/>
      <c r="DG39" s="719"/>
      <c r="DH39" s="719"/>
      <c r="DI39" s="719"/>
      <c r="DJ39" s="719"/>
      <c r="DK39" s="720"/>
      <c r="DL39" s="692" t="s">
        <v>132</v>
      </c>
      <c r="DM39" s="719"/>
      <c r="DN39" s="719"/>
      <c r="DO39" s="719"/>
      <c r="DP39" s="719"/>
      <c r="DQ39" s="719"/>
      <c r="DR39" s="719"/>
      <c r="DS39" s="719"/>
      <c r="DT39" s="719"/>
      <c r="DU39" s="719"/>
      <c r="DV39" s="720"/>
      <c r="DW39" s="688" t="s">
        <v>179</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179</v>
      </c>
      <c r="S40" s="684"/>
      <c r="T40" s="684"/>
      <c r="U40" s="684"/>
      <c r="V40" s="684"/>
      <c r="W40" s="684"/>
      <c r="X40" s="684"/>
      <c r="Y40" s="685"/>
      <c r="Z40" s="686" t="s">
        <v>132</v>
      </c>
      <c r="AA40" s="686"/>
      <c r="AB40" s="686"/>
      <c r="AC40" s="686"/>
      <c r="AD40" s="687" t="s">
        <v>179</v>
      </c>
      <c r="AE40" s="687"/>
      <c r="AF40" s="687"/>
      <c r="AG40" s="687"/>
      <c r="AH40" s="687"/>
      <c r="AI40" s="687"/>
      <c r="AJ40" s="687"/>
      <c r="AK40" s="687"/>
      <c r="AL40" s="688" t="s">
        <v>132</v>
      </c>
      <c r="AM40" s="689"/>
      <c r="AN40" s="689"/>
      <c r="AO40" s="690"/>
      <c r="AQ40" s="761" t="s">
        <v>347</v>
      </c>
      <c r="AR40" s="762"/>
      <c r="AS40" s="762"/>
      <c r="AT40" s="762"/>
      <c r="AU40" s="762"/>
      <c r="AV40" s="762"/>
      <c r="AW40" s="762"/>
      <c r="AX40" s="762"/>
      <c r="AY40" s="763"/>
      <c r="AZ40" s="683" t="s">
        <v>179</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87</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254064</v>
      </c>
      <c r="CS40" s="684"/>
      <c r="CT40" s="684"/>
      <c r="CU40" s="684"/>
      <c r="CV40" s="684"/>
      <c r="CW40" s="684"/>
      <c r="CX40" s="684"/>
      <c r="CY40" s="685"/>
      <c r="CZ40" s="688">
        <v>1.2</v>
      </c>
      <c r="DA40" s="717"/>
      <c r="DB40" s="717"/>
      <c r="DC40" s="721"/>
      <c r="DD40" s="692">
        <v>206404</v>
      </c>
      <c r="DE40" s="684"/>
      <c r="DF40" s="684"/>
      <c r="DG40" s="684"/>
      <c r="DH40" s="684"/>
      <c r="DI40" s="684"/>
      <c r="DJ40" s="684"/>
      <c r="DK40" s="685"/>
      <c r="DL40" s="692">
        <v>206404</v>
      </c>
      <c r="DM40" s="684"/>
      <c r="DN40" s="684"/>
      <c r="DO40" s="684"/>
      <c r="DP40" s="684"/>
      <c r="DQ40" s="684"/>
      <c r="DR40" s="684"/>
      <c r="DS40" s="684"/>
      <c r="DT40" s="684"/>
      <c r="DU40" s="684"/>
      <c r="DV40" s="685"/>
      <c r="DW40" s="688">
        <v>1.7</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346600</v>
      </c>
      <c r="S41" s="684"/>
      <c r="T41" s="684"/>
      <c r="U41" s="684"/>
      <c r="V41" s="684"/>
      <c r="W41" s="684"/>
      <c r="X41" s="684"/>
      <c r="Y41" s="685"/>
      <c r="Z41" s="686">
        <v>1.6</v>
      </c>
      <c r="AA41" s="686"/>
      <c r="AB41" s="686"/>
      <c r="AC41" s="686"/>
      <c r="AD41" s="687" t="s">
        <v>179</v>
      </c>
      <c r="AE41" s="687"/>
      <c r="AF41" s="687"/>
      <c r="AG41" s="687"/>
      <c r="AH41" s="687"/>
      <c r="AI41" s="687"/>
      <c r="AJ41" s="687"/>
      <c r="AK41" s="687"/>
      <c r="AL41" s="688" t="s">
        <v>179</v>
      </c>
      <c r="AM41" s="689"/>
      <c r="AN41" s="689"/>
      <c r="AO41" s="690"/>
      <c r="AQ41" s="761" t="s">
        <v>352</v>
      </c>
      <c r="AR41" s="762"/>
      <c r="AS41" s="762"/>
      <c r="AT41" s="762"/>
      <c r="AU41" s="762"/>
      <c r="AV41" s="762"/>
      <c r="AW41" s="762"/>
      <c r="AX41" s="762"/>
      <c r="AY41" s="763"/>
      <c r="AZ41" s="683">
        <v>277742</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132</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132</v>
      </c>
      <c r="CS41" s="719"/>
      <c r="CT41" s="719"/>
      <c r="CU41" s="719"/>
      <c r="CV41" s="719"/>
      <c r="CW41" s="719"/>
      <c r="CX41" s="719"/>
      <c r="CY41" s="720"/>
      <c r="CZ41" s="688" t="s">
        <v>132</v>
      </c>
      <c r="DA41" s="717"/>
      <c r="DB41" s="717"/>
      <c r="DC41" s="721"/>
      <c r="DD41" s="692" t="s">
        <v>132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21423265</v>
      </c>
      <c r="S42" s="769"/>
      <c r="T42" s="769"/>
      <c r="U42" s="769"/>
      <c r="V42" s="769"/>
      <c r="W42" s="769"/>
      <c r="X42" s="769"/>
      <c r="Y42" s="777"/>
      <c r="Z42" s="778">
        <v>100</v>
      </c>
      <c r="AA42" s="778"/>
      <c r="AB42" s="778"/>
      <c r="AC42" s="778"/>
      <c r="AD42" s="779">
        <v>11466556</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1305415</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349</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3706253</v>
      </c>
      <c r="CS42" s="684"/>
      <c r="CT42" s="684"/>
      <c r="CU42" s="684"/>
      <c r="CV42" s="684"/>
      <c r="CW42" s="684"/>
      <c r="CX42" s="684"/>
      <c r="CY42" s="685"/>
      <c r="CZ42" s="688">
        <v>17.600000000000001</v>
      </c>
      <c r="DA42" s="689"/>
      <c r="DB42" s="689"/>
      <c r="DC42" s="701"/>
      <c r="DD42" s="692">
        <v>512847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89236</v>
      </c>
      <c r="CS43" s="719"/>
      <c r="CT43" s="719"/>
      <c r="CU43" s="719"/>
      <c r="CV43" s="719"/>
      <c r="CW43" s="719"/>
      <c r="CX43" s="719"/>
      <c r="CY43" s="720"/>
      <c r="CZ43" s="688">
        <v>0.4</v>
      </c>
      <c r="DA43" s="717"/>
      <c r="DB43" s="717"/>
      <c r="DC43" s="721"/>
      <c r="DD43" s="692">
        <v>37136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3442164</v>
      </c>
      <c r="CS44" s="684"/>
      <c r="CT44" s="684"/>
      <c r="CU44" s="684"/>
      <c r="CV44" s="684"/>
      <c r="CW44" s="684"/>
      <c r="CX44" s="684"/>
      <c r="CY44" s="685"/>
      <c r="CZ44" s="688">
        <v>16.3</v>
      </c>
      <c r="DA44" s="689"/>
      <c r="DB44" s="689"/>
      <c r="DC44" s="701"/>
      <c r="DD44" s="692">
        <v>474762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1951358</v>
      </c>
      <c r="CS45" s="719"/>
      <c r="CT45" s="719"/>
      <c r="CU45" s="719"/>
      <c r="CV45" s="719"/>
      <c r="CW45" s="719"/>
      <c r="CX45" s="719"/>
      <c r="CY45" s="720"/>
      <c r="CZ45" s="688">
        <v>9.3000000000000007</v>
      </c>
      <c r="DA45" s="717"/>
      <c r="DB45" s="717"/>
      <c r="DC45" s="721"/>
      <c r="DD45" s="692">
        <v>56132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1169753</v>
      </c>
      <c r="CS46" s="684"/>
      <c r="CT46" s="684"/>
      <c r="CU46" s="684"/>
      <c r="CV46" s="684"/>
      <c r="CW46" s="684"/>
      <c r="CX46" s="684"/>
      <c r="CY46" s="685"/>
      <c r="CZ46" s="688">
        <v>5.5</v>
      </c>
      <c r="DA46" s="689"/>
      <c r="DB46" s="689"/>
      <c r="DC46" s="701"/>
      <c r="DD46" s="692">
        <v>384384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264089</v>
      </c>
      <c r="CS47" s="719"/>
      <c r="CT47" s="719"/>
      <c r="CU47" s="719"/>
      <c r="CV47" s="719"/>
      <c r="CW47" s="719"/>
      <c r="CX47" s="719"/>
      <c r="CY47" s="720"/>
      <c r="CZ47" s="688">
        <v>1.3</v>
      </c>
      <c r="DA47" s="717"/>
      <c r="DB47" s="717"/>
      <c r="DC47" s="721"/>
      <c r="DD47" s="692">
        <v>38085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132</v>
      </c>
      <c r="CS48" s="684"/>
      <c r="CT48" s="684"/>
      <c r="CU48" s="684"/>
      <c r="CV48" s="684"/>
      <c r="CW48" s="684"/>
      <c r="CX48" s="684"/>
      <c r="CY48" s="685"/>
      <c r="CZ48" s="688" t="s">
        <v>132</v>
      </c>
      <c r="DA48" s="689"/>
      <c r="DB48" s="689"/>
      <c r="DC48" s="701"/>
      <c r="DD48" s="692" t="s">
        <v>132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21079025</v>
      </c>
      <c r="CS49" s="754"/>
      <c r="CT49" s="754"/>
      <c r="CU49" s="754"/>
      <c r="CV49" s="754"/>
      <c r="CW49" s="754"/>
      <c r="CX49" s="754"/>
      <c r="CY49" s="785"/>
      <c r="CZ49" s="780">
        <v>100</v>
      </c>
      <c r="DA49" s="786"/>
      <c r="DB49" s="786"/>
      <c r="DC49" s="787"/>
      <c r="DD49" s="788">
        <v>13592854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qz6Qbp4yu8lAXDpkO+gGwYR344yBrzyEmzrz2tvdEm/22eN068cRxivwi9DuyvCAWBtxZq69VWCPL+5PEPQwA==" saltValue="umEKT+MsNV25NlqH2L2p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21443</v>
      </c>
      <c r="R7" s="819"/>
      <c r="S7" s="819"/>
      <c r="T7" s="819"/>
      <c r="U7" s="819"/>
      <c r="V7" s="819">
        <v>21110</v>
      </c>
      <c r="W7" s="819"/>
      <c r="X7" s="819"/>
      <c r="Y7" s="819"/>
      <c r="Z7" s="819"/>
      <c r="AA7" s="819">
        <v>333</v>
      </c>
      <c r="AB7" s="819"/>
      <c r="AC7" s="819"/>
      <c r="AD7" s="819"/>
      <c r="AE7" s="820"/>
      <c r="AF7" s="821">
        <v>70</v>
      </c>
      <c r="AG7" s="822"/>
      <c r="AH7" s="822"/>
      <c r="AI7" s="822"/>
      <c r="AJ7" s="823"/>
      <c r="AK7" s="858">
        <v>454</v>
      </c>
      <c r="AL7" s="859"/>
      <c r="AM7" s="859"/>
      <c r="AN7" s="859"/>
      <c r="AO7" s="859"/>
      <c r="AP7" s="859">
        <v>28222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0</v>
      </c>
      <c r="CI7" s="856"/>
      <c r="CJ7" s="856"/>
      <c r="CK7" s="856"/>
      <c r="CL7" s="857"/>
      <c r="CM7" s="855">
        <v>20</v>
      </c>
      <c r="CN7" s="856"/>
      <c r="CO7" s="856"/>
      <c r="CP7" s="856"/>
      <c r="CQ7" s="857"/>
      <c r="CR7" s="855">
        <v>10</v>
      </c>
      <c r="CS7" s="856"/>
      <c r="CT7" s="856"/>
      <c r="CU7" s="856"/>
      <c r="CV7" s="857"/>
      <c r="CW7" s="855">
        <v>55</v>
      </c>
      <c r="CX7" s="856"/>
      <c r="CY7" s="856"/>
      <c r="CZ7" s="856"/>
      <c r="DA7" s="857"/>
      <c r="DB7" s="855" t="s">
        <v>515</v>
      </c>
      <c r="DC7" s="856"/>
      <c r="DD7" s="856"/>
      <c r="DE7" s="856"/>
      <c r="DF7" s="857"/>
      <c r="DG7" s="855" t="s">
        <v>515</v>
      </c>
      <c r="DH7" s="856"/>
      <c r="DI7" s="856"/>
      <c r="DJ7" s="856"/>
      <c r="DK7" s="857"/>
      <c r="DL7" s="855" t="s">
        <v>515</v>
      </c>
      <c r="DM7" s="856"/>
      <c r="DN7" s="856"/>
      <c r="DO7" s="856"/>
      <c r="DP7" s="857"/>
      <c r="DQ7" s="855" t="s">
        <v>515</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12</v>
      </c>
      <c r="R8" s="843"/>
      <c r="S8" s="843"/>
      <c r="T8" s="843"/>
      <c r="U8" s="843"/>
      <c r="V8" s="843">
        <v>1</v>
      </c>
      <c r="W8" s="843"/>
      <c r="X8" s="843"/>
      <c r="Y8" s="843"/>
      <c r="Z8" s="843"/>
      <c r="AA8" s="843">
        <v>11</v>
      </c>
      <c r="AB8" s="843"/>
      <c r="AC8" s="843"/>
      <c r="AD8" s="843"/>
      <c r="AE8" s="844"/>
      <c r="AF8" s="845">
        <v>11</v>
      </c>
      <c r="AG8" s="846"/>
      <c r="AH8" s="846"/>
      <c r="AI8" s="846"/>
      <c r="AJ8" s="847"/>
      <c r="AK8" s="848" t="s">
        <v>515</v>
      </c>
      <c r="AL8" s="849"/>
      <c r="AM8" s="849"/>
      <c r="AN8" s="849"/>
      <c r="AO8" s="849"/>
      <c r="AP8" s="849" t="s">
        <v>515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v>0</v>
      </c>
      <c r="CI8" s="866"/>
      <c r="CJ8" s="866"/>
      <c r="CK8" s="866"/>
      <c r="CL8" s="867"/>
      <c r="CM8" s="865">
        <v>47</v>
      </c>
      <c r="CN8" s="866"/>
      <c r="CO8" s="866"/>
      <c r="CP8" s="866"/>
      <c r="CQ8" s="867"/>
      <c r="CR8" s="865">
        <v>40</v>
      </c>
      <c r="CS8" s="866"/>
      <c r="CT8" s="866"/>
      <c r="CU8" s="866"/>
      <c r="CV8" s="867"/>
      <c r="CW8" s="865">
        <v>4</v>
      </c>
      <c r="CX8" s="866"/>
      <c r="CY8" s="866"/>
      <c r="CZ8" s="866"/>
      <c r="DA8" s="867"/>
      <c r="DB8" s="865" t="s">
        <v>515</v>
      </c>
      <c r="DC8" s="866"/>
      <c r="DD8" s="866"/>
      <c r="DE8" s="866"/>
      <c r="DF8" s="867"/>
      <c r="DG8" s="865" t="s">
        <v>515</v>
      </c>
      <c r="DH8" s="866"/>
      <c r="DI8" s="866"/>
      <c r="DJ8" s="866"/>
      <c r="DK8" s="867"/>
      <c r="DL8" s="865" t="s">
        <v>515</v>
      </c>
      <c r="DM8" s="866"/>
      <c r="DN8" s="866"/>
      <c r="DO8" s="866"/>
      <c r="DP8" s="867"/>
      <c r="DQ8" s="865" t="s">
        <v>515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583</v>
      </c>
      <c r="BT9" s="853"/>
      <c r="BU9" s="853"/>
      <c r="BV9" s="853"/>
      <c r="BW9" s="853"/>
      <c r="BX9" s="853"/>
      <c r="BY9" s="853"/>
      <c r="BZ9" s="853"/>
      <c r="CA9" s="853"/>
      <c r="CB9" s="853"/>
      <c r="CC9" s="853"/>
      <c r="CD9" s="853"/>
      <c r="CE9" s="853"/>
      <c r="CF9" s="853"/>
      <c r="CG9" s="854"/>
      <c r="CH9" s="865">
        <v>0</v>
      </c>
      <c r="CI9" s="866"/>
      <c r="CJ9" s="866"/>
      <c r="CK9" s="866"/>
      <c r="CL9" s="867"/>
      <c r="CM9" s="865">
        <v>23</v>
      </c>
      <c r="CN9" s="866"/>
      <c r="CO9" s="866"/>
      <c r="CP9" s="866"/>
      <c r="CQ9" s="867"/>
      <c r="CR9" s="865">
        <v>15</v>
      </c>
      <c r="CS9" s="866"/>
      <c r="CT9" s="866"/>
      <c r="CU9" s="866"/>
      <c r="CV9" s="867"/>
      <c r="CW9" s="865">
        <v>0</v>
      </c>
      <c r="CX9" s="866"/>
      <c r="CY9" s="866"/>
      <c r="CZ9" s="866"/>
      <c r="DA9" s="867"/>
      <c r="DB9" s="865" t="s">
        <v>515</v>
      </c>
      <c r="DC9" s="866"/>
      <c r="DD9" s="866"/>
      <c r="DE9" s="866"/>
      <c r="DF9" s="867"/>
      <c r="DG9" s="865" t="s">
        <v>515</v>
      </c>
      <c r="DH9" s="866"/>
      <c r="DI9" s="866"/>
      <c r="DJ9" s="866"/>
      <c r="DK9" s="867"/>
      <c r="DL9" s="865" t="s">
        <v>515</v>
      </c>
      <c r="DM9" s="866"/>
      <c r="DN9" s="866"/>
      <c r="DO9" s="866"/>
      <c r="DP9" s="867"/>
      <c r="DQ9" s="865" t="s">
        <v>515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584</v>
      </c>
      <c r="BT10" s="853"/>
      <c r="BU10" s="853"/>
      <c r="BV10" s="853"/>
      <c r="BW10" s="853"/>
      <c r="BX10" s="853"/>
      <c r="BY10" s="853"/>
      <c r="BZ10" s="853"/>
      <c r="CA10" s="853"/>
      <c r="CB10" s="853"/>
      <c r="CC10" s="853"/>
      <c r="CD10" s="853"/>
      <c r="CE10" s="853"/>
      <c r="CF10" s="853"/>
      <c r="CG10" s="854"/>
      <c r="CH10" s="865">
        <v>-5</v>
      </c>
      <c r="CI10" s="866"/>
      <c r="CJ10" s="866"/>
      <c r="CK10" s="866"/>
      <c r="CL10" s="867"/>
      <c r="CM10" s="865">
        <v>31</v>
      </c>
      <c r="CN10" s="866"/>
      <c r="CO10" s="866"/>
      <c r="CP10" s="866"/>
      <c r="CQ10" s="867"/>
      <c r="CR10" s="865">
        <v>5</v>
      </c>
      <c r="CS10" s="866"/>
      <c r="CT10" s="866"/>
      <c r="CU10" s="866"/>
      <c r="CV10" s="867"/>
      <c r="CW10" s="865">
        <v>0</v>
      </c>
      <c r="CX10" s="866"/>
      <c r="CY10" s="866"/>
      <c r="CZ10" s="866"/>
      <c r="DA10" s="867"/>
      <c r="DB10" s="865" t="s">
        <v>515</v>
      </c>
      <c r="DC10" s="866"/>
      <c r="DD10" s="866"/>
      <c r="DE10" s="866"/>
      <c r="DF10" s="867"/>
      <c r="DG10" s="865" t="s">
        <v>515</v>
      </c>
      <c r="DH10" s="866"/>
      <c r="DI10" s="866"/>
      <c r="DJ10" s="866"/>
      <c r="DK10" s="867"/>
      <c r="DL10" s="865" t="s">
        <v>515</v>
      </c>
      <c r="DM10" s="866"/>
      <c r="DN10" s="866"/>
      <c r="DO10" s="866"/>
      <c r="DP10" s="867"/>
      <c r="DQ10" s="865" t="s">
        <v>515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585</v>
      </c>
      <c r="BT11" s="853"/>
      <c r="BU11" s="853"/>
      <c r="BV11" s="853"/>
      <c r="BW11" s="853"/>
      <c r="BX11" s="853"/>
      <c r="BY11" s="853"/>
      <c r="BZ11" s="853"/>
      <c r="CA11" s="853"/>
      <c r="CB11" s="853"/>
      <c r="CC11" s="853"/>
      <c r="CD11" s="853"/>
      <c r="CE11" s="853"/>
      <c r="CF11" s="853"/>
      <c r="CG11" s="854"/>
      <c r="CH11" s="865">
        <v>8</v>
      </c>
      <c r="CI11" s="866"/>
      <c r="CJ11" s="866"/>
      <c r="CK11" s="866"/>
      <c r="CL11" s="867"/>
      <c r="CM11" s="865">
        <v>17</v>
      </c>
      <c r="CN11" s="866"/>
      <c r="CO11" s="866"/>
      <c r="CP11" s="866"/>
      <c r="CQ11" s="867"/>
      <c r="CR11" s="865">
        <v>10</v>
      </c>
      <c r="CS11" s="866"/>
      <c r="CT11" s="866"/>
      <c r="CU11" s="866"/>
      <c r="CV11" s="867"/>
      <c r="CW11" s="865">
        <v>45</v>
      </c>
      <c r="CX11" s="866"/>
      <c r="CY11" s="866"/>
      <c r="CZ11" s="866"/>
      <c r="DA11" s="867"/>
      <c r="DB11" s="865" t="s">
        <v>515</v>
      </c>
      <c r="DC11" s="866"/>
      <c r="DD11" s="866"/>
      <c r="DE11" s="866"/>
      <c r="DF11" s="867"/>
      <c r="DG11" s="865" t="s">
        <v>515</v>
      </c>
      <c r="DH11" s="866"/>
      <c r="DI11" s="866"/>
      <c r="DJ11" s="866"/>
      <c r="DK11" s="867"/>
      <c r="DL11" s="865" t="s">
        <v>515</v>
      </c>
      <c r="DM11" s="866"/>
      <c r="DN11" s="866"/>
      <c r="DO11" s="866"/>
      <c r="DP11" s="867"/>
      <c r="DQ11" s="865" t="s">
        <v>515</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586</v>
      </c>
      <c r="BT12" s="853"/>
      <c r="BU12" s="853"/>
      <c r="BV12" s="853"/>
      <c r="BW12" s="853"/>
      <c r="BX12" s="853"/>
      <c r="BY12" s="853"/>
      <c r="BZ12" s="853"/>
      <c r="CA12" s="853"/>
      <c r="CB12" s="853"/>
      <c r="CC12" s="853"/>
      <c r="CD12" s="853"/>
      <c r="CE12" s="853"/>
      <c r="CF12" s="853"/>
      <c r="CG12" s="854"/>
      <c r="CH12" s="865">
        <v>0</v>
      </c>
      <c r="CI12" s="866"/>
      <c r="CJ12" s="866"/>
      <c r="CK12" s="866"/>
      <c r="CL12" s="867"/>
      <c r="CM12" s="865">
        <v>34</v>
      </c>
      <c r="CN12" s="866"/>
      <c r="CO12" s="866"/>
      <c r="CP12" s="866"/>
      <c r="CQ12" s="867"/>
      <c r="CR12" s="865">
        <v>3</v>
      </c>
      <c r="CS12" s="866"/>
      <c r="CT12" s="866"/>
      <c r="CU12" s="866"/>
      <c r="CV12" s="867"/>
      <c r="CW12" s="865">
        <v>0</v>
      </c>
      <c r="CX12" s="866"/>
      <c r="CY12" s="866"/>
      <c r="CZ12" s="866"/>
      <c r="DA12" s="867"/>
      <c r="DB12" s="865" t="s">
        <v>515</v>
      </c>
      <c r="DC12" s="866"/>
      <c r="DD12" s="866"/>
      <c r="DE12" s="866"/>
      <c r="DF12" s="867"/>
      <c r="DG12" s="865" t="s">
        <v>515</v>
      </c>
      <c r="DH12" s="866"/>
      <c r="DI12" s="866"/>
      <c r="DJ12" s="866"/>
      <c r="DK12" s="867"/>
      <c r="DL12" s="865" t="s">
        <v>515</v>
      </c>
      <c r="DM12" s="866"/>
      <c r="DN12" s="866"/>
      <c r="DO12" s="866"/>
      <c r="DP12" s="867"/>
      <c r="DQ12" s="865" t="s">
        <v>515</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21455</v>
      </c>
      <c r="R23" s="878"/>
      <c r="S23" s="878"/>
      <c r="T23" s="878"/>
      <c r="U23" s="878"/>
      <c r="V23" s="878">
        <v>21111</v>
      </c>
      <c r="W23" s="878"/>
      <c r="X23" s="878"/>
      <c r="Y23" s="878"/>
      <c r="Z23" s="878"/>
      <c r="AA23" s="878">
        <v>344</v>
      </c>
      <c r="AB23" s="878"/>
      <c r="AC23" s="878"/>
      <c r="AD23" s="878"/>
      <c r="AE23" s="879"/>
      <c r="AF23" s="880">
        <v>75</v>
      </c>
      <c r="AG23" s="878"/>
      <c r="AH23" s="878"/>
      <c r="AI23" s="878"/>
      <c r="AJ23" s="881"/>
      <c r="AK23" s="882"/>
      <c r="AL23" s="883"/>
      <c r="AM23" s="883"/>
      <c r="AN23" s="883"/>
      <c r="AO23" s="883"/>
      <c r="AP23" s="878">
        <v>28222</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3613</v>
      </c>
      <c r="R28" s="907"/>
      <c r="S28" s="907"/>
      <c r="T28" s="907"/>
      <c r="U28" s="907"/>
      <c r="V28" s="907">
        <v>3611</v>
      </c>
      <c r="W28" s="907"/>
      <c r="X28" s="907"/>
      <c r="Y28" s="907"/>
      <c r="Z28" s="907"/>
      <c r="AA28" s="907">
        <v>2</v>
      </c>
      <c r="AB28" s="907"/>
      <c r="AC28" s="907"/>
      <c r="AD28" s="907"/>
      <c r="AE28" s="908"/>
      <c r="AF28" s="909">
        <v>2</v>
      </c>
      <c r="AG28" s="907"/>
      <c r="AH28" s="907"/>
      <c r="AI28" s="907"/>
      <c r="AJ28" s="910"/>
      <c r="AK28" s="911">
        <v>292</v>
      </c>
      <c r="AL28" s="902"/>
      <c r="AM28" s="902"/>
      <c r="AN28" s="902"/>
      <c r="AO28" s="902"/>
      <c r="AP28" s="902" t="s">
        <v>515</v>
      </c>
      <c r="AQ28" s="902"/>
      <c r="AR28" s="902"/>
      <c r="AS28" s="902"/>
      <c r="AT28" s="902"/>
      <c r="AU28" s="902" t="s">
        <v>515</v>
      </c>
      <c r="AV28" s="902"/>
      <c r="AW28" s="902"/>
      <c r="AX28" s="902"/>
      <c r="AY28" s="902"/>
      <c r="AZ28" s="903" t="s">
        <v>515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80</v>
      </c>
      <c r="R29" s="843"/>
      <c r="S29" s="843"/>
      <c r="T29" s="843"/>
      <c r="U29" s="843"/>
      <c r="V29" s="843">
        <v>45</v>
      </c>
      <c r="W29" s="843"/>
      <c r="X29" s="843"/>
      <c r="Y29" s="843"/>
      <c r="Z29" s="843"/>
      <c r="AA29" s="843">
        <v>35</v>
      </c>
      <c r="AB29" s="843"/>
      <c r="AC29" s="843"/>
      <c r="AD29" s="843"/>
      <c r="AE29" s="844"/>
      <c r="AF29" s="845">
        <v>35</v>
      </c>
      <c r="AG29" s="846"/>
      <c r="AH29" s="846"/>
      <c r="AI29" s="846"/>
      <c r="AJ29" s="847"/>
      <c r="AK29" s="914">
        <v>1</v>
      </c>
      <c r="AL29" s="915"/>
      <c r="AM29" s="915"/>
      <c r="AN29" s="915"/>
      <c r="AO29" s="915"/>
      <c r="AP29" s="915" t="s">
        <v>515</v>
      </c>
      <c r="AQ29" s="915"/>
      <c r="AR29" s="915"/>
      <c r="AS29" s="915"/>
      <c r="AT29" s="915"/>
      <c r="AU29" s="915" t="s">
        <v>515</v>
      </c>
      <c r="AV29" s="915"/>
      <c r="AW29" s="915"/>
      <c r="AX29" s="915"/>
      <c r="AY29" s="915"/>
      <c r="AZ29" s="916" t="s">
        <v>515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4449</v>
      </c>
      <c r="R30" s="843"/>
      <c r="S30" s="843"/>
      <c r="T30" s="843"/>
      <c r="U30" s="843"/>
      <c r="V30" s="843">
        <v>4407</v>
      </c>
      <c r="W30" s="843"/>
      <c r="X30" s="843"/>
      <c r="Y30" s="843"/>
      <c r="Z30" s="843"/>
      <c r="AA30" s="843">
        <v>42</v>
      </c>
      <c r="AB30" s="843"/>
      <c r="AC30" s="843"/>
      <c r="AD30" s="843"/>
      <c r="AE30" s="844"/>
      <c r="AF30" s="845">
        <v>42</v>
      </c>
      <c r="AG30" s="846"/>
      <c r="AH30" s="846"/>
      <c r="AI30" s="846"/>
      <c r="AJ30" s="847"/>
      <c r="AK30" s="914">
        <v>633</v>
      </c>
      <c r="AL30" s="915"/>
      <c r="AM30" s="915"/>
      <c r="AN30" s="915"/>
      <c r="AO30" s="915"/>
      <c r="AP30" s="915" t="s">
        <v>515</v>
      </c>
      <c r="AQ30" s="915"/>
      <c r="AR30" s="915"/>
      <c r="AS30" s="915"/>
      <c r="AT30" s="915"/>
      <c r="AU30" s="915" t="s">
        <v>515</v>
      </c>
      <c r="AV30" s="915"/>
      <c r="AW30" s="915"/>
      <c r="AX30" s="915"/>
      <c r="AY30" s="915"/>
      <c r="AZ30" s="916" t="s">
        <v>515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467</v>
      </c>
      <c r="R31" s="843"/>
      <c r="S31" s="843"/>
      <c r="T31" s="843"/>
      <c r="U31" s="843"/>
      <c r="V31" s="843">
        <v>466</v>
      </c>
      <c r="W31" s="843"/>
      <c r="X31" s="843"/>
      <c r="Y31" s="843"/>
      <c r="Z31" s="843"/>
      <c r="AA31" s="843">
        <v>0</v>
      </c>
      <c r="AB31" s="843"/>
      <c r="AC31" s="843"/>
      <c r="AD31" s="843"/>
      <c r="AE31" s="844"/>
      <c r="AF31" s="845">
        <v>0</v>
      </c>
      <c r="AG31" s="846"/>
      <c r="AH31" s="846"/>
      <c r="AI31" s="846"/>
      <c r="AJ31" s="847"/>
      <c r="AK31" s="914">
        <v>156</v>
      </c>
      <c r="AL31" s="915"/>
      <c r="AM31" s="915"/>
      <c r="AN31" s="915"/>
      <c r="AO31" s="915"/>
      <c r="AP31" s="915" t="s">
        <v>515</v>
      </c>
      <c r="AQ31" s="915"/>
      <c r="AR31" s="915"/>
      <c r="AS31" s="915"/>
      <c r="AT31" s="915"/>
      <c r="AU31" s="915" t="s">
        <v>515</v>
      </c>
      <c r="AV31" s="915"/>
      <c r="AW31" s="915"/>
      <c r="AX31" s="915"/>
      <c r="AY31" s="915"/>
      <c r="AZ31" s="916" t="s">
        <v>515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907</v>
      </c>
      <c r="R32" s="843"/>
      <c r="S32" s="843"/>
      <c r="T32" s="843"/>
      <c r="U32" s="843"/>
      <c r="V32" s="843">
        <v>924</v>
      </c>
      <c r="W32" s="843"/>
      <c r="X32" s="843"/>
      <c r="Y32" s="843"/>
      <c r="Z32" s="843"/>
      <c r="AA32" s="843">
        <v>-17</v>
      </c>
      <c r="AB32" s="843"/>
      <c r="AC32" s="843"/>
      <c r="AD32" s="843"/>
      <c r="AE32" s="844"/>
      <c r="AF32" s="845">
        <v>2378</v>
      </c>
      <c r="AG32" s="846"/>
      <c r="AH32" s="846"/>
      <c r="AI32" s="846"/>
      <c r="AJ32" s="847"/>
      <c r="AK32" s="914">
        <v>221</v>
      </c>
      <c r="AL32" s="915"/>
      <c r="AM32" s="915"/>
      <c r="AN32" s="915"/>
      <c r="AO32" s="915"/>
      <c r="AP32" s="915">
        <v>5050</v>
      </c>
      <c r="AQ32" s="915"/>
      <c r="AR32" s="915"/>
      <c r="AS32" s="915"/>
      <c r="AT32" s="915"/>
      <c r="AU32" s="915">
        <v>1156</v>
      </c>
      <c r="AV32" s="915"/>
      <c r="AW32" s="915"/>
      <c r="AX32" s="915"/>
      <c r="AY32" s="915"/>
      <c r="AZ32" s="916" t="s">
        <v>515</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3763</v>
      </c>
      <c r="R33" s="843"/>
      <c r="S33" s="843"/>
      <c r="T33" s="843"/>
      <c r="U33" s="843"/>
      <c r="V33" s="843">
        <v>3515</v>
      </c>
      <c r="W33" s="843"/>
      <c r="X33" s="843"/>
      <c r="Y33" s="843"/>
      <c r="Z33" s="843"/>
      <c r="AA33" s="843">
        <v>247</v>
      </c>
      <c r="AB33" s="843"/>
      <c r="AC33" s="843"/>
      <c r="AD33" s="843"/>
      <c r="AE33" s="844"/>
      <c r="AF33" s="845">
        <v>916</v>
      </c>
      <c r="AG33" s="846"/>
      <c r="AH33" s="846"/>
      <c r="AI33" s="846"/>
      <c r="AJ33" s="847"/>
      <c r="AK33" s="914">
        <v>612</v>
      </c>
      <c r="AL33" s="915"/>
      <c r="AM33" s="915"/>
      <c r="AN33" s="915"/>
      <c r="AO33" s="915"/>
      <c r="AP33" s="915">
        <v>3060</v>
      </c>
      <c r="AQ33" s="915"/>
      <c r="AR33" s="915"/>
      <c r="AS33" s="915"/>
      <c r="AT33" s="915"/>
      <c r="AU33" s="915">
        <v>1970</v>
      </c>
      <c r="AV33" s="915"/>
      <c r="AW33" s="915"/>
      <c r="AX33" s="915"/>
      <c r="AY33" s="915"/>
      <c r="AZ33" s="916" t="s">
        <v>515</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1280</v>
      </c>
      <c r="R34" s="843"/>
      <c r="S34" s="843"/>
      <c r="T34" s="843"/>
      <c r="U34" s="843"/>
      <c r="V34" s="843">
        <v>1296</v>
      </c>
      <c r="W34" s="843"/>
      <c r="X34" s="843"/>
      <c r="Y34" s="843"/>
      <c r="Z34" s="843"/>
      <c r="AA34" s="843">
        <v>-16</v>
      </c>
      <c r="AB34" s="843"/>
      <c r="AC34" s="843"/>
      <c r="AD34" s="843"/>
      <c r="AE34" s="844"/>
      <c r="AF34" s="845">
        <v>-12</v>
      </c>
      <c r="AG34" s="846"/>
      <c r="AH34" s="846"/>
      <c r="AI34" s="846"/>
      <c r="AJ34" s="847"/>
      <c r="AK34" s="914">
        <v>740</v>
      </c>
      <c r="AL34" s="915"/>
      <c r="AM34" s="915"/>
      <c r="AN34" s="915"/>
      <c r="AO34" s="915"/>
      <c r="AP34" s="915">
        <v>11788</v>
      </c>
      <c r="AQ34" s="915"/>
      <c r="AR34" s="915"/>
      <c r="AS34" s="915"/>
      <c r="AT34" s="915"/>
      <c r="AU34" s="915">
        <v>8535</v>
      </c>
      <c r="AV34" s="915"/>
      <c r="AW34" s="915"/>
      <c r="AX34" s="915"/>
      <c r="AY34" s="915"/>
      <c r="AZ34" s="916" t="s">
        <v>515</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26</v>
      </c>
      <c r="R35" s="843"/>
      <c r="S35" s="843"/>
      <c r="T35" s="843"/>
      <c r="U35" s="843"/>
      <c r="V35" s="843">
        <v>26</v>
      </c>
      <c r="W35" s="843"/>
      <c r="X35" s="843"/>
      <c r="Y35" s="843"/>
      <c r="Z35" s="843"/>
      <c r="AA35" s="843">
        <v>0</v>
      </c>
      <c r="AB35" s="843"/>
      <c r="AC35" s="843"/>
      <c r="AD35" s="843"/>
      <c r="AE35" s="844"/>
      <c r="AF35" s="845">
        <v>123</v>
      </c>
      <c r="AG35" s="846"/>
      <c r="AH35" s="846"/>
      <c r="AI35" s="846"/>
      <c r="AJ35" s="847"/>
      <c r="AK35" s="914" t="s">
        <v>515</v>
      </c>
      <c r="AL35" s="915"/>
      <c r="AM35" s="915"/>
      <c r="AN35" s="915"/>
      <c r="AO35" s="915"/>
      <c r="AP35" s="915" t="s">
        <v>515</v>
      </c>
      <c r="AQ35" s="915"/>
      <c r="AR35" s="915"/>
      <c r="AS35" s="915"/>
      <c r="AT35" s="915"/>
      <c r="AU35" s="916" t="s">
        <v>515</v>
      </c>
      <c r="AV35" s="916"/>
      <c r="AW35" s="916"/>
      <c r="AX35" s="916"/>
      <c r="AY35" s="916"/>
      <c r="AZ35" s="916" t="s">
        <v>515</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3485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399</v>
      </c>
      <c r="R66" s="802"/>
      <c r="S66" s="802"/>
      <c r="T66" s="802"/>
      <c r="U66" s="803"/>
      <c r="V66" s="801" t="s">
        <v>400</v>
      </c>
      <c r="W66" s="802"/>
      <c r="X66" s="802"/>
      <c r="Y66" s="802"/>
      <c r="Z66" s="803"/>
      <c r="AA66" s="801" t="s">
        <v>401</v>
      </c>
      <c r="AB66" s="802"/>
      <c r="AC66" s="802"/>
      <c r="AD66" s="802"/>
      <c r="AE66" s="803"/>
      <c r="AF66" s="936" t="s">
        <v>402</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2120</v>
      </c>
      <c r="R68" s="950"/>
      <c r="S68" s="950"/>
      <c r="T68" s="950"/>
      <c r="U68" s="950"/>
      <c r="V68" s="950">
        <v>2085</v>
      </c>
      <c r="W68" s="950"/>
      <c r="X68" s="950"/>
      <c r="Y68" s="950"/>
      <c r="Z68" s="950"/>
      <c r="AA68" s="950">
        <v>35</v>
      </c>
      <c r="AB68" s="950"/>
      <c r="AC68" s="950"/>
      <c r="AD68" s="950"/>
      <c r="AE68" s="950"/>
      <c r="AF68" s="950">
        <v>31</v>
      </c>
      <c r="AG68" s="950"/>
      <c r="AH68" s="950"/>
      <c r="AI68" s="950"/>
      <c r="AJ68" s="950"/>
      <c r="AK68" s="950" t="s">
        <v>515</v>
      </c>
      <c r="AL68" s="950"/>
      <c r="AM68" s="950"/>
      <c r="AN68" s="950"/>
      <c r="AO68" s="950"/>
      <c r="AP68" s="950">
        <v>1027</v>
      </c>
      <c r="AQ68" s="950"/>
      <c r="AR68" s="950"/>
      <c r="AS68" s="950"/>
      <c r="AT68" s="950"/>
      <c r="AU68" s="950">
        <v>332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483</v>
      </c>
      <c r="R69" s="915"/>
      <c r="S69" s="915"/>
      <c r="T69" s="915"/>
      <c r="U69" s="915"/>
      <c r="V69" s="915">
        <v>474</v>
      </c>
      <c r="W69" s="915"/>
      <c r="X69" s="915"/>
      <c r="Y69" s="915"/>
      <c r="Z69" s="915"/>
      <c r="AA69" s="915">
        <v>9</v>
      </c>
      <c r="AB69" s="915"/>
      <c r="AC69" s="915"/>
      <c r="AD69" s="915"/>
      <c r="AE69" s="915"/>
      <c r="AF69" s="915">
        <v>6</v>
      </c>
      <c r="AG69" s="915"/>
      <c r="AH69" s="915"/>
      <c r="AI69" s="915"/>
      <c r="AJ69" s="915"/>
      <c r="AK69" s="915" t="s">
        <v>515</v>
      </c>
      <c r="AL69" s="915"/>
      <c r="AM69" s="915"/>
      <c r="AN69" s="915"/>
      <c r="AO69" s="915"/>
      <c r="AP69" s="915">
        <v>243</v>
      </c>
      <c r="AQ69" s="915"/>
      <c r="AR69" s="915"/>
      <c r="AS69" s="915"/>
      <c r="AT69" s="915"/>
      <c r="AU69" s="915" t="s">
        <v>515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180</v>
      </c>
      <c r="R70" s="915"/>
      <c r="S70" s="915"/>
      <c r="T70" s="915"/>
      <c r="U70" s="915"/>
      <c r="V70" s="915">
        <v>176</v>
      </c>
      <c r="W70" s="915"/>
      <c r="X70" s="915"/>
      <c r="Y70" s="915"/>
      <c r="Z70" s="915"/>
      <c r="AA70" s="915">
        <v>4</v>
      </c>
      <c r="AB70" s="915"/>
      <c r="AC70" s="915"/>
      <c r="AD70" s="915"/>
      <c r="AE70" s="915"/>
      <c r="AF70" s="915">
        <v>4</v>
      </c>
      <c r="AG70" s="915"/>
      <c r="AH70" s="915"/>
      <c r="AI70" s="915"/>
      <c r="AJ70" s="915"/>
      <c r="AK70" s="915" t="s">
        <v>515</v>
      </c>
      <c r="AL70" s="915"/>
      <c r="AM70" s="915"/>
      <c r="AN70" s="915"/>
      <c r="AO70" s="915"/>
      <c r="AP70" s="915" t="s">
        <v>515</v>
      </c>
      <c r="AQ70" s="915"/>
      <c r="AR70" s="915"/>
      <c r="AS70" s="915"/>
      <c r="AT70" s="915"/>
      <c r="AU70" s="915" t="s">
        <v>515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7</v>
      </c>
      <c r="R71" s="915"/>
      <c r="S71" s="915"/>
      <c r="T71" s="915"/>
      <c r="U71" s="915"/>
      <c r="V71" s="915">
        <v>3</v>
      </c>
      <c r="W71" s="915"/>
      <c r="X71" s="915"/>
      <c r="Y71" s="915"/>
      <c r="Z71" s="915"/>
      <c r="AA71" s="915">
        <v>4</v>
      </c>
      <c r="AB71" s="915"/>
      <c r="AC71" s="915"/>
      <c r="AD71" s="915"/>
      <c r="AE71" s="915"/>
      <c r="AF71" s="915">
        <v>4</v>
      </c>
      <c r="AG71" s="915"/>
      <c r="AH71" s="915"/>
      <c r="AI71" s="915"/>
      <c r="AJ71" s="915"/>
      <c r="AK71" s="915" t="s">
        <v>515</v>
      </c>
      <c r="AL71" s="915"/>
      <c r="AM71" s="915"/>
      <c r="AN71" s="915"/>
      <c r="AO71" s="915"/>
      <c r="AP71" s="915" t="s">
        <v>515</v>
      </c>
      <c r="AQ71" s="915"/>
      <c r="AR71" s="915"/>
      <c r="AS71" s="915"/>
      <c r="AT71" s="915"/>
      <c r="AU71" s="915" t="s">
        <v>515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413</v>
      </c>
      <c r="R72" s="915"/>
      <c r="S72" s="915"/>
      <c r="T72" s="915"/>
      <c r="U72" s="915"/>
      <c r="V72" s="915">
        <v>413</v>
      </c>
      <c r="W72" s="915"/>
      <c r="X72" s="915"/>
      <c r="Y72" s="915"/>
      <c r="Z72" s="915"/>
      <c r="AA72" s="915">
        <v>0</v>
      </c>
      <c r="AB72" s="915"/>
      <c r="AC72" s="915"/>
      <c r="AD72" s="915"/>
      <c r="AE72" s="915"/>
      <c r="AF72" s="915">
        <v>0</v>
      </c>
      <c r="AG72" s="915"/>
      <c r="AH72" s="915"/>
      <c r="AI72" s="915"/>
      <c r="AJ72" s="915"/>
      <c r="AK72" s="915" t="s">
        <v>515</v>
      </c>
      <c r="AL72" s="915"/>
      <c r="AM72" s="915"/>
      <c r="AN72" s="915"/>
      <c r="AO72" s="915"/>
      <c r="AP72" s="915" t="s">
        <v>515</v>
      </c>
      <c r="AQ72" s="915"/>
      <c r="AR72" s="915"/>
      <c r="AS72" s="915"/>
      <c r="AT72" s="915"/>
      <c r="AU72" s="915" t="s">
        <v>515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541</v>
      </c>
      <c r="R73" s="915"/>
      <c r="S73" s="915"/>
      <c r="T73" s="915"/>
      <c r="U73" s="915"/>
      <c r="V73" s="915">
        <v>532</v>
      </c>
      <c r="W73" s="915"/>
      <c r="X73" s="915"/>
      <c r="Y73" s="915"/>
      <c r="Z73" s="915"/>
      <c r="AA73" s="915">
        <v>9</v>
      </c>
      <c r="AB73" s="915"/>
      <c r="AC73" s="915"/>
      <c r="AD73" s="915"/>
      <c r="AE73" s="915"/>
      <c r="AF73" s="915">
        <v>9</v>
      </c>
      <c r="AG73" s="915"/>
      <c r="AH73" s="915"/>
      <c r="AI73" s="915"/>
      <c r="AJ73" s="915"/>
      <c r="AK73" s="915" t="s">
        <v>515</v>
      </c>
      <c r="AL73" s="915"/>
      <c r="AM73" s="915"/>
      <c r="AN73" s="915"/>
      <c r="AO73" s="915"/>
      <c r="AP73" s="915" t="s">
        <v>515</v>
      </c>
      <c r="AQ73" s="915"/>
      <c r="AR73" s="915"/>
      <c r="AS73" s="915"/>
      <c r="AT73" s="915"/>
      <c r="AU73" s="915" t="s">
        <v>515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593</v>
      </c>
      <c r="C74" s="958"/>
      <c r="D74" s="958"/>
      <c r="E74" s="958"/>
      <c r="F74" s="958"/>
      <c r="G74" s="958"/>
      <c r="H74" s="958"/>
      <c r="I74" s="958"/>
      <c r="J74" s="958"/>
      <c r="K74" s="958"/>
      <c r="L74" s="958"/>
      <c r="M74" s="958"/>
      <c r="N74" s="958"/>
      <c r="O74" s="958"/>
      <c r="P74" s="959"/>
      <c r="Q74" s="960">
        <v>162804</v>
      </c>
      <c r="R74" s="915"/>
      <c r="S74" s="915"/>
      <c r="T74" s="915"/>
      <c r="U74" s="915"/>
      <c r="V74" s="915">
        <v>160662</v>
      </c>
      <c r="W74" s="915"/>
      <c r="X74" s="915"/>
      <c r="Y74" s="915"/>
      <c r="Z74" s="915"/>
      <c r="AA74" s="915">
        <v>2142</v>
      </c>
      <c r="AB74" s="915"/>
      <c r="AC74" s="915"/>
      <c r="AD74" s="915"/>
      <c r="AE74" s="915"/>
      <c r="AF74" s="915">
        <v>2142</v>
      </c>
      <c r="AG74" s="915"/>
      <c r="AH74" s="915"/>
      <c r="AI74" s="915"/>
      <c r="AJ74" s="915"/>
      <c r="AK74" s="915">
        <v>365</v>
      </c>
      <c r="AL74" s="915"/>
      <c r="AM74" s="915"/>
      <c r="AN74" s="915"/>
      <c r="AO74" s="915"/>
      <c r="AP74" s="915" t="s">
        <v>515</v>
      </c>
      <c r="AQ74" s="915"/>
      <c r="AR74" s="915"/>
      <c r="AS74" s="915"/>
      <c r="AT74" s="915"/>
      <c r="AU74" s="915" t="s">
        <v>515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311</v>
      </c>
      <c r="AG109" s="979"/>
      <c r="AH109" s="979"/>
      <c r="AI109" s="979"/>
      <c r="AJ109" s="980"/>
      <c r="AK109" s="978" t="s">
        <v>310</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311</v>
      </c>
      <c r="BW109" s="979"/>
      <c r="BX109" s="979"/>
      <c r="BY109" s="979"/>
      <c r="BZ109" s="980"/>
      <c r="CA109" s="978" t="s">
        <v>310</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311</v>
      </c>
      <c r="DM109" s="979"/>
      <c r="DN109" s="979"/>
      <c r="DO109" s="979"/>
      <c r="DP109" s="980"/>
      <c r="DQ109" s="978" t="s">
        <v>310</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3520770</v>
      </c>
      <c r="AB110" s="986"/>
      <c r="AC110" s="986"/>
      <c r="AD110" s="986"/>
      <c r="AE110" s="987"/>
      <c r="AF110" s="988">
        <v>3490600</v>
      </c>
      <c r="AG110" s="986"/>
      <c r="AH110" s="986"/>
      <c r="AI110" s="986"/>
      <c r="AJ110" s="987"/>
      <c r="AK110" s="988">
        <v>3419789</v>
      </c>
      <c r="AL110" s="986"/>
      <c r="AM110" s="986"/>
      <c r="AN110" s="986"/>
      <c r="AO110" s="987"/>
      <c r="AP110" s="989">
        <v>41.3</v>
      </c>
      <c r="AQ110" s="990"/>
      <c r="AR110" s="990"/>
      <c r="AS110" s="990"/>
      <c r="AT110" s="991"/>
      <c r="AU110" s="992" t="s">
        <v>75</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29632961</v>
      </c>
      <c r="BR110" s="1021"/>
      <c r="BS110" s="1021"/>
      <c r="BT110" s="1021"/>
      <c r="BU110" s="1021"/>
      <c r="BV110" s="1021">
        <v>28422299</v>
      </c>
      <c r="BW110" s="1021"/>
      <c r="BX110" s="1021"/>
      <c r="BY110" s="1021"/>
      <c r="BZ110" s="1021"/>
      <c r="CA110" s="1021">
        <v>28221684</v>
      </c>
      <c r="CB110" s="1021"/>
      <c r="CC110" s="1021"/>
      <c r="CD110" s="1021"/>
      <c r="CE110" s="1021"/>
      <c r="CF110" s="1035">
        <v>341</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132</v>
      </c>
      <c r="DH110" s="1021"/>
      <c r="DI110" s="1021"/>
      <c r="DJ110" s="1021"/>
      <c r="DK110" s="1021"/>
      <c r="DL110" s="1021" t="s">
        <v>396</v>
      </c>
      <c r="DM110" s="1021"/>
      <c r="DN110" s="1021"/>
      <c r="DO110" s="1021"/>
      <c r="DP110" s="1021"/>
      <c r="DQ110" s="1021" t="s">
        <v>132</v>
      </c>
      <c r="DR110" s="1021"/>
      <c r="DS110" s="1021"/>
      <c r="DT110" s="1021"/>
      <c r="DU110" s="1021"/>
      <c r="DV110" s="1022" t="s">
        <v>132</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132</v>
      </c>
      <c r="AB111" s="1028"/>
      <c r="AC111" s="1028"/>
      <c r="AD111" s="1028"/>
      <c r="AE111" s="1029"/>
      <c r="AF111" s="1030" t="s">
        <v>132</v>
      </c>
      <c r="AG111" s="1028"/>
      <c r="AH111" s="1028"/>
      <c r="AI111" s="1028"/>
      <c r="AJ111" s="1029"/>
      <c r="AK111" s="1030" t="s">
        <v>441</v>
      </c>
      <c r="AL111" s="1028"/>
      <c r="AM111" s="1028"/>
      <c r="AN111" s="1028"/>
      <c r="AO111" s="1029"/>
      <c r="AP111" s="1031" t="s">
        <v>132</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396</v>
      </c>
      <c r="BR111" s="1014"/>
      <c r="BS111" s="1014"/>
      <c r="BT111" s="1014"/>
      <c r="BU111" s="1014"/>
      <c r="BV111" s="1014" t="s">
        <v>441</v>
      </c>
      <c r="BW111" s="1014"/>
      <c r="BX111" s="1014"/>
      <c r="BY111" s="1014"/>
      <c r="BZ111" s="1014"/>
      <c r="CA111" s="1014" t="s">
        <v>132</v>
      </c>
      <c r="CB111" s="1014"/>
      <c r="CC111" s="1014"/>
      <c r="CD111" s="1014"/>
      <c r="CE111" s="1014"/>
      <c r="CF111" s="1008" t="s">
        <v>132</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132</v>
      </c>
      <c r="DH111" s="1014"/>
      <c r="DI111" s="1014"/>
      <c r="DJ111" s="1014"/>
      <c r="DK111" s="1014"/>
      <c r="DL111" s="1014" t="s">
        <v>132</v>
      </c>
      <c r="DM111" s="1014"/>
      <c r="DN111" s="1014"/>
      <c r="DO111" s="1014"/>
      <c r="DP111" s="1014"/>
      <c r="DQ111" s="1014" t="s">
        <v>441</v>
      </c>
      <c r="DR111" s="1014"/>
      <c r="DS111" s="1014"/>
      <c r="DT111" s="1014"/>
      <c r="DU111" s="1014"/>
      <c r="DV111" s="1015" t="s">
        <v>132</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132</v>
      </c>
      <c r="AB112" s="1053"/>
      <c r="AC112" s="1053"/>
      <c r="AD112" s="1053"/>
      <c r="AE112" s="1054"/>
      <c r="AF112" s="1055" t="s">
        <v>132</v>
      </c>
      <c r="AG112" s="1053"/>
      <c r="AH112" s="1053"/>
      <c r="AI112" s="1053"/>
      <c r="AJ112" s="1054"/>
      <c r="AK112" s="1055" t="s">
        <v>441</v>
      </c>
      <c r="AL112" s="1053"/>
      <c r="AM112" s="1053"/>
      <c r="AN112" s="1053"/>
      <c r="AO112" s="1054"/>
      <c r="AP112" s="1056" t="s">
        <v>396</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14449590</v>
      </c>
      <c r="BR112" s="1014"/>
      <c r="BS112" s="1014"/>
      <c r="BT112" s="1014"/>
      <c r="BU112" s="1014"/>
      <c r="BV112" s="1014">
        <v>12899423</v>
      </c>
      <c r="BW112" s="1014"/>
      <c r="BX112" s="1014"/>
      <c r="BY112" s="1014"/>
      <c r="BZ112" s="1014"/>
      <c r="CA112" s="1014">
        <v>11661402</v>
      </c>
      <c r="CB112" s="1014"/>
      <c r="CC112" s="1014"/>
      <c r="CD112" s="1014"/>
      <c r="CE112" s="1014"/>
      <c r="CF112" s="1008">
        <v>140.9</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396</v>
      </c>
      <c r="DH112" s="1014"/>
      <c r="DI112" s="1014"/>
      <c r="DJ112" s="1014"/>
      <c r="DK112" s="1014"/>
      <c r="DL112" s="1014" t="s">
        <v>132</v>
      </c>
      <c r="DM112" s="1014"/>
      <c r="DN112" s="1014"/>
      <c r="DO112" s="1014"/>
      <c r="DP112" s="1014"/>
      <c r="DQ112" s="1014" t="s">
        <v>132</v>
      </c>
      <c r="DR112" s="1014"/>
      <c r="DS112" s="1014"/>
      <c r="DT112" s="1014"/>
      <c r="DU112" s="1014"/>
      <c r="DV112" s="1015" t="s">
        <v>441</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1161252</v>
      </c>
      <c r="AB113" s="1028"/>
      <c r="AC113" s="1028"/>
      <c r="AD113" s="1028"/>
      <c r="AE113" s="1029"/>
      <c r="AF113" s="1030">
        <v>996937</v>
      </c>
      <c r="AG113" s="1028"/>
      <c r="AH113" s="1028"/>
      <c r="AI113" s="1028"/>
      <c r="AJ113" s="1029"/>
      <c r="AK113" s="1030">
        <v>1046667</v>
      </c>
      <c r="AL113" s="1028"/>
      <c r="AM113" s="1028"/>
      <c r="AN113" s="1028"/>
      <c r="AO113" s="1029"/>
      <c r="AP113" s="1031">
        <v>12.6</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495175</v>
      </c>
      <c r="BR113" s="1014"/>
      <c r="BS113" s="1014"/>
      <c r="BT113" s="1014"/>
      <c r="BU113" s="1014"/>
      <c r="BV113" s="1014">
        <v>395811</v>
      </c>
      <c r="BW113" s="1014"/>
      <c r="BX113" s="1014"/>
      <c r="BY113" s="1014"/>
      <c r="BZ113" s="1014"/>
      <c r="CA113" s="1014">
        <v>332231</v>
      </c>
      <c r="CB113" s="1014"/>
      <c r="CC113" s="1014"/>
      <c r="CD113" s="1014"/>
      <c r="CE113" s="1014"/>
      <c r="CF113" s="1008">
        <v>4</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132</v>
      </c>
      <c r="DH113" s="1053"/>
      <c r="DI113" s="1053"/>
      <c r="DJ113" s="1053"/>
      <c r="DK113" s="1054"/>
      <c r="DL113" s="1055" t="s">
        <v>132</v>
      </c>
      <c r="DM113" s="1053"/>
      <c r="DN113" s="1053"/>
      <c r="DO113" s="1053"/>
      <c r="DP113" s="1054"/>
      <c r="DQ113" s="1055" t="s">
        <v>132</v>
      </c>
      <c r="DR113" s="1053"/>
      <c r="DS113" s="1053"/>
      <c r="DT113" s="1053"/>
      <c r="DU113" s="1054"/>
      <c r="DV113" s="1056" t="s">
        <v>396</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72361</v>
      </c>
      <c r="AB114" s="1053"/>
      <c r="AC114" s="1053"/>
      <c r="AD114" s="1053"/>
      <c r="AE114" s="1054"/>
      <c r="AF114" s="1055">
        <v>69557</v>
      </c>
      <c r="AG114" s="1053"/>
      <c r="AH114" s="1053"/>
      <c r="AI114" s="1053"/>
      <c r="AJ114" s="1054"/>
      <c r="AK114" s="1055">
        <v>69557</v>
      </c>
      <c r="AL114" s="1053"/>
      <c r="AM114" s="1053"/>
      <c r="AN114" s="1053"/>
      <c r="AO114" s="1054"/>
      <c r="AP114" s="1056">
        <v>0.8</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1924027</v>
      </c>
      <c r="BR114" s="1014"/>
      <c r="BS114" s="1014"/>
      <c r="BT114" s="1014"/>
      <c r="BU114" s="1014"/>
      <c r="BV114" s="1014">
        <v>1975901</v>
      </c>
      <c r="BW114" s="1014"/>
      <c r="BX114" s="1014"/>
      <c r="BY114" s="1014"/>
      <c r="BZ114" s="1014"/>
      <c r="CA114" s="1014">
        <v>1899225</v>
      </c>
      <c r="CB114" s="1014"/>
      <c r="CC114" s="1014"/>
      <c r="CD114" s="1014"/>
      <c r="CE114" s="1014"/>
      <c r="CF114" s="1008">
        <v>22.9</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132</v>
      </c>
      <c r="DH114" s="1053"/>
      <c r="DI114" s="1053"/>
      <c r="DJ114" s="1053"/>
      <c r="DK114" s="1054"/>
      <c r="DL114" s="1055" t="s">
        <v>132</v>
      </c>
      <c r="DM114" s="1053"/>
      <c r="DN114" s="1053"/>
      <c r="DO114" s="1053"/>
      <c r="DP114" s="1054"/>
      <c r="DQ114" s="1055" t="s">
        <v>441</v>
      </c>
      <c r="DR114" s="1053"/>
      <c r="DS114" s="1053"/>
      <c r="DT114" s="1053"/>
      <c r="DU114" s="1054"/>
      <c r="DV114" s="1056" t="s">
        <v>132</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132</v>
      </c>
      <c r="AB115" s="1028"/>
      <c r="AC115" s="1028"/>
      <c r="AD115" s="1028"/>
      <c r="AE115" s="1029"/>
      <c r="AF115" s="1030" t="s">
        <v>132</v>
      </c>
      <c r="AG115" s="1028"/>
      <c r="AH115" s="1028"/>
      <c r="AI115" s="1028"/>
      <c r="AJ115" s="1029"/>
      <c r="AK115" s="1030" t="s">
        <v>396</v>
      </c>
      <c r="AL115" s="1028"/>
      <c r="AM115" s="1028"/>
      <c r="AN115" s="1028"/>
      <c r="AO115" s="1029"/>
      <c r="AP115" s="1031" t="s">
        <v>132</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132</v>
      </c>
      <c r="BR115" s="1014"/>
      <c r="BS115" s="1014"/>
      <c r="BT115" s="1014"/>
      <c r="BU115" s="1014"/>
      <c r="BV115" s="1014" t="s">
        <v>132</v>
      </c>
      <c r="BW115" s="1014"/>
      <c r="BX115" s="1014"/>
      <c r="BY115" s="1014"/>
      <c r="BZ115" s="1014"/>
      <c r="CA115" s="1014" t="s">
        <v>132</v>
      </c>
      <c r="CB115" s="1014"/>
      <c r="CC115" s="1014"/>
      <c r="CD115" s="1014"/>
      <c r="CE115" s="1014"/>
      <c r="CF115" s="1008" t="s">
        <v>132</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132</v>
      </c>
      <c r="DH115" s="1053"/>
      <c r="DI115" s="1053"/>
      <c r="DJ115" s="1053"/>
      <c r="DK115" s="1054"/>
      <c r="DL115" s="1055" t="s">
        <v>396</v>
      </c>
      <c r="DM115" s="1053"/>
      <c r="DN115" s="1053"/>
      <c r="DO115" s="1053"/>
      <c r="DP115" s="1054"/>
      <c r="DQ115" s="1055" t="s">
        <v>132</v>
      </c>
      <c r="DR115" s="1053"/>
      <c r="DS115" s="1053"/>
      <c r="DT115" s="1053"/>
      <c r="DU115" s="1054"/>
      <c r="DV115" s="1056" t="s">
        <v>132</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132</v>
      </c>
      <c r="AB116" s="1053"/>
      <c r="AC116" s="1053"/>
      <c r="AD116" s="1053"/>
      <c r="AE116" s="1054"/>
      <c r="AF116" s="1055" t="s">
        <v>458</v>
      </c>
      <c r="AG116" s="1053"/>
      <c r="AH116" s="1053"/>
      <c r="AI116" s="1053"/>
      <c r="AJ116" s="1054"/>
      <c r="AK116" s="1055" t="s">
        <v>396</v>
      </c>
      <c r="AL116" s="1053"/>
      <c r="AM116" s="1053"/>
      <c r="AN116" s="1053"/>
      <c r="AO116" s="1054"/>
      <c r="AP116" s="1056" t="s">
        <v>396</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396</v>
      </c>
      <c r="BR116" s="1014"/>
      <c r="BS116" s="1014"/>
      <c r="BT116" s="1014"/>
      <c r="BU116" s="1014"/>
      <c r="BV116" s="1014" t="s">
        <v>132</v>
      </c>
      <c r="BW116" s="1014"/>
      <c r="BX116" s="1014"/>
      <c r="BY116" s="1014"/>
      <c r="BZ116" s="1014"/>
      <c r="CA116" s="1014" t="s">
        <v>458</v>
      </c>
      <c r="CB116" s="1014"/>
      <c r="CC116" s="1014"/>
      <c r="CD116" s="1014"/>
      <c r="CE116" s="1014"/>
      <c r="CF116" s="1008" t="s">
        <v>132</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132</v>
      </c>
      <c r="DH116" s="1053"/>
      <c r="DI116" s="1053"/>
      <c r="DJ116" s="1053"/>
      <c r="DK116" s="1054"/>
      <c r="DL116" s="1055" t="s">
        <v>132</v>
      </c>
      <c r="DM116" s="1053"/>
      <c r="DN116" s="1053"/>
      <c r="DO116" s="1053"/>
      <c r="DP116" s="1054"/>
      <c r="DQ116" s="1055" t="s">
        <v>396</v>
      </c>
      <c r="DR116" s="1053"/>
      <c r="DS116" s="1053"/>
      <c r="DT116" s="1053"/>
      <c r="DU116" s="1054"/>
      <c r="DV116" s="1056" t="s">
        <v>132</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4754383</v>
      </c>
      <c r="AB117" s="1071"/>
      <c r="AC117" s="1071"/>
      <c r="AD117" s="1071"/>
      <c r="AE117" s="1072"/>
      <c r="AF117" s="1073">
        <v>4557094</v>
      </c>
      <c r="AG117" s="1071"/>
      <c r="AH117" s="1071"/>
      <c r="AI117" s="1071"/>
      <c r="AJ117" s="1072"/>
      <c r="AK117" s="1073">
        <v>4536013</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132</v>
      </c>
      <c r="BR117" s="1014"/>
      <c r="BS117" s="1014"/>
      <c r="BT117" s="1014"/>
      <c r="BU117" s="1014"/>
      <c r="BV117" s="1014" t="s">
        <v>132</v>
      </c>
      <c r="BW117" s="1014"/>
      <c r="BX117" s="1014"/>
      <c r="BY117" s="1014"/>
      <c r="BZ117" s="1014"/>
      <c r="CA117" s="1014" t="s">
        <v>132</v>
      </c>
      <c r="CB117" s="1014"/>
      <c r="CC117" s="1014"/>
      <c r="CD117" s="1014"/>
      <c r="CE117" s="1014"/>
      <c r="CF117" s="1008" t="s">
        <v>132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132</v>
      </c>
      <c r="DH117" s="1053"/>
      <c r="DI117" s="1053"/>
      <c r="DJ117" s="1053"/>
      <c r="DK117" s="1054"/>
      <c r="DL117" s="1055" t="s">
        <v>132</v>
      </c>
      <c r="DM117" s="1053"/>
      <c r="DN117" s="1053"/>
      <c r="DO117" s="1053"/>
      <c r="DP117" s="1054"/>
      <c r="DQ117" s="1055" t="s">
        <v>132</v>
      </c>
      <c r="DR117" s="1053"/>
      <c r="DS117" s="1053"/>
      <c r="DT117" s="1053"/>
      <c r="DU117" s="1054"/>
      <c r="DV117" s="1056" t="s">
        <v>132</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311</v>
      </c>
      <c r="AG118" s="979"/>
      <c r="AH118" s="979"/>
      <c r="AI118" s="979"/>
      <c r="AJ118" s="980"/>
      <c r="AK118" s="978" t="s">
        <v>310</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132</v>
      </c>
      <c r="BR118" s="1092"/>
      <c r="BS118" s="1092"/>
      <c r="BT118" s="1092"/>
      <c r="BU118" s="1092"/>
      <c r="BV118" s="1092" t="s">
        <v>132</v>
      </c>
      <c r="BW118" s="1092"/>
      <c r="BX118" s="1092"/>
      <c r="BY118" s="1092"/>
      <c r="BZ118" s="1092"/>
      <c r="CA118" s="1092" t="s">
        <v>132</v>
      </c>
      <c r="CB118" s="1092"/>
      <c r="CC118" s="1092"/>
      <c r="CD118" s="1092"/>
      <c r="CE118" s="1092"/>
      <c r="CF118" s="1008" t="s">
        <v>132</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132</v>
      </c>
      <c r="DH118" s="1053"/>
      <c r="DI118" s="1053"/>
      <c r="DJ118" s="1053"/>
      <c r="DK118" s="1054"/>
      <c r="DL118" s="1055" t="s">
        <v>396</v>
      </c>
      <c r="DM118" s="1053"/>
      <c r="DN118" s="1053"/>
      <c r="DO118" s="1053"/>
      <c r="DP118" s="1054"/>
      <c r="DQ118" s="1055" t="s">
        <v>132</v>
      </c>
      <c r="DR118" s="1053"/>
      <c r="DS118" s="1053"/>
      <c r="DT118" s="1053"/>
      <c r="DU118" s="1054"/>
      <c r="DV118" s="1056" t="s">
        <v>132</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132</v>
      </c>
      <c r="AB119" s="986"/>
      <c r="AC119" s="986"/>
      <c r="AD119" s="986"/>
      <c r="AE119" s="987"/>
      <c r="AF119" s="988" t="s">
        <v>132</v>
      </c>
      <c r="AG119" s="986"/>
      <c r="AH119" s="986"/>
      <c r="AI119" s="986"/>
      <c r="AJ119" s="987"/>
      <c r="AK119" s="988" t="s">
        <v>458</v>
      </c>
      <c r="AL119" s="986"/>
      <c r="AM119" s="986"/>
      <c r="AN119" s="986"/>
      <c r="AO119" s="987"/>
      <c r="AP119" s="989" t="s">
        <v>132</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466</v>
      </c>
      <c r="BP119" s="1100"/>
      <c r="BQ119" s="1091">
        <v>46501753</v>
      </c>
      <c r="BR119" s="1092"/>
      <c r="BS119" s="1092"/>
      <c r="BT119" s="1092"/>
      <c r="BU119" s="1092"/>
      <c r="BV119" s="1092">
        <v>43693434</v>
      </c>
      <c r="BW119" s="1092"/>
      <c r="BX119" s="1092"/>
      <c r="BY119" s="1092"/>
      <c r="BZ119" s="1092"/>
      <c r="CA119" s="1092">
        <v>42114542</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132</v>
      </c>
      <c r="DM119" s="1078"/>
      <c r="DN119" s="1078"/>
      <c r="DO119" s="1078"/>
      <c r="DP119" s="1079"/>
      <c r="DQ119" s="1077" t="s">
        <v>132</v>
      </c>
      <c r="DR119" s="1078"/>
      <c r="DS119" s="1078"/>
      <c r="DT119" s="1078"/>
      <c r="DU119" s="1079"/>
      <c r="DV119" s="1080" t="s">
        <v>132</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132</v>
      </c>
      <c r="AB120" s="1053"/>
      <c r="AC120" s="1053"/>
      <c r="AD120" s="1053"/>
      <c r="AE120" s="1054"/>
      <c r="AF120" s="1055" t="s">
        <v>458</v>
      </c>
      <c r="AG120" s="1053"/>
      <c r="AH120" s="1053"/>
      <c r="AI120" s="1053"/>
      <c r="AJ120" s="1054"/>
      <c r="AK120" s="1055" t="s">
        <v>132</v>
      </c>
      <c r="AL120" s="1053"/>
      <c r="AM120" s="1053"/>
      <c r="AN120" s="1053"/>
      <c r="AO120" s="1054"/>
      <c r="AP120" s="1056" t="s">
        <v>132</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4973886</v>
      </c>
      <c r="BR120" s="1021"/>
      <c r="BS120" s="1021"/>
      <c r="BT120" s="1021"/>
      <c r="BU120" s="1021"/>
      <c r="BV120" s="1021">
        <v>4661381</v>
      </c>
      <c r="BW120" s="1021"/>
      <c r="BX120" s="1021"/>
      <c r="BY120" s="1021"/>
      <c r="BZ120" s="1021"/>
      <c r="CA120" s="1021">
        <v>4295852</v>
      </c>
      <c r="CB120" s="1021"/>
      <c r="CC120" s="1021"/>
      <c r="CD120" s="1021"/>
      <c r="CE120" s="1021"/>
      <c r="CF120" s="1035">
        <v>51.9</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t="s">
        <v>132</v>
      </c>
      <c r="DH120" s="1021"/>
      <c r="DI120" s="1021"/>
      <c r="DJ120" s="1021"/>
      <c r="DK120" s="1021"/>
      <c r="DL120" s="1021">
        <v>9304180</v>
      </c>
      <c r="DM120" s="1021"/>
      <c r="DN120" s="1021"/>
      <c r="DO120" s="1021"/>
      <c r="DP120" s="1021"/>
      <c r="DQ120" s="1021">
        <v>8534556</v>
      </c>
      <c r="DR120" s="1021"/>
      <c r="DS120" s="1021"/>
      <c r="DT120" s="1021"/>
      <c r="DU120" s="1021"/>
      <c r="DV120" s="1022">
        <v>103.1</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458</v>
      </c>
      <c r="AB121" s="1053"/>
      <c r="AC121" s="1053"/>
      <c r="AD121" s="1053"/>
      <c r="AE121" s="1054"/>
      <c r="AF121" s="1055" t="s">
        <v>132</v>
      </c>
      <c r="AG121" s="1053"/>
      <c r="AH121" s="1053"/>
      <c r="AI121" s="1053"/>
      <c r="AJ121" s="1054"/>
      <c r="AK121" s="1055" t="s">
        <v>132</v>
      </c>
      <c r="AL121" s="1053"/>
      <c r="AM121" s="1053"/>
      <c r="AN121" s="1053"/>
      <c r="AO121" s="1054"/>
      <c r="AP121" s="1056" t="s">
        <v>132</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2419998</v>
      </c>
      <c r="BR121" s="1014"/>
      <c r="BS121" s="1014"/>
      <c r="BT121" s="1014"/>
      <c r="BU121" s="1014"/>
      <c r="BV121" s="1014">
        <v>2082872</v>
      </c>
      <c r="BW121" s="1014"/>
      <c r="BX121" s="1014"/>
      <c r="BY121" s="1014"/>
      <c r="BZ121" s="1014"/>
      <c r="CA121" s="1014">
        <v>1954998</v>
      </c>
      <c r="CB121" s="1014"/>
      <c r="CC121" s="1014"/>
      <c r="CD121" s="1014"/>
      <c r="CE121" s="1014"/>
      <c r="CF121" s="1008">
        <v>23.6</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2358304</v>
      </c>
      <c r="DH121" s="1014"/>
      <c r="DI121" s="1014"/>
      <c r="DJ121" s="1014"/>
      <c r="DK121" s="1014"/>
      <c r="DL121" s="1014">
        <v>2188600</v>
      </c>
      <c r="DM121" s="1014"/>
      <c r="DN121" s="1014"/>
      <c r="DO121" s="1014"/>
      <c r="DP121" s="1014"/>
      <c r="DQ121" s="1014">
        <v>1970366</v>
      </c>
      <c r="DR121" s="1014"/>
      <c r="DS121" s="1014"/>
      <c r="DT121" s="1014"/>
      <c r="DU121" s="1014"/>
      <c r="DV121" s="1015">
        <v>23.8</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132</v>
      </c>
      <c r="AB122" s="1053"/>
      <c r="AC122" s="1053"/>
      <c r="AD122" s="1053"/>
      <c r="AE122" s="1054"/>
      <c r="AF122" s="1055" t="s">
        <v>132</v>
      </c>
      <c r="AG122" s="1053"/>
      <c r="AH122" s="1053"/>
      <c r="AI122" s="1053"/>
      <c r="AJ122" s="1054"/>
      <c r="AK122" s="1055" t="s">
        <v>396</v>
      </c>
      <c r="AL122" s="1053"/>
      <c r="AM122" s="1053"/>
      <c r="AN122" s="1053"/>
      <c r="AO122" s="1054"/>
      <c r="AP122" s="1056" t="s">
        <v>458</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31116469</v>
      </c>
      <c r="BR122" s="1092"/>
      <c r="BS122" s="1092"/>
      <c r="BT122" s="1092"/>
      <c r="BU122" s="1092"/>
      <c r="BV122" s="1092">
        <v>29692549</v>
      </c>
      <c r="BW122" s="1092"/>
      <c r="BX122" s="1092"/>
      <c r="BY122" s="1092"/>
      <c r="BZ122" s="1092"/>
      <c r="CA122" s="1092">
        <v>28587071</v>
      </c>
      <c r="CB122" s="1092"/>
      <c r="CC122" s="1092"/>
      <c r="CD122" s="1092"/>
      <c r="CE122" s="1092"/>
      <c r="CF122" s="1112">
        <v>345.4</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v>1996206</v>
      </c>
      <c r="DH122" s="1014"/>
      <c r="DI122" s="1014"/>
      <c r="DJ122" s="1014"/>
      <c r="DK122" s="1014"/>
      <c r="DL122" s="1014">
        <v>1406643</v>
      </c>
      <c r="DM122" s="1014"/>
      <c r="DN122" s="1014"/>
      <c r="DO122" s="1014"/>
      <c r="DP122" s="1014"/>
      <c r="DQ122" s="1014">
        <v>1156480</v>
      </c>
      <c r="DR122" s="1014"/>
      <c r="DS122" s="1014"/>
      <c r="DT122" s="1014"/>
      <c r="DU122" s="1014"/>
      <c r="DV122" s="1015">
        <v>14</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132</v>
      </c>
      <c r="AB123" s="1053"/>
      <c r="AC123" s="1053"/>
      <c r="AD123" s="1053"/>
      <c r="AE123" s="1054"/>
      <c r="AF123" s="1055" t="s">
        <v>458</v>
      </c>
      <c r="AG123" s="1053"/>
      <c r="AH123" s="1053"/>
      <c r="AI123" s="1053"/>
      <c r="AJ123" s="1054"/>
      <c r="AK123" s="1055" t="s">
        <v>132</v>
      </c>
      <c r="AL123" s="1053"/>
      <c r="AM123" s="1053"/>
      <c r="AN123" s="1053"/>
      <c r="AO123" s="1054"/>
      <c r="AP123" s="1056" t="s">
        <v>458</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476</v>
      </c>
      <c r="BP123" s="1100"/>
      <c r="BQ123" s="1159">
        <v>38510353</v>
      </c>
      <c r="BR123" s="1160"/>
      <c r="BS123" s="1160"/>
      <c r="BT123" s="1160"/>
      <c r="BU123" s="1160"/>
      <c r="BV123" s="1160">
        <v>36436802</v>
      </c>
      <c r="BW123" s="1160"/>
      <c r="BX123" s="1160"/>
      <c r="BY123" s="1160"/>
      <c r="BZ123" s="1160"/>
      <c r="CA123" s="1160">
        <v>34837921</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396</v>
      </c>
      <c r="DH123" s="1053"/>
      <c r="DI123" s="1053"/>
      <c r="DJ123" s="1053"/>
      <c r="DK123" s="1054"/>
      <c r="DL123" s="1055" t="s">
        <v>396</v>
      </c>
      <c r="DM123" s="1053"/>
      <c r="DN123" s="1053"/>
      <c r="DO123" s="1053"/>
      <c r="DP123" s="1054"/>
      <c r="DQ123" s="1055" t="s">
        <v>396</v>
      </c>
      <c r="DR123" s="1053"/>
      <c r="DS123" s="1053"/>
      <c r="DT123" s="1053"/>
      <c r="DU123" s="1054"/>
      <c r="DV123" s="1056" t="s">
        <v>396</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396</v>
      </c>
      <c r="AB124" s="1053"/>
      <c r="AC124" s="1053"/>
      <c r="AD124" s="1053"/>
      <c r="AE124" s="1054"/>
      <c r="AF124" s="1055" t="s">
        <v>396</v>
      </c>
      <c r="AG124" s="1053"/>
      <c r="AH124" s="1053"/>
      <c r="AI124" s="1053"/>
      <c r="AJ124" s="1054"/>
      <c r="AK124" s="1055" t="s">
        <v>396</v>
      </c>
      <c r="AL124" s="1053"/>
      <c r="AM124" s="1053"/>
      <c r="AN124" s="1053"/>
      <c r="AO124" s="1054"/>
      <c r="AP124" s="1056" t="s">
        <v>396</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94.2</v>
      </c>
      <c r="BR124" s="1122"/>
      <c r="BS124" s="1122"/>
      <c r="BT124" s="1122"/>
      <c r="BU124" s="1122"/>
      <c r="BV124" s="1122">
        <v>86.7</v>
      </c>
      <c r="BW124" s="1122"/>
      <c r="BX124" s="1122"/>
      <c r="BY124" s="1122"/>
      <c r="BZ124" s="1122"/>
      <c r="CA124" s="1122">
        <v>87.9</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10095080</v>
      </c>
      <c r="DH124" s="1078"/>
      <c r="DI124" s="1078"/>
      <c r="DJ124" s="1078"/>
      <c r="DK124" s="1079"/>
      <c r="DL124" s="1077" t="s">
        <v>132</v>
      </c>
      <c r="DM124" s="1078"/>
      <c r="DN124" s="1078"/>
      <c r="DO124" s="1078"/>
      <c r="DP124" s="1079"/>
      <c r="DQ124" s="1077" t="s">
        <v>132</v>
      </c>
      <c r="DR124" s="1078"/>
      <c r="DS124" s="1078"/>
      <c r="DT124" s="1078"/>
      <c r="DU124" s="1079"/>
      <c r="DV124" s="1080" t="s">
        <v>132</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132</v>
      </c>
      <c r="AB125" s="1053"/>
      <c r="AC125" s="1053"/>
      <c r="AD125" s="1053"/>
      <c r="AE125" s="1054"/>
      <c r="AF125" s="1055" t="s">
        <v>132</v>
      </c>
      <c r="AG125" s="1053"/>
      <c r="AH125" s="1053"/>
      <c r="AI125" s="1053"/>
      <c r="AJ125" s="1054"/>
      <c r="AK125" s="1055" t="s">
        <v>132</v>
      </c>
      <c r="AL125" s="1053"/>
      <c r="AM125" s="1053"/>
      <c r="AN125" s="1053"/>
      <c r="AO125" s="1054"/>
      <c r="AP125" s="1056" t="s">
        <v>132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132</v>
      </c>
      <c r="DH125" s="1021"/>
      <c r="DI125" s="1021"/>
      <c r="DJ125" s="1021"/>
      <c r="DK125" s="1021"/>
      <c r="DL125" s="1021" t="s">
        <v>132</v>
      </c>
      <c r="DM125" s="1021"/>
      <c r="DN125" s="1021"/>
      <c r="DO125" s="1021"/>
      <c r="DP125" s="1021"/>
      <c r="DQ125" s="1021" t="s">
        <v>132</v>
      </c>
      <c r="DR125" s="1021"/>
      <c r="DS125" s="1021"/>
      <c r="DT125" s="1021"/>
      <c r="DU125" s="1021"/>
      <c r="DV125" s="1022" t="s">
        <v>132</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132</v>
      </c>
      <c r="AB126" s="1053"/>
      <c r="AC126" s="1053"/>
      <c r="AD126" s="1053"/>
      <c r="AE126" s="1054"/>
      <c r="AF126" s="1055" t="s">
        <v>132</v>
      </c>
      <c r="AG126" s="1053"/>
      <c r="AH126" s="1053"/>
      <c r="AI126" s="1053"/>
      <c r="AJ126" s="1054"/>
      <c r="AK126" s="1055" t="s">
        <v>132</v>
      </c>
      <c r="AL126" s="1053"/>
      <c r="AM126" s="1053"/>
      <c r="AN126" s="1053"/>
      <c r="AO126" s="1054"/>
      <c r="AP126" s="1056" t="s">
        <v>132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132</v>
      </c>
      <c r="DH126" s="1014"/>
      <c r="DI126" s="1014"/>
      <c r="DJ126" s="1014"/>
      <c r="DK126" s="1014"/>
      <c r="DL126" s="1014" t="s">
        <v>132</v>
      </c>
      <c r="DM126" s="1014"/>
      <c r="DN126" s="1014"/>
      <c r="DO126" s="1014"/>
      <c r="DP126" s="1014"/>
      <c r="DQ126" s="1014" t="s">
        <v>132</v>
      </c>
      <c r="DR126" s="1014"/>
      <c r="DS126" s="1014"/>
      <c r="DT126" s="1014"/>
      <c r="DU126" s="1014"/>
      <c r="DV126" s="1015" t="s">
        <v>132</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132</v>
      </c>
      <c r="AB127" s="1053"/>
      <c r="AC127" s="1053"/>
      <c r="AD127" s="1053"/>
      <c r="AE127" s="1054"/>
      <c r="AF127" s="1055" t="s">
        <v>132</v>
      </c>
      <c r="AG127" s="1053"/>
      <c r="AH127" s="1053"/>
      <c r="AI127" s="1053"/>
      <c r="AJ127" s="1054"/>
      <c r="AK127" s="1055" t="s">
        <v>132</v>
      </c>
      <c r="AL127" s="1053"/>
      <c r="AM127" s="1053"/>
      <c r="AN127" s="1053"/>
      <c r="AO127" s="1054"/>
      <c r="AP127" s="1056" t="s">
        <v>132</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132</v>
      </c>
      <c r="DH127" s="1014"/>
      <c r="DI127" s="1014"/>
      <c r="DJ127" s="1014"/>
      <c r="DK127" s="1014"/>
      <c r="DL127" s="1014" t="s">
        <v>132</v>
      </c>
      <c r="DM127" s="1014"/>
      <c r="DN127" s="1014"/>
      <c r="DO127" s="1014"/>
      <c r="DP127" s="1014"/>
      <c r="DQ127" s="1014" t="s">
        <v>132</v>
      </c>
      <c r="DR127" s="1014"/>
      <c r="DS127" s="1014"/>
      <c r="DT127" s="1014"/>
      <c r="DU127" s="1014"/>
      <c r="DV127" s="1015" t="s">
        <v>132</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329492</v>
      </c>
      <c r="AB128" s="1142"/>
      <c r="AC128" s="1142"/>
      <c r="AD128" s="1142"/>
      <c r="AE128" s="1143"/>
      <c r="AF128" s="1144">
        <v>286914</v>
      </c>
      <c r="AG128" s="1142"/>
      <c r="AH128" s="1142"/>
      <c r="AI128" s="1142"/>
      <c r="AJ128" s="1143"/>
      <c r="AK128" s="1144">
        <v>264152</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132</v>
      </c>
      <c r="BG128" s="1149"/>
      <c r="BH128" s="1149"/>
      <c r="BI128" s="1149"/>
      <c r="BJ128" s="1149"/>
      <c r="BK128" s="1149"/>
      <c r="BL128" s="1150"/>
      <c r="BM128" s="1148">
        <v>13.1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132</v>
      </c>
      <c r="DH128" s="1134"/>
      <c r="DI128" s="1134"/>
      <c r="DJ128" s="1134"/>
      <c r="DK128" s="1134"/>
      <c r="DL128" s="1134" t="s">
        <v>132</v>
      </c>
      <c r="DM128" s="1134"/>
      <c r="DN128" s="1134"/>
      <c r="DO128" s="1134"/>
      <c r="DP128" s="1134"/>
      <c r="DQ128" s="1134" t="s">
        <v>132</v>
      </c>
      <c r="DR128" s="1134"/>
      <c r="DS128" s="1134"/>
      <c r="DT128" s="1134"/>
      <c r="DU128" s="1134"/>
      <c r="DV128" s="1135" t="s">
        <v>132</v>
      </c>
      <c r="DW128" s="1135"/>
      <c r="DX128" s="1135"/>
      <c r="DY128" s="1135"/>
      <c r="DZ128" s="1136"/>
    </row>
    <row r="129" spans="1:131" s="247" customFormat="1" ht="26.25" customHeight="1" x14ac:dyDescent="0.15">
      <c r="A129" s="1024" t="s">
        <v>109</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12032820</v>
      </c>
      <c r="AB129" s="1053"/>
      <c r="AC129" s="1053"/>
      <c r="AD129" s="1053"/>
      <c r="AE129" s="1054"/>
      <c r="AF129" s="1055">
        <v>11839665</v>
      </c>
      <c r="AG129" s="1053"/>
      <c r="AH129" s="1053"/>
      <c r="AI129" s="1053"/>
      <c r="AJ129" s="1054"/>
      <c r="AK129" s="1055">
        <v>11598851</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132</v>
      </c>
      <c r="BG129" s="1163"/>
      <c r="BH129" s="1163"/>
      <c r="BI129" s="1163"/>
      <c r="BJ129" s="1163"/>
      <c r="BK129" s="1163"/>
      <c r="BL129" s="1164"/>
      <c r="BM129" s="1162">
        <v>18.100000000000001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3550324</v>
      </c>
      <c r="AB130" s="1053"/>
      <c r="AC130" s="1053"/>
      <c r="AD130" s="1053"/>
      <c r="AE130" s="1054"/>
      <c r="AF130" s="1055">
        <v>3478715</v>
      </c>
      <c r="AG130" s="1053"/>
      <c r="AH130" s="1053"/>
      <c r="AI130" s="1053"/>
      <c r="AJ130" s="1054"/>
      <c r="AK130" s="1055">
        <v>3321628</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10.4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8482496</v>
      </c>
      <c r="AB131" s="1078"/>
      <c r="AC131" s="1078"/>
      <c r="AD131" s="1078"/>
      <c r="AE131" s="1079"/>
      <c r="AF131" s="1077">
        <v>8360950</v>
      </c>
      <c r="AG131" s="1078"/>
      <c r="AH131" s="1078"/>
      <c r="AI131" s="1078"/>
      <c r="AJ131" s="1079"/>
      <c r="AK131" s="1077">
        <v>8277223</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87.9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10.310255379999999</v>
      </c>
      <c r="AB132" s="1194"/>
      <c r="AC132" s="1194"/>
      <c r="AD132" s="1194"/>
      <c r="AE132" s="1195"/>
      <c r="AF132" s="1196">
        <v>9.4662089829999996</v>
      </c>
      <c r="AG132" s="1194"/>
      <c r="AH132" s="1194"/>
      <c r="AI132" s="1194"/>
      <c r="AJ132" s="1195"/>
      <c r="AK132" s="1196">
        <v>11.480094230000001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11.6</v>
      </c>
      <c r="AB133" s="1177"/>
      <c r="AC133" s="1177"/>
      <c r="AD133" s="1177"/>
      <c r="AE133" s="1178"/>
      <c r="AF133" s="1176">
        <v>10.1</v>
      </c>
      <c r="AG133" s="1177"/>
      <c r="AH133" s="1177"/>
      <c r="AI133" s="1177"/>
      <c r="AJ133" s="1178"/>
      <c r="AK133" s="1176">
        <v>10.4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xTo1/ZxlDsRm7WHTiCz4mRMU/QnGkRTR078DOS2blHiVP6OCMcWGY+HzEiteKnvthHJCSHc0St+jh4eabbBgQ==" saltValue="xi5K/w4R3nPTr0SNBRih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F8bB1YcDpko0FHD7Nucl8Azxn5TOlNoaORtTp35atY2RZ5EokY+8OEzTfAfeQvYxMRmGKz5QExp2Oh9oFGtfA==" saltValue="XgTz/oQXycuNxELfni66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i0ZMhuxvdMkWXleqLw+LKvtBFrNsukECkLXlnR51fG+7ccywq+2sytMcMrN6Qyp0ZwuyW9jgpqbFXmOGA==" saltValue="HGgFF1xWXvdP2pALbhNH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2564137</v>
      </c>
      <c r="AP9" s="313">
        <v>97090</v>
      </c>
      <c r="AQ9" s="314">
        <v>90613</v>
      </c>
      <c r="AR9" s="315">
        <v>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166662</v>
      </c>
      <c r="AP10" s="316">
        <v>6311</v>
      </c>
      <c r="AQ10" s="317">
        <v>7525</v>
      </c>
      <c r="AR10" s="318">
        <v>-16.100000000000001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610401</v>
      </c>
      <c r="AP11" s="316">
        <v>23112</v>
      </c>
      <c r="AQ11" s="317">
        <v>9582</v>
      </c>
      <c r="AR11" s="318">
        <v>141.19999999999999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1356</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2</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57132</v>
      </c>
      <c r="AP14" s="316">
        <v>2163</v>
      </c>
      <c r="AQ14" s="317">
        <v>4182</v>
      </c>
      <c r="AR14" s="318">
        <v>-48.3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89236</v>
      </c>
      <c r="AP15" s="316">
        <v>3379</v>
      </c>
      <c r="AQ15" s="317">
        <v>2331</v>
      </c>
      <c r="AR15" s="318">
        <v>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-230337</v>
      </c>
      <c r="AP16" s="316">
        <v>-8722</v>
      </c>
      <c r="AQ16" s="317">
        <v>-8270</v>
      </c>
      <c r="AR16" s="318">
        <v>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3257231</v>
      </c>
      <c r="AP17" s="316">
        <v>123333</v>
      </c>
      <c r="AQ17" s="317">
        <v>107322</v>
      </c>
      <c r="AR17" s="318">
        <v>14.9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11.7</v>
      </c>
      <c r="AP21" s="329">
        <v>10.18</v>
      </c>
      <c r="AQ21" s="330">
        <v>1.52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97.7</v>
      </c>
      <c r="AP22" s="334">
        <v>97.7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3419789</v>
      </c>
      <c r="AP32" s="343">
        <v>129488</v>
      </c>
      <c r="AQ32" s="344">
        <v>67619</v>
      </c>
      <c r="AR32" s="345">
        <v>91.5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1046667</v>
      </c>
      <c r="AP35" s="343">
        <v>39631</v>
      </c>
      <c r="AQ35" s="344">
        <v>17835</v>
      </c>
      <c r="AR35" s="345">
        <v>122.2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69557</v>
      </c>
      <c r="AP36" s="343">
        <v>2634</v>
      </c>
      <c r="AQ36" s="344">
        <v>2401</v>
      </c>
      <c r="AR36" s="345">
        <v>9.6999999999999993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732</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5</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-264152</v>
      </c>
      <c r="AP39" s="343">
        <v>-10002</v>
      </c>
      <c r="AQ39" s="344">
        <v>-3806</v>
      </c>
      <c r="AR39" s="345">
        <v>162.80000000000001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-3321628</v>
      </c>
      <c r="AP40" s="343">
        <v>-125772</v>
      </c>
      <c r="AQ40" s="344">
        <v>-59049</v>
      </c>
      <c r="AR40" s="345">
        <v>113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950233</v>
      </c>
      <c r="AP41" s="343">
        <v>35980</v>
      </c>
      <c r="AQ41" s="344">
        <v>25740</v>
      </c>
      <c r="AR41" s="345">
        <v>39.799999999999997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4870248</v>
      </c>
      <c r="AN51" s="365">
        <v>168918</v>
      </c>
      <c r="AO51" s="366">
        <v>-24.7</v>
      </c>
      <c r="AP51" s="367">
        <v>85459</v>
      </c>
      <c r="AQ51" s="368">
        <v>-19.8</v>
      </c>
      <c r="AR51" s="369">
        <v>-4.9000000000000004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1299653</v>
      </c>
      <c r="AN52" s="373">
        <v>45077</v>
      </c>
      <c r="AO52" s="374">
        <v>-23.4</v>
      </c>
      <c r="AP52" s="375">
        <v>44378</v>
      </c>
      <c r="AQ52" s="376">
        <v>-2.6</v>
      </c>
      <c r="AR52" s="377">
        <v>-20.8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3601791</v>
      </c>
      <c r="AN53" s="365">
        <v>127393</v>
      </c>
      <c r="AO53" s="366">
        <v>-24.6</v>
      </c>
      <c r="AP53" s="367">
        <v>83280</v>
      </c>
      <c r="AQ53" s="368">
        <v>-2.5</v>
      </c>
      <c r="AR53" s="369">
        <v>-22.1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656632</v>
      </c>
      <c r="AN54" s="373">
        <v>23225</v>
      </c>
      <c r="AO54" s="374">
        <v>-48.5</v>
      </c>
      <c r="AP54" s="375">
        <v>43123</v>
      </c>
      <c r="AQ54" s="376">
        <v>-2.8</v>
      </c>
      <c r="AR54" s="377">
        <v>-45.7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5105084</v>
      </c>
      <c r="AN55" s="365">
        <v>183921</v>
      </c>
      <c r="AO55" s="366">
        <v>44.4</v>
      </c>
      <c r="AP55" s="367">
        <v>88968</v>
      </c>
      <c r="AQ55" s="368">
        <v>6.8</v>
      </c>
      <c r="AR55" s="369">
        <v>37.6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1160626</v>
      </c>
      <c r="AN56" s="373">
        <v>41814</v>
      </c>
      <c r="AO56" s="374">
        <v>80</v>
      </c>
      <c r="AP56" s="375">
        <v>45482</v>
      </c>
      <c r="AQ56" s="376">
        <v>5.5</v>
      </c>
      <c r="AR56" s="377">
        <v>74.5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3207104</v>
      </c>
      <c r="AN57" s="365">
        <v>118208</v>
      </c>
      <c r="AO57" s="366">
        <v>-35.700000000000003</v>
      </c>
      <c r="AP57" s="367">
        <v>85173</v>
      </c>
      <c r="AQ57" s="368">
        <v>-4.3</v>
      </c>
      <c r="AR57" s="369">
        <v>-31.4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670919</v>
      </c>
      <c r="AN58" s="373">
        <v>24729</v>
      </c>
      <c r="AO58" s="374">
        <v>-40.9</v>
      </c>
      <c r="AP58" s="375">
        <v>43913</v>
      </c>
      <c r="AQ58" s="376">
        <v>-3.4</v>
      </c>
      <c r="AR58" s="377">
        <v>-37.5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3442164</v>
      </c>
      <c r="AN59" s="365">
        <v>130336</v>
      </c>
      <c r="AO59" s="366">
        <v>10.3</v>
      </c>
      <c r="AP59" s="367">
        <v>94081</v>
      </c>
      <c r="AQ59" s="368">
        <v>10.5</v>
      </c>
      <c r="AR59" s="369">
        <v>-0.2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1169753</v>
      </c>
      <c r="AN60" s="373">
        <v>44292</v>
      </c>
      <c r="AO60" s="374">
        <v>79.099999999999994</v>
      </c>
      <c r="AP60" s="375">
        <v>48949</v>
      </c>
      <c r="AQ60" s="376">
        <v>11.5</v>
      </c>
      <c r="AR60" s="377">
        <v>67.599999999999994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4045278</v>
      </c>
      <c r="AN61" s="380">
        <v>145755</v>
      </c>
      <c r="AO61" s="381">
        <v>-6.1</v>
      </c>
      <c r="AP61" s="382">
        <v>87392</v>
      </c>
      <c r="AQ61" s="383">
        <v>-1.9</v>
      </c>
      <c r="AR61" s="369">
        <v>-4.2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991517</v>
      </c>
      <c r="AN62" s="373">
        <v>35827</v>
      </c>
      <c r="AO62" s="374">
        <v>9.3000000000000007</v>
      </c>
      <c r="AP62" s="375">
        <v>45169</v>
      </c>
      <c r="AQ62" s="376">
        <v>1.6</v>
      </c>
      <c r="AR62" s="377">
        <v>7.7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gggBF4TTP+GimhpvqDzNuKUIuR8/vLn6SKnjj2IWcIaE6Lw4nEjI+A6x0NpHiwh5q8oW5bPbg2tK1pR3BXOUA==" saltValue="IFAqCormivh+y60XnLtm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kC5r3Hoz9gISfGAozxq+MjBtD2gNZ32Hdt1+h0RkXd/8QEGQpwsESOOAZMMTr9idq29lyLWb4U46xKOnsIoV0Q==" saltValue="Xi7FomdWb+2kqTZNcjFxH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ZPO8+9vIaJ/9HC9ishmoaYEFXx2MQuqsaXVbozLodRxMh295fU32OTT6Oo0oxnfoTEbTDSHSLIcWSriuHa0yZw==" saltValue="l8QD9dTGy4AHkb5b4aBn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29.32</v>
      </c>
      <c r="G47" s="12">
        <v>31.36</v>
      </c>
      <c r="H47" s="12">
        <v>29.12</v>
      </c>
      <c r="I47" s="12">
        <v>25.4</v>
      </c>
      <c r="J47" s="13">
        <v>22.94</v>
      </c>
    </row>
    <row r="48" spans="2:10" ht="57.75" customHeight="1" x14ac:dyDescent="0.15">
      <c r="B48" s="14"/>
      <c r="C48" s="1238" t="s">
        <v>4</v>
      </c>
      <c r="D48" s="1238"/>
      <c r="E48" s="1239"/>
      <c r="F48" s="15">
        <v>2.08</v>
      </c>
      <c r="G48" s="16">
        <v>3.04</v>
      </c>
      <c r="H48" s="16">
        <v>0.82</v>
      </c>
      <c r="I48" s="16">
        <v>0.79</v>
      </c>
      <c r="J48" s="17">
        <v>0.7</v>
      </c>
    </row>
    <row r="49" spans="2:10" ht="57.75" customHeight="1" thickBot="1" x14ac:dyDescent="0.2">
      <c r="B49" s="18"/>
      <c r="C49" s="1240" t="s">
        <v>5</v>
      </c>
      <c r="D49" s="1240"/>
      <c r="E49" s="1241"/>
      <c r="F49" s="19">
        <v>5.84</v>
      </c>
      <c r="G49" s="20">
        <v>4.6100000000000003</v>
      </c>
      <c r="H49" s="20">
        <v>0.56000000000000005</v>
      </c>
      <c r="I49" s="20" t="s">
        <v>562</v>
      </c>
      <c r="J49" s="21" t="s">
        <v>563</v>
      </c>
    </row>
    <row r="50" spans="2:10" ht="13.5" customHeight="1" x14ac:dyDescent="0.15"/>
  </sheetData>
  <sheetProtection algorithmName="SHA-512" hashValue="BigetbkSIMEYpelTPvoc0JS0mIXKa5cYvjtxN/cZ9J7RtJ2mPVFJHREIDwU0GiVUH894FJSPS7sn3Fd9aoxRYA==" saltValue="Mtj3WL9U8dLpfPVkyBNQ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2021-10-21T00:46:16Z</cp:lastPrinted>
  <dcterms:created xsi:type="dcterms:W3CDTF">2021-02-05T02:19:59Z</dcterms:created>
  <dcterms:modified xsi:type="dcterms:W3CDTF">2021-10-21T00:46:22Z</dcterms:modified>
  <cp:category/>
</cp:coreProperties>
</file>