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7505" windowHeight="1126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AM39" i="10"/>
  <c r="U39" i="10"/>
  <c r="C39" i="10"/>
  <c r="AM38" i="10"/>
  <c r="U38" i="10"/>
  <c r="C38" i="10"/>
  <c r="AM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E36" i="10" s="1"/>
  <c r="BE37" i="10" s="1"/>
  <c r="BE38" i="10" s="1"/>
  <c r="BE39" i="10" s="1"/>
  <c r="BW34" i="10" l="1"/>
  <c r="BW35" i="10" s="1"/>
  <c r="BW36" i="10" s="1"/>
  <c r="BW37" i="10" s="1"/>
  <c r="BW38" i="10" s="1"/>
  <c r="BW39" i="10" s="1"/>
  <c r="BW40" i="10" s="1"/>
  <c r="CO34" i="10" s="1"/>
  <c r="CO35" i="10" s="1"/>
  <c r="CO36" i="10" s="1"/>
  <c r="CO37" i="10" s="1"/>
  <c r="CO38" i="10" s="1"/>
  <c r="CO39" i="10" s="1"/>
</calcChain>
</file>

<file path=xl/sharedStrings.xml><?xml version="1.0" encoding="utf-8"?>
<sst xmlns="http://schemas.openxmlformats.org/spreadsheetml/2006/main" count="1143" uniqueCount="617">
  <si>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</si>
  <si>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</si>
  <si>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</si>
  <si>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</si>
  <si>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</si>
  <si>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</si>
  <si>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</si>
  <si>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</si>
  <si>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</si>
  <si>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</si>
  <si>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</si>
  <si>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</si>
  <si>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</si>
  <si>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</si>
  <si>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</si>
  <si>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</si>
  <si>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</si>
  <si>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</si>
  <si>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</si>
  <si>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</si>
  <si>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</si>
  <si>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</si>
  <si>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</si>
  <si>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</si>
  <si>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</si>
  <si>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</si>
  <si>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</si>
  <si>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</si>
  <si>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</si>
  <si>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</si>
  <si>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</si>
  <si>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</si>
  <si>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</si>
  <si>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</si>
  <si>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</si>
  <si>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</si>
  <si>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</si>
  <si>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</si>
  <si>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</si>
  <si>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</si>
  <si>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</si>
  <si>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</si>
  <si>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</si>
  <si>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</si>
  <si>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</si>
  <si>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</si>
  <si>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</si>
  <si>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</si>
  <si>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</si>
  <si>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</si>
  <si>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</si>
  <si>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</si>
  <si>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</si>
  <si>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</si>
  <si>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</si>
  <si>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</si>
  <si>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</si>
  <si>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</si>
  <si>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</si>
  <si>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</si>
  <si>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</si>
  <si>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</si>
  <si>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</si>
  <si>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</si>
  <si>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</si>
  <si>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</si>
  <si>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</si>
  <si>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</si>
  <si>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</si>
  <si>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</si>
  <si>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</si>
  <si>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</si>
  <si>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</si>
  <si>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</si>
  <si>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</si>
  <si>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</si>
  <si>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</si>
  <si>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</si>
  <si>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</si>
  <si>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</si>
  <si>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</si>
  <si>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</si>
  <si>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</si>
  <si>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</si>
  <si>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</si>
  <si>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</si>
  <si>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</si>
  <si>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</si>
  <si>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</si>
  <si>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</si>
  <si>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</si>
  <si>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</si>
  <si>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</si>
  <si>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</si>
  <si>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</si>
  <si>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</si>
  <si>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</si>
  <si>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</si>
  <si>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</si>
  <si>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</si>
  <si>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</si>
  <si>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</si>
  <si>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</si>
  <si>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</si>
  <si>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</si>
  <si>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</si>
  <si>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</si>
  <si>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</si>
  <si>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</si>
  <si>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</si>
  <si>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</si>
  <si>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</si>
  <si>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</si>
  <si>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</si>
  <si>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</si>
  <si>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</si>
  <si>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</si>
  <si>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</si>
  <si>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</si>
  <si>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</si>
  <si>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</si>
  <si>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</si>
  <si>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</si>
  <si>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</si>
  <si>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</si>
  <si>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</si>
  <si>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</si>
  <si>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</si>
  <si>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</si>
  <si>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</si>
  <si>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</si>
  <si>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</si>
  <si>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</si>
  <si>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</si>
  <si>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</si>
  <si>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</si>
  <si>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</si>
  <si>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</si>
  <si>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</si>
  <si>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</si>
  <si>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</si>
  <si>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</si>
  <si>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</si>
  <si>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</si>
  <si>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</si>
  <si>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</si>
  <si>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</si>
  <si>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</si>
  <si>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</si>
  <si>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</si>
  <si>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</si>
  <si>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</si>
  <si>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</si>
  <si>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</si>
  <si>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</si>
  <si>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</si>
  <si>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</si>
  <si>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</si>
  <si>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</si>
  <si>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</si>
  <si>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</si>
  <si>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</si>
  <si>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</si>
  <si>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</si>
  <si>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</si>
  <si>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</si>
  <si>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</si>
  <si>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</si>
  <si>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</si>
  <si>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</si>
  <si>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</si>
  <si>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</si>
  <si>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</si>
  <si>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</si>
  <si>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</si>
  <si>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</si>
  <si>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</si>
  <si>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</si>
  <si>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</si>
  <si>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</si>
  <si>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</si>
  <si>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</si>
  <si>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</si>
  <si>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</si>
  <si>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</si>
  <si>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</si>
  <si>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</si>
  <si>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</si>
  <si>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</si>
  <si>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</si>
  <si>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</si>
  <si>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</si>
  <si>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</si>
  <si>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</si>
  <si>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</si>
  <si>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</si>
  <si>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</si>
  <si>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</si>
  <si>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</si>
  <si>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</si>
  <si>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</si>
  <si>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</si>
  <si>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</si>
  <si>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石川県輪島市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</si>
  <si>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</si>
  <si>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</si>
  <si>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</si>
  <si>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</si>
  <si>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</si>
  <si>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</si>
  <si>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</si>
  <si>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</si>
  <si>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</si>
  <si>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</si>
  <si>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</si>
  <si>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</si>
  <si>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</si>
  <si>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</si>
  <si>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</si>
  <si>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</si>
  <si>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</si>
  <si>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</si>
  <si>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</si>
  <si>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</si>
  <si>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</si>
  <si>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</si>
  <si>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</si>
  <si>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</si>
  <si>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</si>
  <si>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</si>
  <si>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</si>
  <si>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</si>
  <si>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</si>
  <si>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</si>
  <si>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</si>
  <si>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</si>
  <si>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</si>
  <si>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</si>
  <si>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</si>
  <si>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</si>
  <si>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</si>
  <si>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</si>
  <si>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</si>
  <si>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</si>
  <si>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</si>
  <si>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</si>
  <si>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</si>
  <si>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</si>
  <si>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</si>
  <si>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</si>
  <si>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</si>
  <si>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</si>
  <si>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</si>
  <si>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</si>
  <si>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</si>
  <si>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</si>
  <si>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</si>
  <si>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</si>
  <si>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</si>
  <si>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</si>
  <si>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</si>
  <si>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</si>
  <si>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</si>
  <si>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</si>
  <si>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</si>
  <si>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</si>
  <si>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</si>
  <si>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</si>
  <si>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</si>
  <si>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</si>
  <si>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</si>
  <si>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</si>
  <si>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</si>
  <si>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</si>
  <si>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</si>
  <si>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</si>
  <si>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</si>
  <si>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</si>
  <si>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</si>
  <si>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</si>
  <si>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</si>
  <si>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</si>
  <si>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</si>
  <si>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</si>
  <si>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</si>
  <si>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</si>
  <si>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</si>
  <si>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t>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</si>
  <si>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</si>
  <si>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</si>
  <si>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</si>
  <si>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</si>
  <si>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</si>
  <si>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</si>
  <si>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</si>
  <si>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</si>
  <si>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</si>
  <si>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</si>
  <si>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</si>
  <si>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</si>
  <si>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</si>
  <si>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</si>
  <si>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</si>
  <si>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</si>
  <si>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</si>
  <si>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</si>
  <si>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</si>
  <si>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</si>
  <si>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</si>
  <si>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</si>
  <si>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</si>
  <si>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</si>
  <si>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</si>
  <si>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</si>
  <si>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</si>
  <si>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</si>
  <si>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</si>
  <si>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</si>
  <si>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</si>
  <si>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</si>
  <si>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</si>
  <si>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</si>
  <si>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</si>
  <si>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</si>
  <si>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</si>
  <si>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</si>
  <si>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</si>
  <si>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</si>
  <si>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</si>
  <si>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</si>
  <si>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</si>
  <si>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</si>
  <si>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</si>
  <si>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</si>
  <si>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</si>
  <si>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</si>
  <si>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</si>
  <si>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</si>
  <si>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</si>
  <si>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</si>
  <si>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</si>
  <si>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</si>
  <si>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</si>
  <si>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</si>
  <si>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</si>
  <si>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</si>
  <si>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</si>
  <si>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</si>
  <si>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</si>
  <si>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</si>
  <si>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</si>
  <si>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</si>
  <si>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</si>
  <si>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石川県輪島市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</si>
  <si>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</si>
  <si>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</si>
  <si>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</si>
  <si>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</si>
  <si>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</si>
  <si>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</si>
  <si>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</si>
  <si>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</si>
  <si>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</si>
  <si>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</si>
  <si>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</si>
  <si>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</si>
  <si>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</si>
  <si>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</si>
  <si>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</si>
  <si>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</si>
  <si>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</si>
  <si>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</si>
  <si>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</si>
  <si>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</si>
  <si>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</si>
  <si>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</si>
  <si>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</si>
  <si>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</si>
  <si>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</si>
  <si>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</si>
  <si>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</si>
  <si>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</si>
  <si>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</si>
  <si>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</si>
  <si>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</si>
  <si>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</si>
  <si>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</si>
  <si>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</si>
  <si>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</si>
  <si>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</si>
  <si>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</si>
  <si>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</si>
  <si>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</si>
  <si>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</si>
  <si>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</si>
  <si>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</si>
  <si>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</si>
  <si>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</si>
  <si>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</si>
  <si>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</si>
  <si>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</si>
  <si>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浄化槽事業特別会計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</si>
  <si>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</si>
  <si>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</si>
  <si>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</si>
  <si>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</si>
  <si>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</si>
  <si>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</si>
  <si>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</si>
  <si>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</si>
  <si>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</si>
  <si>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</si>
  <si>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</si>
  <si>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</si>
  <si>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</si>
  <si>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</si>
  <si>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</si>
  <si>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</si>
  <si>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</si>
  <si>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</si>
  <si>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</si>
  <si>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</si>
  <si>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</si>
  <si>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</si>
  <si>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</si>
  <si>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</si>
  <si>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</si>
  <si>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</si>
  <si>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</si>
  <si>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</si>
  <si>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</si>
  <si>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</si>
  <si>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</si>
  <si>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</si>
  <si>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</si>
  <si>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</si>
  <si>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</si>
  <si>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</si>
  <si>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</si>
  <si>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</si>
  <si>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</si>
  <si>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</si>
  <si>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</si>
  <si>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</si>
  <si>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</si>
  <si>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</si>
  <si>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</si>
  <si>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</si>
  <si>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</si>
  <si>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</si>
  <si>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</si>
  <si>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</si>
  <si>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</si>
  <si>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</si>
  <si>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</si>
  <si>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</si>
  <si>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</si>
  <si>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</si>
  <si>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</si>
  <si>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</si>
  <si>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</si>
  <si>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</si>
  <si>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</si>
  <si>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</si>
  <si>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</si>
  <si>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</si>
  <si>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</si>
  <si>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</si>
  <si>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</si>
  <si>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</si>
  <si>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</si>
  <si>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</si>
  <si>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</si>
  <si>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</si>
  <si>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</si>
  <si>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</si>
  <si>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</si>
  <si>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</si>
  <si>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</si>
  <si>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</si>
  <si>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</si>
  <si>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</si>
  <si>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</si>
  <si>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</si>
  <si>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</si>
  <si>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</si>
  <si>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</si>
  <si>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</si>
  <si>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</si>
  <si>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</si>
  <si>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</si>
  <si>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</si>
  <si>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</si>
  <si>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</si>
  <si>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</si>
  <si>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</si>
  <si>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</si>
  <si>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</si>
  <si>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</si>
  <si>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</si>
  <si>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</si>
  <si>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</si>
  <si>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</si>
  <si>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</si>
  <si>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</si>
  <si>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</si>
  <si>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</si>
  <si>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</si>
  <si>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</si>
  <si>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</si>
  <si>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</si>
  <si>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</si>
  <si>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</si>
  <si>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</si>
  <si>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</si>
  <si>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</si>
  <si>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</si>
  <si>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</si>
  <si>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</si>
  <si>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</si>
  <si>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</si>
  <si>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</si>
  <si>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</si>
  <si>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</si>
  <si>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</si>
  <si>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</si>
  <si>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</si>
  <si>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</si>
  <si>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</si>
  <si>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</si>
  <si>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</si>
  <si>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</si>
  <si>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</si>
  <si>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</si>
  <si>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</si>
  <si>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</si>
  <si>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</si>
  <si>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</si>
  <si>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</si>
  <si>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</si>
  <si>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</si>
  <si>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</si>
  <si>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</si>
  <si>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</si>
  <si>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</si>
  <si>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</si>
  <si>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</si>
  <si>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</si>
  <si>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</si>
  <si>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</si>
  <si>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</si>
  <si>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</si>
  <si>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</si>
  <si>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</si>
  <si>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</si>
  <si>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</si>
  <si>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</si>
  <si>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</si>
  <si>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</si>
  <si>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</si>
  <si>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</si>
  <si>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</si>
  <si>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</si>
  <si>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</si>
  <si>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</si>
  <si>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</si>
  <si>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</si>
  <si>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</si>
  <si>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</si>
  <si>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</si>
  <si>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</si>
  <si>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病院事業会計</t>
  </si>
  <si>
    <t>国民健康保険特別会計(事業勘定)</t>
  </si>
  <si>
    <t>臨海土地造成事業特別会計</t>
  </si>
  <si>
    <t>一般会計</t>
  </si>
  <si>
    <t>公共下水道事業特別会計</t>
  </si>
  <si>
    <t>介護保険特別会計</t>
  </si>
  <si>
    <t>国民健康保険特別会計(直営診療施設勘定)</t>
  </si>
  <si>
    <t>その他会計（赤字）</t>
  </si>
  <si>
    <t>その他会計（黒字）</t>
  </si>
  <si>
    <t>奥能登広域圏事務組合</t>
    <rPh sb="0" eb="3">
      <t>オクノト</t>
    </rPh>
    <rPh sb="3" eb="6">
      <t>コウイキケン</t>
    </rPh>
    <rPh sb="6" eb="8">
      <t>ジム</t>
    </rPh>
    <rPh sb="8" eb="10">
      <t>クミアイ</t>
    </rPh>
    <phoneticPr fontId="11"/>
  </si>
  <si>
    <t>輪島市穴水町環境衛生施設組合</t>
    <rPh sb="0" eb="3">
      <t>ワジマシ</t>
    </rPh>
    <rPh sb="3" eb="6">
      <t>アナミズマチ</t>
    </rPh>
    <rPh sb="6" eb="8">
      <t>カンキョウ</t>
    </rPh>
    <rPh sb="8" eb="10">
      <t>エイセイ</t>
    </rPh>
    <rPh sb="10" eb="12">
      <t>シセツ</t>
    </rPh>
    <rPh sb="12" eb="14">
      <t>クミアイ</t>
    </rPh>
    <phoneticPr fontId="11"/>
  </si>
  <si>
    <t>石川県市町村消防団員等公務災害補償等組合</t>
    <rPh sb="0" eb="2">
      <t>イシカワ</t>
    </rPh>
    <rPh sb="2" eb="3">
      <t>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11"/>
  </si>
  <si>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11"/>
  </si>
  <si>
    <t>のと鉄道運営助成基金事務組合</t>
    <rPh sb="2" eb="4">
      <t>テツドウ</t>
    </rPh>
    <rPh sb="4" eb="6">
      <t>ウンエイ</t>
    </rPh>
    <rPh sb="6" eb="8">
      <t>ジョセイ</t>
    </rPh>
    <rPh sb="8" eb="10">
      <t>キキン</t>
    </rPh>
    <rPh sb="10" eb="12">
      <t>ジム</t>
    </rPh>
    <rPh sb="12" eb="14">
      <t>クミアイ</t>
    </rPh>
    <phoneticPr fontId="11"/>
  </si>
  <si>
    <t>石川県後期高齢者医療広域連合（一般会計）</t>
    <rPh sb="0" eb="3">
      <t>イシカワケン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</si>
  <si>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</si>
  <si>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公益財団法人輪島漆芸美術館</t>
    <rPh sb="0" eb="2">
      <t>コウエキ</t>
    </rPh>
    <rPh sb="2" eb="4">
      <t>ザイダン</t>
    </rPh>
    <rPh sb="4" eb="6">
      <t>ホウジン</t>
    </rPh>
    <rPh sb="6" eb="8">
      <t>ワジマ</t>
    </rPh>
    <rPh sb="8" eb="10">
      <t>シツゲイ</t>
    </rPh>
    <rPh sb="10" eb="13">
      <t>ビジュツカン</t>
    </rPh>
    <phoneticPr fontId="11"/>
  </si>
  <si>
    <t>公益財団法人白米千枚田景勝保存協議会</t>
    <rPh sb="0" eb="2">
      <t>コウエキ</t>
    </rPh>
    <rPh sb="2" eb="4">
      <t>ザイダン</t>
    </rPh>
    <rPh sb="4" eb="6">
      <t>ホウジン</t>
    </rPh>
    <rPh sb="6" eb="7">
      <t>シラ</t>
    </rPh>
    <rPh sb="7" eb="8">
      <t>コメ</t>
    </rPh>
    <rPh sb="8" eb="10">
      <t>センマイ</t>
    </rPh>
    <rPh sb="10" eb="11">
      <t>タ</t>
    </rPh>
    <rPh sb="11" eb="13">
      <t>ケイショウ</t>
    </rPh>
    <rPh sb="13" eb="15">
      <t>ホゾン</t>
    </rPh>
    <rPh sb="15" eb="18">
      <t>キョウギカイ</t>
    </rPh>
    <phoneticPr fontId="11"/>
  </si>
  <si>
    <t>輪島温泉観光開発株式会社</t>
    <rPh sb="0" eb="2">
      <t>ワジマ</t>
    </rPh>
    <rPh sb="2" eb="4">
      <t>オンセン</t>
    </rPh>
    <rPh sb="4" eb="6">
      <t>カンコウ</t>
    </rPh>
    <rPh sb="6" eb="8">
      <t>カイハツ</t>
    </rPh>
    <rPh sb="8" eb="10">
      <t>カブシキ</t>
    </rPh>
    <rPh sb="10" eb="12">
      <t>カイシャ</t>
    </rPh>
    <phoneticPr fontId="11"/>
  </si>
  <si>
    <t>株式会社まちづくり輪島</t>
    <rPh sb="0" eb="4">
      <t>カブシキガイシャ</t>
    </rPh>
    <rPh sb="9" eb="11">
      <t>ワジマ</t>
    </rPh>
    <phoneticPr fontId="11"/>
  </si>
  <si>
    <t>財団法人日本海むら開発公社</t>
    <rPh sb="0" eb="2">
      <t>ザイダン</t>
    </rPh>
    <rPh sb="2" eb="4">
      <t>ホウジン</t>
    </rPh>
    <rPh sb="4" eb="6">
      <t>ニホン</t>
    </rPh>
    <rPh sb="6" eb="7">
      <t>カイ</t>
    </rPh>
    <rPh sb="9" eb="11">
      <t>カイハツ</t>
    </rPh>
    <rPh sb="11" eb="13">
      <t>コウシャ</t>
    </rPh>
    <phoneticPr fontId="11"/>
  </si>
  <si>
    <t>有限会社門前生活環境</t>
    <rPh sb="0" eb="4">
      <t>ユウゲンガイシャ</t>
    </rPh>
    <rPh sb="4" eb="6">
      <t>モンゼン</t>
    </rPh>
    <rPh sb="6" eb="8">
      <t>セイカツ</t>
    </rPh>
    <rPh sb="8" eb="10">
      <t>カンキョウ</t>
    </rPh>
    <phoneticPr fontId="11"/>
  </si>
  <si>
    <t>-</t>
    <phoneticPr fontId="2"/>
  </si>
  <si>
    <t>-</t>
    <phoneticPr fontId="11"/>
  </si>
  <si>
    <t>-</t>
    <phoneticPr fontId="2"/>
  </si>
  <si>
    <t>-</t>
    <phoneticPr fontId="2"/>
  </si>
  <si>
    <t>-</t>
    <phoneticPr fontId="2"/>
  </si>
  <si>
    <t>-</t>
    <phoneticPr fontId="2"/>
  </si>
  <si>
    <t>まちづくり事業基金</t>
    <rPh sb="5" eb="7">
      <t>ジギョウ</t>
    </rPh>
    <rPh sb="7" eb="9">
      <t>キキン</t>
    </rPh>
    <phoneticPr fontId="11"/>
  </si>
  <si>
    <t>地域福祉推進基金</t>
    <rPh sb="0" eb="2">
      <t>チイキ</t>
    </rPh>
    <rPh sb="2" eb="4">
      <t>フクシ</t>
    </rPh>
    <rPh sb="4" eb="6">
      <t>スイシン</t>
    </rPh>
    <rPh sb="6" eb="8">
      <t>キキン</t>
    </rPh>
    <phoneticPr fontId="11"/>
  </si>
  <si>
    <t>公共施設等総合整備基金</t>
    <rPh sb="0" eb="2">
      <t>コウキョウ</t>
    </rPh>
    <rPh sb="2" eb="4">
      <t>シセツ</t>
    </rPh>
    <rPh sb="4" eb="5">
      <t>トウ</t>
    </rPh>
    <rPh sb="5" eb="7">
      <t>ソウゴウ</t>
    </rPh>
    <rPh sb="7" eb="9">
      <t>セイビ</t>
    </rPh>
    <rPh sb="9" eb="11">
      <t>キキン</t>
    </rPh>
    <phoneticPr fontId="11"/>
  </si>
  <si>
    <t>ふるさと応援基金</t>
    <rPh sb="4" eb="6">
      <t>オウエン</t>
    </rPh>
    <rPh sb="6" eb="8">
      <t>キキン</t>
    </rPh>
    <phoneticPr fontId="11"/>
  </si>
  <si>
    <t>都市計画事業基金</t>
    <rPh sb="0" eb="2">
      <t>トシ</t>
    </rPh>
    <rPh sb="2" eb="4">
      <t>ケイカク</t>
    </rPh>
    <rPh sb="4" eb="6">
      <t>ジギョウ</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</si>
  <si>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</si>
  <si>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</si>
  <si>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</si>
  <si>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</si>
  <si>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</si>
  <si>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</si>
  <si>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</si>
  <si>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</si>
  <si>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</si>
  <si>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</si>
  <si>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</si>
  <si>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両指標とも毎年改善しているが近年の大型事業の実施、普通交付税の減少によりいずれも高い水準となっている。
令和元年度以降も大型事業が控えており比率の悪化が見込まれるが、事務事業の見直しや職員数の適正化など経費削減を図り、比率の悪化を抑制する。</t>
    <rPh sb="0" eb="1">
      <t>リョウ</t>
    </rPh>
    <rPh sb="1" eb="3">
      <t>シヒョウ</t>
    </rPh>
    <rPh sb="5" eb="7">
      <t>マイトシ</t>
    </rPh>
    <rPh sb="7" eb="9">
      <t>カイゼン</t>
    </rPh>
    <rPh sb="14" eb="16">
      <t>キンネン</t>
    </rPh>
    <rPh sb="17" eb="19">
      <t>オオガタ</t>
    </rPh>
    <rPh sb="19" eb="21">
      <t>ジギョウ</t>
    </rPh>
    <rPh sb="22" eb="24">
      <t>ジッシ</t>
    </rPh>
    <rPh sb="25" eb="27">
      <t>フツウ</t>
    </rPh>
    <rPh sb="27" eb="30">
      <t>コウフゼイ</t>
    </rPh>
    <rPh sb="31" eb="33">
      <t>ゲンショウ</t>
    </rPh>
    <rPh sb="40" eb="41">
      <t>タカ</t>
    </rPh>
    <rPh sb="42" eb="44">
      <t>スイジュン</t>
    </rPh>
    <rPh sb="52" eb="54">
      <t>レイワ</t>
    </rPh>
    <rPh sb="54" eb="57">
      <t>ガンネンド</t>
    </rPh>
    <rPh sb="57" eb="59">
      <t>イコウ</t>
    </rPh>
    <rPh sb="60" eb="62">
      <t>オオガタ</t>
    </rPh>
    <rPh sb="62" eb="64">
      <t>ジギョウ</t>
    </rPh>
    <rPh sb="65" eb="66">
      <t>ヒカ</t>
    </rPh>
    <rPh sb="70" eb="72">
      <t>ヒリツ</t>
    </rPh>
    <rPh sb="73" eb="75">
      <t>アッカ</t>
    </rPh>
    <rPh sb="76" eb="78">
      <t>ミコ</t>
    </rPh>
    <rPh sb="83" eb="85">
      <t>ジム</t>
    </rPh>
    <rPh sb="85" eb="87">
      <t>ジギョウ</t>
    </rPh>
    <rPh sb="88" eb="90">
      <t>ミナオ</t>
    </rPh>
    <rPh sb="92" eb="95">
      <t>ショクインスウ</t>
    </rPh>
    <rPh sb="96" eb="98">
      <t>テキセイ</t>
    </rPh>
    <rPh sb="98" eb="99">
      <t>カ</t>
    </rPh>
    <rPh sb="101" eb="103">
      <t>ケイヒ</t>
    </rPh>
    <rPh sb="103" eb="105">
      <t>サクゲン</t>
    </rPh>
    <rPh sb="106" eb="107">
      <t>ハカ</t>
    </rPh>
    <rPh sb="109" eb="111">
      <t>ヒリツ</t>
    </rPh>
    <rPh sb="112" eb="114">
      <t>アッカ</t>
    </rPh>
    <rPh sb="115" eb="117">
      <t>ヨクセイ</t>
    </rPh>
    <phoneticPr fontId="5"/>
  </si>
  <si>
    <t>両指標とも類似団体内平均値より高い水準となっている。
有形固定資産減価償却率は本庁舎の整備により改善される見込みであり、将来負担比率においては事業費の平準化や適正化などにより地方債の発行を抑制し指標の改善を図る。</t>
    <rPh sb="0" eb="1">
      <t>リョウ</t>
    </rPh>
    <rPh sb="1" eb="3">
      <t>シヒョウ</t>
    </rPh>
    <rPh sb="5" eb="7">
      <t>ルイジ</t>
    </rPh>
    <rPh sb="7" eb="9">
      <t>ダンタイ</t>
    </rPh>
    <rPh sb="9" eb="10">
      <t>ナイ</t>
    </rPh>
    <rPh sb="15" eb="16">
      <t>タカ</t>
    </rPh>
    <rPh sb="17" eb="19">
      <t>スイジュン</t>
    </rPh>
    <rPh sb="27" eb="29">
      <t>ユウケイ</t>
    </rPh>
    <rPh sb="29" eb="33">
      <t>コテイシサン</t>
    </rPh>
    <rPh sb="33" eb="35">
      <t>ゲンカ</t>
    </rPh>
    <rPh sb="35" eb="37">
      <t>ショウキャク</t>
    </rPh>
    <rPh sb="37" eb="38">
      <t>リツ</t>
    </rPh>
    <rPh sb="39" eb="42">
      <t>ホンチョウシャ</t>
    </rPh>
    <rPh sb="43" eb="45">
      <t>セイビ</t>
    </rPh>
    <rPh sb="48" eb="50">
      <t>カイゼン</t>
    </rPh>
    <rPh sb="53" eb="55">
      <t>ミコ</t>
    </rPh>
    <rPh sb="60" eb="62">
      <t>ショウライ</t>
    </rPh>
    <rPh sb="62" eb="64">
      <t>フタン</t>
    </rPh>
    <rPh sb="64" eb="66">
      <t>ヒリツ</t>
    </rPh>
    <rPh sb="71" eb="74">
      <t>ジギョウヒ</t>
    </rPh>
    <rPh sb="75" eb="78">
      <t>ヘイジュンカ</t>
    </rPh>
    <rPh sb="79" eb="82">
      <t>テキセイカ</t>
    </rPh>
    <rPh sb="97" eb="99">
      <t>シヒョウ</t>
    </rPh>
    <rPh sb="100" eb="102">
      <t>カイゼン</t>
    </rPh>
    <rPh sb="103" eb="10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</si>
</sst>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C152-4C52-9750-5EF712B5F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144776</c:v>
                </c:pt>
                <c:pt idx="1">
                  <c:v>224373</c:v>
                </c:pt>
                <c:pt idx="2">
                  <c:v>168918</c:v>
                </c:pt>
                <c:pt idx="3">
                  <c:v>127393</c:v>
                </c:pt>
                <c:pt idx="4">
                  <c:v>183921</c:v>
                </c:pt>
              </c:numCache>
            </c:numRef>
          </c:val>
          <c:smooth val="0"/>
          <c:extLst xmlns:c16r2="http://schemas.microsoft.com/office/drawing/2015/06/chart">
            <c:ext xmlns:c16="http://schemas.microsoft.com/office/drawing/2014/chart" uri="{C3380CC4-5D6E-409C-BE32-E72D297353CC}">
              <c16:uniqueId val="{00000001-C152-4C52-9750-5EF712B5F7E1}"/>
            </c:ext>
          </c:extLst>
        </c:ser>
        <c:dLbls>
          <c:showLegendKey val="0"/>
          <c:showVal val="0"/>
          <c:showCatName val="0"/>
          <c:showSerName val="0"/>
          <c:showPercent val="0"/>
          <c:showBubbleSize val="0"/>
        </c:dLbls>
        <c:marker val="1"/>
        <c:smooth val="0"/>
        <c:axId val="362948840"/>
        <c:axId val="362949232"/>
      </c:lineChart>
      <c:catAx>
        <c:axId val="362948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949232"/>
        <c:crosses val="autoZero"/>
        <c:auto val="1"/>
        <c:lblAlgn val="ctr"/>
        <c:lblOffset val="100"/>
        <c:tickLblSkip val="1"/>
        <c:tickMarkSkip val="1"/>
        <c:noMultiLvlLbl val="0"/>
      </c:catAx>
      <c:valAx>
        <c:axId val="3629492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948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3.88</c:v>
                </c:pt>
                <c:pt idx="1">
                  <c:v>4.72</c:v>
                </c:pt>
                <c:pt idx="2">
                  <c:v>2.08</c:v>
                </c:pt>
                <c:pt idx="3">
                  <c:v>3.04</c:v>
                </c:pt>
                <c:pt idx="4">
                  <c:v>0.82</c:v>
                </c:pt>
              </c:numCache>
            </c:numRef>
          </c:val>
          <c:extLst xmlns:c16r2="http://schemas.microsoft.com/office/drawing/2015/06/chart">
            <c:ext xmlns:c16="http://schemas.microsoft.com/office/drawing/2014/chart" uri="{C3380CC4-5D6E-409C-BE32-E72D297353CC}">
              <c16:uniqueId val="{00000000-A33C-443E-9199-5679A5CF06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26.92</c:v>
                </c:pt>
                <c:pt idx="1">
                  <c:v>29.2</c:v>
                </c:pt>
                <c:pt idx="2">
                  <c:v>29.32</c:v>
                </c:pt>
                <c:pt idx="3">
                  <c:v>31.36</c:v>
                </c:pt>
                <c:pt idx="4">
                  <c:v>29.12</c:v>
                </c:pt>
              </c:numCache>
            </c:numRef>
          </c:val>
          <c:extLst xmlns:c16r2="http://schemas.microsoft.com/office/drawing/2015/06/chart">
            <c:ext xmlns:c16="http://schemas.microsoft.com/office/drawing/2014/chart" uri="{C3380CC4-5D6E-409C-BE32-E72D297353CC}">
              <c16:uniqueId val="{00000001-A33C-443E-9199-5679A5CF061B}"/>
            </c:ext>
          </c:extLst>
        </c:ser>
        <c:dLbls>
          <c:showLegendKey val="0"/>
          <c:showVal val="0"/>
          <c:showCatName val="0"/>
          <c:showSerName val="0"/>
          <c:showPercent val="0"/>
          <c:showBubbleSize val="0"/>
        </c:dLbls>
        <c:gapWidth val="250"/>
        <c:overlap val="100"/>
        <c:axId val="362948448"/>
        <c:axId val="362945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5.51</c:v>
                </c:pt>
                <c:pt idx="1">
                  <c:v>7.02</c:v>
                </c:pt>
                <c:pt idx="2">
                  <c:v>5.84</c:v>
                </c:pt>
                <c:pt idx="3">
                  <c:v>4.6100000000000003</c:v>
                </c:pt>
                <c:pt idx="4">
                  <c:v>0.56000000000000005</c:v>
                </c:pt>
              </c:numCache>
            </c:numRef>
          </c:val>
          <c:smooth val="0"/>
          <c:extLst xmlns:c16r2="http://schemas.microsoft.com/office/drawing/2015/06/chart">
            <c:ext xmlns:c16="http://schemas.microsoft.com/office/drawing/2014/chart" uri="{C3380CC4-5D6E-409C-BE32-E72D297353CC}">
              <c16:uniqueId val="{00000002-A33C-443E-9199-5679A5CF061B}"/>
            </c:ext>
          </c:extLst>
        </c:ser>
        <c:dLbls>
          <c:showLegendKey val="0"/>
          <c:showVal val="0"/>
          <c:showCatName val="0"/>
          <c:showSerName val="0"/>
          <c:showPercent val="0"/>
          <c:showBubbleSize val="0"/>
        </c:dLbls>
        <c:marker val="1"/>
        <c:smooth val="0"/>
        <c:axId val="362948448"/>
        <c:axId val="362945704"/>
      </c:lineChart>
      <c:catAx>
        <c:axId val="3629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945704"/>
        <c:crosses val="autoZero"/>
        <c:auto val="1"/>
        <c:lblAlgn val="ctr"/>
        <c:lblOffset val="100"/>
        <c:tickLblSkip val="1"/>
        <c:tickMarkSkip val="1"/>
        <c:noMultiLvlLbl val="0"/>
      </c:catAx>
      <c:valAx>
        <c:axId val="362945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9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7.0000000000000007E-2</c:v>
                </c:pt>
                <c:pt idx="4">
                  <c:v>#N/A</c:v>
                </c:pt>
                <c:pt idx="5">
                  <c:v>0.1</c:v>
                </c:pt>
                <c:pt idx="6">
                  <c:v>#N/A</c:v>
                </c:pt>
                <c:pt idx="7">
                  <c:v>0.08</c:v>
                </c:pt>
                <c:pt idx="8">
                  <c:v>#N/A</c:v>
                </c:pt>
                <c:pt idx="9">
                  <c:v>0.39</c:v>
                </c:pt>
              </c:numCache>
            </c:numRef>
          </c:val>
          <c:extLst xmlns:c16r2="http://schemas.microsoft.com/office/drawing/2015/06/chart">
            <c:ext xmlns:c16="http://schemas.microsoft.com/office/drawing/2014/chart" uri="{C3380CC4-5D6E-409C-BE32-E72D297353CC}">
              <c16:uniqueId val="{00000000-F9D7-468F-8A4B-FA0A91FFD4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D7-468F-8A4B-FA0A91FFD4B0}"/>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0.23</c:v>
                </c:pt>
                <c:pt idx="2">
                  <c:v>#N/A</c:v>
                </c:pt>
                <c:pt idx="3">
                  <c:v>0.24</c:v>
                </c:pt>
                <c:pt idx="4">
                  <c:v>#N/A</c:v>
                </c:pt>
                <c:pt idx="5">
                  <c:v>0.26</c:v>
                </c:pt>
                <c:pt idx="6">
                  <c:v>#N/A</c:v>
                </c:pt>
                <c:pt idx="7">
                  <c:v>0.27</c:v>
                </c:pt>
                <c:pt idx="8">
                  <c:v>#N/A</c:v>
                </c:pt>
                <c:pt idx="9">
                  <c:v>0.3</c:v>
                </c:pt>
              </c:numCache>
            </c:numRef>
          </c:val>
          <c:extLst xmlns:c16r2="http://schemas.microsoft.com/office/drawing/2015/06/chart">
            <c:ext xmlns:c16="http://schemas.microsoft.com/office/drawing/2014/chart" uri="{C3380CC4-5D6E-409C-BE32-E72D297353CC}">
              <c16:uniqueId val="{00000002-F9D7-468F-8A4B-FA0A91FFD4B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0.36</c:v>
                </c:pt>
                <c:pt idx="2">
                  <c:v>#N/A</c:v>
                </c:pt>
                <c:pt idx="3">
                  <c:v>0.21</c:v>
                </c:pt>
                <c:pt idx="4">
                  <c:v>#N/A</c:v>
                </c:pt>
                <c:pt idx="5">
                  <c:v>0.45</c:v>
                </c:pt>
                <c:pt idx="6">
                  <c:v>#N/A</c:v>
                </c:pt>
                <c:pt idx="7">
                  <c:v>0.52</c:v>
                </c:pt>
                <c:pt idx="8">
                  <c:v>#N/A</c:v>
                </c:pt>
                <c:pt idx="9">
                  <c:v>0.37</c:v>
                </c:pt>
              </c:numCache>
            </c:numRef>
          </c:val>
          <c:extLst xmlns:c16r2="http://schemas.microsoft.com/office/drawing/2015/06/chart">
            <c:ext xmlns:c16="http://schemas.microsoft.com/office/drawing/2014/chart" uri="{C3380CC4-5D6E-409C-BE32-E72D297353CC}">
              <c16:uniqueId val="{00000003-F9D7-468F-8A4B-FA0A91FFD4B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0.61</c:v>
                </c:pt>
              </c:numCache>
            </c:numRef>
          </c:val>
          <c:extLst xmlns:c16r2="http://schemas.microsoft.com/office/drawing/2015/06/chart">
            <c:ext xmlns:c16="http://schemas.microsoft.com/office/drawing/2014/chart" uri="{C3380CC4-5D6E-409C-BE32-E72D297353CC}">
              <c16:uniqueId val="{00000004-F9D7-468F-8A4B-FA0A91FFD4B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3.87</c:v>
                </c:pt>
                <c:pt idx="2">
                  <c:v>#N/A</c:v>
                </c:pt>
                <c:pt idx="3">
                  <c:v>4.68</c:v>
                </c:pt>
                <c:pt idx="4">
                  <c:v>#N/A</c:v>
                </c:pt>
                <c:pt idx="5">
                  <c:v>2.0099999999999998</c:v>
                </c:pt>
                <c:pt idx="6">
                  <c:v>#N/A</c:v>
                </c:pt>
                <c:pt idx="7">
                  <c:v>2.97</c:v>
                </c:pt>
                <c:pt idx="8">
                  <c:v>#N/A</c:v>
                </c:pt>
                <c:pt idx="9">
                  <c:v>0.76</c:v>
                </c:pt>
              </c:numCache>
            </c:numRef>
          </c:val>
          <c:extLst xmlns:c16r2="http://schemas.microsoft.com/office/drawing/2015/06/chart">
            <c:ext xmlns:c16="http://schemas.microsoft.com/office/drawing/2014/chart" uri="{C3380CC4-5D6E-409C-BE32-E72D297353CC}">
              <c16:uniqueId val="{00000005-F9D7-468F-8A4B-FA0A91FFD4B0}"/>
            </c:ext>
          </c:extLst>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c:v>
                </c:pt>
                <c:pt idx="2">
                  <c:v>#N/A</c:v>
                </c:pt>
                <c:pt idx="3">
                  <c:v>0.57999999999999996</c:v>
                </c:pt>
                <c:pt idx="4">
                  <c:v>#N/A</c:v>
                </c:pt>
                <c:pt idx="5">
                  <c:v>1.06</c:v>
                </c:pt>
                <c:pt idx="6">
                  <c:v>#N/A</c:v>
                </c:pt>
                <c:pt idx="7">
                  <c:v>0.65</c:v>
                </c:pt>
                <c:pt idx="8">
                  <c:v>#N/A</c:v>
                </c:pt>
                <c:pt idx="9">
                  <c:v>1.41</c:v>
                </c:pt>
              </c:numCache>
            </c:numRef>
          </c:val>
          <c:extLst xmlns:c16r2="http://schemas.microsoft.com/office/drawing/2015/06/chart">
            <c:ext xmlns:c16="http://schemas.microsoft.com/office/drawing/2014/chart" uri="{C3380CC4-5D6E-409C-BE32-E72D297353CC}">
              <c16:uniqueId val="{00000006-F9D7-468F-8A4B-FA0A91FFD4B0}"/>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0.08</c:v>
                </c:pt>
                <c:pt idx="4">
                  <c:v>#N/A</c:v>
                </c:pt>
                <c:pt idx="5">
                  <c:v>7.0000000000000007E-2</c:v>
                </c:pt>
                <c:pt idx="6">
                  <c:v>#N/A</c:v>
                </c:pt>
                <c:pt idx="7">
                  <c:v>7.0000000000000007E-2</c:v>
                </c:pt>
                <c:pt idx="8">
                  <c:v>#N/A</c:v>
                </c:pt>
                <c:pt idx="9">
                  <c:v>1.78</c:v>
                </c:pt>
              </c:numCache>
            </c:numRef>
          </c:val>
          <c:extLst xmlns:c16r2="http://schemas.microsoft.com/office/drawing/2015/06/chart">
            <c:ext xmlns:c16="http://schemas.microsoft.com/office/drawing/2014/chart" uri="{C3380CC4-5D6E-409C-BE32-E72D297353CC}">
              <c16:uniqueId val="{00000007-F9D7-468F-8A4B-FA0A91FFD4B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5.84</c:v>
                </c:pt>
                <c:pt idx="2">
                  <c:v>#N/A</c:v>
                </c:pt>
                <c:pt idx="3">
                  <c:v>7.55</c:v>
                </c:pt>
                <c:pt idx="4">
                  <c:v>#N/A</c:v>
                </c:pt>
                <c:pt idx="5">
                  <c:v>7.1</c:v>
                </c:pt>
                <c:pt idx="6">
                  <c:v>#N/A</c:v>
                </c:pt>
                <c:pt idx="7">
                  <c:v>7.28</c:v>
                </c:pt>
                <c:pt idx="8">
                  <c:v>#N/A</c:v>
                </c:pt>
                <c:pt idx="9">
                  <c:v>6.32</c:v>
                </c:pt>
              </c:numCache>
            </c:numRef>
          </c:val>
          <c:extLst xmlns:c16r2="http://schemas.microsoft.com/office/drawing/2015/06/chart">
            <c:ext xmlns:c16="http://schemas.microsoft.com/office/drawing/2014/chart" uri="{C3380CC4-5D6E-409C-BE32-E72D297353CC}">
              <c16:uniqueId val="{00000008-F9D7-468F-8A4B-FA0A91FFD4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15.08</c:v>
                </c:pt>
                <c:pt idx="2">
                  <c:v>#N/A</c:v>
                </c:pt>
                <c:pt idx="3">
                  <c:v>16.04</c:v>
                </c:pt>
                <c:pt idx="4">
                  <c:v>#N/A</c:v>
                </c:pt>
                <c:pt idx="5">
                  <c:v>16.940000000000001</c:v>
                </c:pt>
                <c:pt idx="6">
                  <c:v>#N/A</c:v>
                </c:pt>
                <c:pt idx="7">
                  <c:v>18.329999999999998</c:v>
                </c:pt>
                <c:pt idx="8">
                  <c:v>#N/A</c:v>
                </c:pt>
                <c:pt idx="9">
                  <c:v>19.420000000000002</c:v>
                </c:pt>
              </c:numCache>
            </c:numRef>
          </c:val>
          <c:extLst xmlns:c16r2="http://schemas.microsoft.com/office/drawing/2015/06/chart">
            <c:ext xmlns:c16="http://schemas.microsoft.com/office/drawing/2014/chart" uri="{C3380CC4-5D6E-409C-BE32-E72D297353CC}">
              <c16:uniqueId val="{00000009-F9D7-468F-8A4B-FA0A91FFD4B0}"/>
            </c:ext>
          </c:extLst>
        </c:ser>
        <c:dLbls>
          <c:showLegendKey val="0"/>
          <c:showVal val="0"/>
          <c:showCatName val="0"/>
          <c:showSerName val="0"/>
          <c:showPercent val="0"/>
          <c:showBubbleSize val="0"/>
        </c:dLbls>
        <c:gapWidth val="150"/>
        <c:overlap val="100"/>
        <c:axId val="418132144"/>
        <c:axId val="418130576"/>
      </c:barChart>
      <c:catAx>
        <c:axId val="41813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130576"/>
        <c:crosses val="autoZero"/>
        <c:auto val="1"/>
        <c:lblAlgn val="ctr"/>
        <c:lblOffset val="100"/>
        <c:tickLblSkip val="1"/>
        <c:tickMarkSkip val="1"/>
        <c:noMultiLvlLbl val="0"/>
      </c:catAx>
      <c:valAx>
        <c:axId val="41813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3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4321</c:v>
                </c:pt>
                <c:pt idx="5">
                  <c:v>4409</c:v>
                </c:pt>
                <c:pt idx="8">
                  <c:v>4098</c:v>
                </c:pt>
                <c:pt idx="11">
                  <c:v>4072</c:v>
                </c:pt>
                <c:pt idx="14">
                  <c:v>3879</c:v>
                </c:pt>
              </c:numCache>
            </c:numRef>
          </c:val>
          <c:extLst xmlns:c16r2="http://schemas.microsoft.com/office/drawing/2015/06/chart">
            <c:ext xmlns:c16="http://schemas.microsoft.com/office/drawing/2014/chart" uri="{C3380CC4-5D6E-409C-BE32-E72D297353CC}">
              <c16:uniqueId val="{00000000-A287-4FEF-9C92-8D49194F94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87-4FEF-9C92-8D49194F94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2-A287-4FEF-9C92-8D49194F94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45</c:v>
                </c:pt>
                <c:pt idx="6">
                  <c:v>65</c:v>
                </c:pt>
                <c:pt idx="9">
                  <c:v>67</c:v>
                </c:pt>
                <c:pt idx="12">
                  <c:v>72</c:v>
                </c:pt>
              </c:numCache>
            </c:numRef>
          </c:val>
          <c:extLst xmlns:c16r2="http://schemas.microsoft.com/office/drawing/2015/06/chart">
            <c:ext xmlns:c16="http://schemas.microsoft.com/office/drawing/2014/chart" uri="{C3380CC4-5D6E-409C-BE32-E72D297353CC}">
              <c16:uniqueId val="{00000003-A287-4FEF-9C92-8D49194F94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1237</c:v>
                </c:pt>
                <c:pt idx="3">
                  <c:v>1242</c:v>
                </c:pt>
                <c:pt idx="6">
                  <c:v>1223</c:v>
                </c:pt>
                <c:pt idx="9">
                  <c:v>1143</c:v>
                </c:pt>
                <c:pt idx="12">
                  <c:v>1161</c:v>
                </c:pt>
              </c:numCache>
            </c:numRef>
          </c:val>
          <c:extLst xmlns:c16r2="http://schemas.microsoft.com/office/drawing/2015/06/chart">
            <c:ext xmlns:c16="http://schemas.microsoft.com/office/drawing/2014/chart" uri="{C3380CC4-5D6E-409C-BE32-E72D297353CC}">
              <c16:uniqueId val="{00000004-A287-4FEF-9C92-8D49194F94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87-4FEF-9C92-8D49194F94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87-4FEF-9C92-8D49194F94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4365</c:v>
                </c:pt>
                <c:pt idx="3">
                  <c:v>4368</c:v>
                </c:pt>
                <c:pt idx="6">
                  <c:v>4063</c:v>
                </c:pt>
                <c:pt idx="9">
                  <c:v>3792</c:v>
                </c:pt>
                <c:pt idx="12">
                  <c:v>3521</c:v>
                </c:pt>
              </c:numCache>
            </c:numRef>
          </c:val>
          <c:extLst xmlns:c16r2="http://schemas.microsoft.com/office/drawing/2015/06/chart">
            <c:ext xmlns:c16="http://schemas.microsoft.com/office/drawing/2014/chart" uri="{C3380CC4-5D6E-409C-BE32-E72D297353CC}">
              <c16:uniqueId val="{00000007-A287-4FEF-9C92-8D49194F94E8}"/>
            </c:ext>
          </c:extLst>
        </c:ser>
        <c:dLbls>
          <c:showLegendKey val="0"/>
          <c:showVal val="0"/>
          <c:showCatName val="0"/>
          <c:showSerName val="0"/>
          <c:showPercent val="0"/>
          <c:showBubbleSize val="0"/>
        </c:dLbls>
        <c:gapWidth val="100"/>
        <c:overlap val="100"/>
        <c:axId val="418130184"/>
        <c:axId val="418134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1333</c:v>
                </c:pt>
                <c:pt idx="2">
                  <c:v>#N/A</c:v>
                </c:pt>
                <c:pt idx="3">
                  <c:v>#N/A</c:v>
                </c:pt>
                <c:pt idx="4">
                  <c:v>1249</c:v>
                </c:pt>
                <c:pt idx="5">
                  <c:v>#N/A</c:v>
                </c:pt>
                <c:pt idx="6">
                  <c:v>#N/A</c:v>
                </c:pt>
                <c:pt idx="7">
                  <c:v>1256</c:v>
                </c:pt>
                <c:pt idx="8">
                  <c:v>#N/A</c:v>
                </c:pt>
                <c:pt idx="9">
                  <c:v>#N/A</c:v>
                </c:pt>
                <c:pt idx="10">
                  <c:v>930</c:v>
                </c:pt>
                <c:pt idx="11">
                  <c:v>#N/A</c:v>
                </c:pt>
                <c:pt idx="12">
                  <c:v>#N/A</c:v>
                </c:pt>
                <c:pt idx="13">
                  <c:v>875</c:v>
                </c:pt>
                <c:pt idx="14">
                  <c:v>#N/A</c:v>
                </c:pt>
              </c:numCache>
            </c:numRef>
          </c:val>
          <c:smooth val="0"/>
          <c:extLst xmlns:c16r2="http://schemas.microsoft.com/office/drawing/2015/06/chart">
            <c:ext xmlns:c16="http://schemas.microsoft.com/office/drawing/2014/chart" uri="{C3380CC4-5D6E-409C-BE32-E72D297353CC}">
              <c16:uniqueId val="{00000008-A287-4FEF-9C92-8D49194F94E8}"/>
            </c:ext>
          </c:extLst>
        </c:ser>
        <c:dLbls>
          <c:showLegendKey val="0"/>
          <c:showVal val="0"/>
          <c:showCatName val="0"/>
          <c:showSerName val="0"/>
          <c:showPercent val="0"/>
          <c:showBubbleSize val="0"/>
        </c:dLbls>
        <c:marker val="1"/>
        <c:smooth val="0"/>
        <c:axId val="418130184"/>
        <c:axId val="418134104"/>
      </c:lineChart>
      <c:catAx>
        <c:axId val="41813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134104"/>
        <c:crosses val="autoZero"/>
        <c:auto val="1"/>
        <c:lblAlgn val="ctr"/>
        <c:lblOffset val="100"/>
        <c:tickLblSkip val="1"/>
        <c:tickMarkSkip val="1"/>
        <c:noMultiLvlLbl val="0"/>
      </c:catAx>
      <c:valAx>
        <c:axId val="41813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3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35074</c:v>
                </c:pt>
                <c:pt idx="5">
                  <c:v>34084</c:v>
                </c:pt>
                <c:pt idx="8">
                  <c:v>32928</c:v>
                </c:pt>
                <c:pt idx="11">
                  <c:v>31873</c:v>
                </c:pt>
                <c:pt idx="14">
                  <c:v>31116</c:v>
                </c:pt>
              </c:numCache>
            </c:numRef>
          </c:val>
          <c:extLst xmlns:c16r2="http://schemas.microsoft.com/office/drawing/2015/06/chart">
            <c:ext xmlns:c16="http://schemas.microsoft.com/office/drawing/2014/chart" uri="{C3380CC4-5D6E-409C-BE32-E72D297353CC}">
              <c16:uniqueId val="{00000000-B499-46E2-B7EE-FE0E15BA9E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3358</c:v>
                </c:pt>
                <c:pt idx="5">
                  <c:v>2811</c:v>
                </c:pt>
                <c:pt idx="8">
                  <c:v>2569</c:v>
                </c:pt>
                <c:pt idx="11">
                  <c:v>2604</c:v>
                </c:pt>
                <c:pt idx="14">
                  <c:v>2420</c:v>
                </c:pt>
              </c:numCache>
            </c:numRef>
          </c:val>
          <c:extLst xmlns:c16r2="http://schemas.microsoft.com/office/drawing/2015/06/chart">
            <c:ext xmlns:c16="http://schemas.microsoft.com/office/drawing/2014/chart" uri="{C3380CC4-5D6E-409C-BE32-E72D297353CC}">
              <c16:uniqueId val="{00000001-B499-46E2-B7EE-FE0E15BA9E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4790</c:v>
                </c:pt>
                <c:pt idx="5">
                  <c:v>4991</c:v>
                </c:pt>
                <c:pt idx="8">
                  <c:v>5153</c:v>
                </c:pt>
                <c:pt idx="11">
                  <c:v>5394</c:v>
                </c:pt>
                <c:pt idx="14">
                  <c:v>4974</c:v>
                </c:pt>
              </c:numCache>
            </c:numRef>
          </c:val>
          <c:extLst xmlns:c16r2="http://schemas.microsoft.com/office/drawing/2015/06/chart">
            <c:ext xmlns:c16="http://schemas.microsoft.com/office/drawing/2014/chart" uri="{C3380CC4-5D6E-409C-BE32-E72D297353CC}">
              <c16:uniqueId val="{00000002-B499-46E2-B7EE-FE0E15BA9E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99-46E2-B7EE-FE0E15BA9E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99-46E2-B7EE-FE0E15BA9E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99-46E2-B7EE-FE0E15BA9E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2463</c:v>
                </c:pt>
                <c:pt idx="3">
                  <c:v>2105</c:v>
                </c:pt>
                <c:pt idx="6">
                  <c:v>2050</c:v>
                </c:pt>
                <c:pt idx="9">
                  <c:v>1979</c:v>
                </c:pt>
                <c:pt idx="12">
                  <c:v>1924</c:v>
                </c:pt>
              </c:numCache>
            </c:numRef>
          </c:val>
          <c:extLst xmlns:c16r2="http://schemas.microsoft.com/office/drawing/2015/06/chart">
            <c:ext xmlns:c16="http://schemas.microsoft.com/office/drawing/2014/chart" uri="{C3380CC4-5D6E-409C-BE32-E72D297353CC}">
              <c16:uniqueId val="{00000006-B499-46E2-B7EE-FE0E15BA9E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349</c:v>
                </c:pt>
                <c:pt idx="3">
                  <c:v>505</c:v>
                </c:pt>
                <c:pt idx="6">
                  <c:v>630</c:v>
                </c:pt>
                <c:pt idx="9">
                  <c:v>565</c:v>
                </c:pt>
                <c:pt idx="12">
                  <c:v>495</c:v>
                </c:pt>
              </c:numCache>
            </c:numRef>
          </c:val>
          <c:extLst xmlns:c16r2="http://schemas.microsoft.com/office/drawing/2015/06/chart">
            <c:ext xmlns:c16="http://schemas.microsoft.com/office/drawing/2014/chart" uri="{C3380CC4-5D6E-409C-BE32-E72D297353CC}">
              <c16:uniqueId val="{00000007-B499-46E2-B7EE-FE0E15BA9E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17953</c:v>
                </c:pt>
                <c:pt idx="3">
                  <c:v>17223</c:v>
                </c:pt>
                <c:pt idx="6">
                  <c:v>16539</c:v>
                </c:pt>
                <c:pt idx="9">
                  <c:v>15406</c:v>
                </c:pt>
                <c:pt idx="12">
                  <c:v>14450</c:v>
                </c:pt>
              </c:numCache>
            </c:numRef>
          </c:val>
          <c:extLst xmlns:c16r2="http://schemas.microsoft.com/office/drawing/2015/06/chart">
            <c:ext xmlns:c16="http://schemas.microsoft.com/office/drawing/2014/chart" uri="{C3380CC4-5D6E-409C-BE32-E72D297353CC}">
              <c16:uniqueId val="{00000008-B499-46E2-B7EE-FE0E15BA9E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9-B499-46E2-B7EE-FE0E15BA9E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35208</c:v>
                </c:pt>
                <c:pt idx="3">
                  <c:v>33796</c:v>
                </c:pt>
                <c:pt idx="6">
                  <c:v>31791</c:v>
                </c:pt>
                <c:pt idx="9">
                  <c:v>30620</c:v>
                </c:pt>
                <c:pt idx="12">
                  <c:v>29633</c:v>
                </c:pt>
              </c:numCache>
            </c:numRef>
          </c:val>
          <c:extLst xmlns:c16r2="http://schemas.microsoft.com/office/drawing/2015/06/chart">
            <c:ext xmlns:c16="http://schemas.microsoft.com/office/drawing/2014/chart" uri="{C3380CC4-5D6E-409C-BE32-E72D297353CC}">
              <c16:uniqueId val="{0000000A-B499-46E2-B7EE-FE0E15BA9E3F}"/>
            </c:ext>
          </c:extLst>
        </c:ser>
        <c:dLbls>
          <c:showLegendKey val="0"/>
          <c:showVal val="0"/>
          <c:showCatName val="0"/>
          <c:showSerName val="0"/>
          <c:showPercent val="0"/>
          <c:showBubbleSize val="0"/>
        </c:dLbls>
        <c:gapWidth val="100"/>
        <c:overlap val="100"/>
        <c:axId val="418134888"/>
        <c:axId val="418130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12757</c:v>
                </c:pt>
                <c:pt idx="2">
                  <c:v>#N/A</c:v>
                </c:pt>
                <c:pt idx="3">
                  <c:v>#N/A</c:v>
                </c:pt>
                <c:pt idx="4">
                  <c:v>11747</c:v>
                </c:pt>
                <c:pt idx="5">
                  <c:v>#N/A</c:v>
                </c:pt>
                <c:pt idx="6">
                  <c:v>#N/A</c:v>
                </c:pt>
                <c:pt idx="7">
                  <c:v>10360</c:v>
                </c:pt>
                <c:pt idx="8">
                  <c:v>#N/A</c:v>
                </c:pt>
                <c:pt idx="9">
                  <c:v>#N/A</c:v>
                </c:pt>
                <c:pt idx="10">
                  <c:v>8699</c:v>
                </c:pt>
                <c:pt idx="11">
                  <c:v>#N/A</c:v>
                </c:pt>
                <c:pt idx="12">
                  <c:v>#N/A</c:v>
                </c:pt>
                <c:pt idx="13">
                  <c:v>7991</c:v>
                </c:pt>
                <c:pt idx="14">
                  <c:v>#N/A</c:v>
                </c:pt>
              </c:numCache>
            </c:numRef>
          </c:val>
          <c:smooth val="0"/>
          <c:extLst xmlns:c16r2="http://schemas.microsoft.com/office/drawing/2015/06/chart">
            <c:ext xmlns:c16="http://schemas.microsoft.com/office/drawing/2014/chart" uri="{C3380CC4-5D6E-409C-BE32-E72D297353CC}">
              <c16:uniqueId val="{0000000B-B499-46E2-B7EE-FE0E15BA9E3F}"/>
            </c:ext>
          </c:extLst>
        </c:ser>
        <c:dLbls>
          <c:showLegendKey val="0"/>
          <c:showVal val="0"/>
          <c:showCatName val="0"/>
          <c:showSerName val="0"/>
          <c:showPercent val="0"/>
          <c:showBubbleSize val="0"/>
        </c:dLbls>
        <c:marker val="1"/>
        <c:smooth val="0"/>
        <c:axId val="418134888"/>
        <c:axId val="418130968"/>
      </c:lineChart>
      <c:catAx>
        <c:axId val="41813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130968"/>
        <c:crosses val="autoZero"/>
        <c:auto val="1"/>
        <c:lblAlgn val="ctr"/>
        <c:lblOffset val="100"/>
        <c:tickLblSkip val="1"/>
        <c:tickMarkSkip val="1"/>
        <c:noMultiLvlLbl val="0"/>
      </c:catAx>
      <c:valAx>
        <c:axId val="418130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3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3725</c:v>
                </c:pt>
                <c:pt idx="1">
                  <c:v>3860</c:v>
                </c:pt>
                <c:pt idx="2">
                  <c:v>3504</c:v>
                </c:pt>
              </c:numCache>
            </c:numRef>
          </c:val>
          <c:extLst xmlns:c16r2="http://schemas.microsoft.com/office/drawing/2015/06/chart">
            <c:ext xmlns:c16="http://schemas.microsoft.com/office/drawing/2014/chart" uri="{C3380CC4-5D6E-409C-BE32-E72D297353CC}">
              <c16:uniqueId val="{00000000-4246-4CEF-8DD6-8A446F7751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261</c:v>
                </c:pt>
                <c:pt idx="1">
                  <c:v>262</c:v>
                </c:pt>
                <c:pt idx="2">
                  <c:v>262</c:v>
                </c:pt>
              </c:numCache>
            </c:numRef>
          </c:val>
          <c:extLst xmlns:c16r2="http://schemas.microsoft.com/office/drawing/2015/06/chart">
            <c:ext xmlns:c16="http://schemas.microsoft.com/office/drawing/2014/chart" uri="{C3380CC4-5D6E-409C-BE32-E72D297353CC}">
              <c16:uniqueId val="{00000001-4246-4CEF-8DD6-8A446F7751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2269</c:v>
                </c:pt>
                <c:pt idx="1">
                  <c:v>2494</c:v>
                </c:pt>
                <c:pt idx="2">
                  <c:v>2295</c:v>
                </c:pt>
              </c:numCache>
            </c:numRef>
          </c:val>
          <c:extLst xmlns:c16r2="http://schemas.microsoft.com/office/drawing/2015/06/chart">
            <c:ext xmlns:c16="http://schemas.microsoft.com/office/drawing/2014/chart" uri="{C3380CC4-5D6E-409C-BE32-E72D297353CC}">
              <c16:uniqueId val="{00000002-4246-4CEF-8DD6-8A446F7751E8}"/>
            </c:ext>
          </c:extLst>
        </c:ser>
        <c:dLbls>
          <c:showLegendKey val="0"/>
          <c:showVal val="0"/>
          <c:showCatName val="0"/>
          <c:showSerName val="0"/>
          <c:showPercent val="0"/>
          <c:showBubbleSize val="0"/>
        </c:dLbls>
        <c:gapWidth val="120"/>
        <c:overlap val="100"/>
        <c:axId val="418129008"/>
        <c:axId val="418129400"/>
      </c:barChart>
      <c:catAx>
        <c:axId val="41812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129400"/>
        <c:crosses val="autoZero"/>
        <c:auto val="1"/>
        <c:lblAlgn val="ctr"/>
        <c:lblOffset val="100"/>
        <c:tickLblSkip val="1"/>
        <c:tickMarkSkip val="1"/>
        <c:noMultiLvlLbl val="0"/>
      </c:catAx>
      <c:valAx>
        <c:axId val="418129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12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C1-4740-968B-974F18892304}"/>
                </c:ext>
                <c:ext xmlns:c15="http://schemas.microsoft.com/office/drawing/2012/chart" uri="{CE6537A1-D6FC-4f65-9D91-7224C49458BB}">
                  <c15:dlblFieldTable>
                    <c15:dlblFTEntry>
                      <c15:txfldGUID>{62843538-9D84-49C3-8DA3-F86254A4BE06}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C1-4740-968B-974F18892304}"/>
                </c:ext>
                <c:ext xmlns:c15="http://schemas.microsoft.com/office/drawing/2012/chart" uri="{CE6537A1-D6FC-4f65-9D91-7224C49458BB}">
                  <c15:dlblFieldTable>
                    <c15:dlblFTEntry>
                      <c15:txfldGUID>{79F01509-568D-4A4C-A56C-21928D3EFFAB}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C1-4740-968B-974F18892304}"/>
                </c:ext>
                <c:ext xmlns:c15="http://schemas.microsoft.com/office/drawing/2012/chart" uri="{CE6537A1-D6FC-4f65-9D91-7224C49458BB}">
                  <c15:dlblFieldTable>
                    <c15:dlblFTEntry>
                      <c15:txfldGUID>{56EAA528-F236-438F-85E1-803A33C10368}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C1-4740-968B-974F18892304}"/>
                </c:ext>
                <c:ext xmlns:c15="http://schemas.microsoft.com/office/drawing/2012/chart" uri="{CE6537A1-D6FC-4f65-9D91-7224C49458BB}">
                  <c15:dlblFieldTable>
                    <c15:dlblFTEntry>
                      <c15:txfldGUID>{A7463CAD-39F6-42E8-8512-F505F36A957A}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C1-4740-968B-974F18892304}"/>
                </c:ext>
                <c:ext xmlns:c15="http://schemas.microsoft.com/office/drawing/2012/chart" uri="{CE6537A1-D6FC-4f65-9D91-7224C49458BB}">
                  <c15:dlblFieldTable>
                    <c15:dlblFTEntry>
                      <c15:txfldGUID>{826978BB-A225-444F-900B-C11FD7C3C6B0}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C1-4740-968B-974F18892304}"/>
                </c:ext>
                <c:ext xmlns:c15="http://schemas.microsoft.com/office/drawing/2012/chart" uri="{CE6537A1-D6FC-4f65-9D91-7224C49458BB}">
                  <c15:dlblFieldTable>
                    <c15:dlblFTEntry>
                      <c15:txfldGUID>{2FC9ECFA-0B98-4B6F-AB25-05B5A6903933}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C1-4740-968B-974F18892304}"/>
                </c:ext>
                <c:ext xmlns:c15="http://schemas.microsoft.com/office/drawing/2012/chart" uri="{CE6537A1-D6FC-4f65-9D91-7224C49458BB}">
                  <c15:dlblFieldTable>
                    <c15:dlblFTEntry>
                      <c15:txfldGUID>{B2910F42-1C1C-4348-BE9E-74F36DFD9DB1}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C1-4740-968B-974F18892304}"/>
                </c:ext>
                <c:ext xmlns:c15="http://schemas.microsoft.com/office/drawing/2012/chart" uri="{CE6537A1-D6FC-4f65-9D91-7224C49458BB}">
                  <c15:layout/>
                  <c15:dlblFieldTable>
                    <c15:dlblFTEntry>
                      <c15:txfldGUID>{455CC344-6C4F-4688-A18A-553899412F3E}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C1-4740-968B-974F18892304}"/>
                </c:ext>
                <c:ext xmlns:c15="http://schemas.microsoft.com/office/drawing/2012/chart" uri="{CE6537A1-D6FC-4f65-9D91-7224C49458BB}">
                  <c15:dlblFieldTable>
                    <c15:dlblFTEntry>
                      <c15:txfldGUID>{C401D8C7-76BA-4103-94A1-B1BCC8CE4B21}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numCache>
            </c:numRef>
          </c:xVal>
          <c:yVal>
            <c:numRef>
              <c:f>公会計指標分析・財政指標組合せ分析表!$BP$51:$DC$51</c:f>
              <c:numCache>
                <c:formatCode>#,##0.0;"▲ "#,##0.0</c:formatCode>
                <c:ptCount val="40"/>
                <c:pt idx="24">
                  <c:v>99.8</c:v>
                </c:pt>
              </c:numCache>
            </c:numRef>
          </c:yVal>
          <c:smooth val="0"/>
          <c:extLst xmlns:c16r2="http://schemas.microsoft.com/office/drawing/2015/06/chart">
            <c:ext xmlns:c16="http://schemas.microsoft.com/office/drawing/2014/chart" uri="{C3380CC4-5D6E-409C-BE32-E72D297353CC}">
              <c16:uniqueId val="{00000009-34C1-4740-968B-974F188923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4C1-4740-968B-974F18892304}"/>
                </c:ext>
                <c:ext xmlns:c15="http://schemas.microsoft.com/office/drawing/2012/chart" uri="{CE6537A1-D6FC-4f65-9D91-7224C49458BB}">
                  <c15:dlblFieldTable>
                    <c15:dlblFTEntry>
                      <c15:txfldGUID>{51A83F47-88C8-433D-9629-ADCEF1B7B581}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4C1-4740-968B-974F18892304}"/>
                </c:ext>
                <c:ext xmlns:c15="http://schemas.microsoft.com/office/drawing/2012/chart" uri="{CE6537A1-D6FC-4f65-9D91-7224C49458BB}">
                  <c15:dlblFieldTable>
                    <c15:dlblFTEntry>
                      <c15:txfldGUID>{05DE5394-2729-4C5F-9026-16274573C02A}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4C1-4740-968B-974F18892304}"/>
                </c:ext>
                <c:ext xmlns:c15="http://schemas.microsoft.com/office/drawing/2012/chart" uri="{CE6537A1-D6FC-4f65-9D91-7224C49458BB}">
                  <c15:dlblFieldTable>
                    <c15:dlblFTEntry>
                      <c15:txfldGUID>{6E595D2C-D8A2-4344-8421-17BD4D1951F3}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4C1-4740-968B-974F18892304}"/>
                </c:ext>
                <c:ext xmlns:c15="http://schemas.microsoft.com/office/drawing/2012/chart" uri="{CE6537A1-D6FC-4f65-9D91-7224C49458BB}">
                  <c15:dlblFieldTable>
                    <c15:dlblFTEntry>
                      <c15:txfldGUID>{FC0C22CA-624B-419E-9296-831D2C73D761}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4C1-4740-968B-974F18892304}"/>
                </c:ext>
                <c:ext xmlns:c15="http://schemas.microsoft.com/office/drawing/2012/chart" uri="{CE6537A1-D6FC-4f65-9D91-7224C49458BB}">
                  <c15:dlblFieldTable>
                    <c15:dlblFTEntry>
                      <c15:txfldGUID>{51584A0F-264E-434E-894E-15A3B0D7622E}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4C1-4740-968B-974F18892304}"/>
                </c:ext>
                <c:ext xmlns:c15="http://schemas.microsoft.com/office/drawing/2012/chart" uri="{CE6537A1-D6FC-4f65-9D91-7224C49458BB}">
                  <c15:dlblFieldTable>
                    <c15:dlblFTEntry>
                      <c15:txfldGUID>{66DDE96D-2767-4B0B-859F-EC1563597E14}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4C1-4740-968B-974F18892304}"/>
                </c:ext>
                <c:ext xmlns:c15="http://schemas.microsoft.com/office/drawing/2012/chart" uri="{CE6537A1-D6FC-4f65-9D91-7224C49458BB}">
                  <c15:dlblFieldTable>
                    <c15:dlblFTEntry>
                      <c15:txfldGUID>{317F7113-91DD-4BBC-ADB3-2AE6978594C1}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4C1-4740-968B-974F18892304}"/>
                </c:ext>
                <c:ext xmlns:c15="http://schemas.microsoft.com/office/drawing/2012/chart" uri="{CE6537A1-D6FC-4f65-9D91-7224C49458BB}">
                  <c15:layout/>
                  <c15:dlblFieldTable>
                    <c15:dlblFTEntry>
                      <c15:txfldGUID>{A03C2806-62CB-4E7A-8BF8-44AF435F6647}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4C1-4740-968B-974F18892304}"/>
                </c:ext>
                <c:ext xmlns:c15="http://schemas.microsoft.com/office/drawing/2012/chart" uri="{CE6537A1-D6FC-4f65-9D91-7224C49458BB}">
                  <c15:dlblFieldTable>
                    <c15:dlblFTEntry>
                      <c15:txfldGUID>{43CF59EC-23FF-41CE-B61A-E6B7000E31E3}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34C1-4740-968B-974F18892304}"/>
            </c:ext>
          </c:extLst>
        </c:ser>
        <c:dLbls>
          <c:showLegendKey val="0"/>
          <c:showVal val="1"/>
          <c:showCatName val="0"/>
          <c:showSerName val="0"/>
          <c:showPercent val="0"/>
          <c:showBubbleSize val="0"/>
        </c:dLbls>
        <c:axId val="418132536"/>
        <c:axId val="418132928"/>
      </c:scatterChart>
      <c:valAx>
        <c:axId val="418132536"/>
        <c:scaling>
          <c:orientation val="minMax"/>
          <c:max val="59.6"/>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132928"/>
        <c:crosses val="autoZero"/>
        <c:crossBetween val="midCat"/>
      </c:valAx>
      <c:valAx>
        <c:axId val="418132928"/>
        <c:scaling>
          <c:orientation val="minMax"/>
          <c:max val="10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132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07-4B58-A5B7-69BB2CA5515D}"/>
                </c:ext>
                <c:ext xmlns:c15="http://schemas.microsoft.com/office/drawing/2012/chart" uri="{CE6537A1-D6FC-4f65-9D91-7224C49458BB}">
                  <c15:dlblFieldTable>
                    <c15:dlblFTEntry>
                      <c15:txfldGUID>{78A03A14-49BD-4F2D-BD3F-3F57872C48F1}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07-4B58-A5B7-69BB2CA5515D}"/>
                </c:ext>
                <c:ext xmlns:c15="http://schemas.microsoft.com/office/drawing/2012/chart" uri="{CE6537A1-D6FC-4f65-9D91-7224C49458BB}">
                  <c15:dlblFieldTable>
                    <c15:dlblFTEntry>
                      <c15:txfldGUID>{180F2F70-A480-4A94-8691-D6BAB4EEF97A}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07-4B58-A5B7-69BB2CA5515D}"/>
                </c:ext>
                <c:ext xmlns:c15="http://schemas.microsoft.com/office/drawing/2012/chart" uri="{CE6537A1-D6FC-4f65-9D91-7224C49458BB}">
                  <c15:dlblFieldTable>
                    <c15:dlblFTEntry>
                      <c15:txfldGUID>{AFD9BA8C-A662-4D49-9323-C6FD094A464C}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07-4B58-A5B7-69BB2CA5515D}"/>
                </c:ext>
                <c:ext xmlns:c15="http://schemas.microsoft.com/office/drawing/2012/chart" uri="{CE6537A1-D6FC-4f65-9D91-7224C49458BB}">
                  <c15:dlblFieldTable>
                    <c15:dlblFTEntry>
                      <c15:txfldGUID>{5EF90104-4E7A-4CD8-BF1C-AE6145B3FD3D}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07-4B58-A5B7-69BB2CA5515D}"/>
                </c:ext>
                <c:ext xmlns:c15="http://schemas.microsoft.com/office/drawing/2012/chart" uri="{CE6537A1-D6FC-4f65-9D91-7224C49458BB}">
                  <c15:dlblFieldTable>
                    <c15:dlblFTEntry>
                      <c15:txfldGUID>{FAD6F793-7D41-4335-BF06-FE859307254A}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07-4B58-A5B7-69BB2CA5515D}"/>
                </c:ext>
                <c:ext xmlns:c15="http://schemas.microsoft.com/office/drawing/2012/chart" uri="{CE6537A1-D6FC-4f65-9D91-7224C49458BB}">
                  <c15:dlblFieldTable>
                    <c15:dlblFTEntry>
                      <c15:txfldGUID>{1CBDB27F-B668-4FE4-B7FF-A88F8E85E6B1}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07-4B58-A5B7-69BB2CA5515D}"/>
                </c:ext>
                <c:ext xmlns:c15="http://schemas.microsoft.com/office/drawing/2012/chart" uri="{CE6537A1-D6FC-4f65-9D91-7224C49458BB}">
                  <c15:dlblFieldTable>
                    <c15:dlblFTEntry>
                      <c15:txfldGUID>{4C0C3C51-DC2A-482C-86C1-3204B0A9F56C}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07-4B58-A5B7-69BB2CA5515D}"/>
                </c:ext>
                <c:ext xmlns:c15="http://schemas.microsoft.com/office/drawing/2012/chart" uri="{CE6537A1-D6FC-4f65-9D91-7224C49458BB}">
                  <c15:dlblFieldTable>
                    <c15:dlblFTEntry>
                      <c15:txfldGUID>{7A6034F4-77AA-46DE-B9FA-005366F617C2}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07-4B58-A5B7-69BB2CA5515D}"/>
                </c:ext>
                <c:ext xmlns:c15="http://schemas.microsoft.com/office/drawing/2012/chart" uri="{CE6537A1-D6FC-4f65-9D91-7224C49458BB}">
                  <c15:dlblFieldTable>
                    <c15:dlblFTEntry>
                      <c15:txfldGUID>{0D926756-AE86-4712-A212-39CEEC173BDE}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14.9</c:v>
                </c:pt>
                <c:pt idx="16">
                  <c:v>14.3</c:v>
                </c:pt>
                <c:pt idx="24">
                  <c:v>13</c:v>
                </c:pt>
                <c:pt idx="32">
                  <c:v>11.6</c:v>
                </c:pt>
              </c:numCache>
            </c:numRef>
          </c:xVal>
          <c:yVal>
            <c:numRef>
              <c:f>公会計指標分析・財政指標組合せ分析表!$BP$73:$DC$73</c:f>
              <c:numCache>
                <c:formatCode>#,##0.0;"▲ "#,##0.0</c:formatCode>
                <c:ptCount val="40"/>
                <c:pt idx="0">
                  <c:v>141.9</c:v>
                </c:pt>
                <c:pt idx="8">
                  <c:v>134.69999999999999</c:v>
                </c:pt>
                <c:pt idx="16">
                  <c:v>115.5</c:v>
                </c:pt>
                <c:pt idx="24">
                  <c:v>99.8</c:v>
                </c:pt>
                <c:pt idx="32">
                  <c:v>94.2</c:v>
                </c:pt>
              </c:numCache>
            </c:numRef>
          </c:yVal>
          <c:smooth val="0"/>
          <c:extLst xmlns:c16r2="http://schemas.microsoft.com/office/drawing/2015/06/chart">
            <c:ext xmlns:c16="http://schemas.microsoft.com/office/drawing/2014/chart" uri="{C3380CC4-5D6E-409C-BE32-E72D297353CC}">
              <c16:uniqueId val="{00000009-6807-4B58-A5B7-69BB2CA551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07-4B58-A5B7-69BB2CA5515D}"/>
                </c:ext>
                <c:ext xmlns:c15="http://schemas.microsoft.com/office/drawing/2012/chart" uri="{CE6537A1-D6FC-4f65-9D91-7224C49458BB}">
                  <c15:dlblFieldTable>
                    <c15:dlblFTEntry>
                      <c15:txfldGUID>{38A11D34-9929-45A4-A433-4BC5DB1F8A2C}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07-4B58-A5B7-69BB2CA5515D}"/>
                </c:ext>
                <c:ext xmlns:c15="http://schemas.microsoft.com/office/drawing/2012/chart" uri="{CE6537A1-D6FC-4f65-9D91-7224C49458BB}">
                  <c15:dlblFieldTable>
                    <c15:dlblFTEntry>
                      <c15:txfldGUID>{1D4D0937-7DC5-4B8C-B72E-DD4089E956F9}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07-4B58-A5B7-69BB2CA5515D}"/>
                </c:ext>
                <c:ext xmlns:c15="http://schemas.microsoft.com/office/drawing/2012/chart" uri="{CE6537A1-D6FC-4f65-9D91-7224C49458BB}">
                  <c15:dlblFieldTable>
                    <c15:dlblFTEntry>
                      <c15:txfldGUID>{ABC1CD6E-9B45-4461-A589-3B64DB397AF5}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07-4B58-A5B7-69BB2CA5515D}"/>
                </c:ext>
                <c:ext xmlns:c15="http://schemas.microsoft.com/office/drawing/2012/chart" uri="{CE6537A1-D6FC-4f65-9D91-7224C49458BB}">
                  <c15:dlblFieldTable>
                    <c15:dlblFTEntry>
                      <c15:txfldGUID>{D68CD3FB-CFD2-4A55-9D49-DBC8E22572D5}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07-4B58-A5B7-69BB2CA5515D}"/>
                </c:ext>
                <c:ext xmlns:c15="http://schemas.microsoft.com/office/drawing/2012/chart" uri="{CE6537A1-D6FC-4f65-9D91-7224C49458BB}">
                  <c15:dlblFieldTable>
                    <c15:dlblFTEntry>
                      <c15:txfldGUID>{DFC2CD71-D4EE-4115-ADC7-D3A80402DBB3}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07-4B58-A5B7-69BB2CA5515D}"/>
                </c:ext>
                <c:ext xmlns:c15="http://schemas.microsoft.com/office/drawing/2012/chart" uri="{CE6537A1-D6FC-4f65-9D91-7224C49458BB}">
                  <c15:dlblFieldTable>
                    <c15:dlblFTEntry>
                      <c15:txfldGUID>{6D6EF092-9414-49F8-8E80-49436E3B7700}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07-4B58-A5B7-69BB2CA5515D}"/>
                </c:ext>
                <c:ext xmlns:c15="http://schemas.microsoft.com/office/drawing/2012/chart" uri="{CE6537A1-D6FC-4f65-9D91-7224C49458BB}">
                  <c15:dlblFieldTable>
                    <c15:dlblFTEntry>
                      <c15:txfldGUID>{15348CD6-E4C9-4584-BE06-1264604EDDBC}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07-4B58-A5B7-69BB2CA5515D}"/>
                </c:ext>
                <c:ext xmlns:c15="http://schemas.microsoft.com/office/drawing/2012/chart" uri="{CE6537A1-D6FC-4f65-9D91-7224C49458BB}">
                  <c15:dlblFieldTable>
                    <c15:dlblFTEntry>
                      <c15:txfldGUID>{902189AD-EA6F-41E5-9031-5301E1CA9AEE}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07-4B58-A5B7-69BB2CA5515D}"/>
                </c:ext>
                <c:ext xmlns:c15="http://schemas.microsoft.com/office/drawing/2012/chart" uri="{CE6537A1-D6FC-4f65-9D91-7224C49458BB}">
                  <c15:dlblFieldTable>
                    <c15:dlblFTEntry>
                      <c15:txfldGUID>{CF0E8783-9E8E-4259-B96F-364D170180EC}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807-4B58-A5B7-69BB2CA5515D}"/>
            </c:ext>
          </c:extLst>
        </c:ser>
        <c:dLbls>
          <c:showLegendKey val="0"/>
          <c:showVal val="1"/>
          <c:showCatName val="0"/>
          <c:showSerName val="0"/>
          <c:showPercent val="0"/>
          <c:showBubbleSize val="0"/>
        </c:dLbls>
        <c:axId val="418133712"/>
        <c:axId val="418127832"/>
      </c:scatterChart>
      <c:valAx>
        <c:axId val="418133712"/>
        <c:scaling>
          <c:orientation val="minMax"/>
          <c:max val="15.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127832"/>
        <c:crosses val="autoZero"/>
        <c:crossBetween val="midCat"/>
      </c:valAx>
      <c:valAx>
        <c:axId val="418127832"/>
        <c:scaling>
          <c:orientation val="minMax"/>
          <c:max val="15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133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年度をピークに減少していく見込みであったが、近年実施している大型建設事業に係る元利償還が始まるため、再び増加していくことが想定される。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毎年縁故債の繰上償還を実施し公債費の逓減に努めているが、引き続き財政状況を考慮しながら繰上償還の実施を検討していくとともに、新たに地方債を発行する場合は交付税算入上より有利なものを検討するなど後年度の実質公債費比率の逓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能登半島地震による復旧・復興に多額の地方債を発行したことや、過年度における過疎対策事業債の発行により、県内自治体と比較しても高い水準で推移している。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年度以降は、繰上償還による地方債の減少や充当可能基金残高の増加により数値は減少傾向にあるが、将来負担比率は依然として類似団体平均を大きく上回る数値となっている。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今後も財政状況を考慮しながら繰上償還の実施を検討するとともに、新たに地方債を発行する場合は、交付税算入上より有利なものを選択するなど将来負担比率の逓減に努める。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普通交付税の合併算定替による段階的縮減など一般財源総額の減少を補てんするため、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年ぶりに財政調整基の取崩しを行っており、特定目的基金についても、輪島中学校や社会福祉協議会拠点センターなどの建設事業実施により取崩しを行っている。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また、積立については、基金の運用利子のほか、公共施設の統廃合等に係る経費平準化のための積立や、次年度以降に過疎債ソフトの活用予定事業があることによる積立も行っている。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の減少が見込まれるため、今まで以上に事務事業の見直しを強化するとともに、公共施設等の統廃合を積極的に進め、経常的な経費削減に取り組むことで、必要な事業に対する基金取崩しが行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社会福祉関係事業における地域福祉推進基金については、社会福祉協議会拠点センター建設に対する補助等のため約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億円を取り崩しており、教育関係施設整備における学校等整備基金については、輪島中学校建設のため約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また、将来の公共施設更新等に備えるため、公共施設等総合整備基金へ約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今後については、市内の老朽化している遊休施設等の解体の実施や、本庁舎や文化施設の耐震化や建替えなど多額の基金取り崩しが見込まれるため、必要な事業を精査しながら基金の取崩しを検討する。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年度において、普通交付税の合併算定替による段階的縮減や繰上償還の実施により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また、積立については、決算剰余金と基金運用利子（約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今後も一般財源総額が減少することによりさらなる取崩しも想定されるため、事務事業等の見直しを行い、歳出削減に努める。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起債の償還等において、財政状況を考慮し取崩しも検討する。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A1113B85-6220-4FFD-ADD4-0C746A3DF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D4B80617-C142-48D9-AB79-CFB540E03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3B3ED5F6-09C2-4A4D-8DAD-73691E29096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AD0584A7-5957-47E6-AE66-F9AC7AC8155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E7F0356D-EEEB-419C-B12A-A727FEE9748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A6A92E35-A27E-4480-BFC6-E1447FAE117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FD64BCA-9DAE-43BE-BB45-C6DCC8F7762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DDEB9818-0319-4EEE-B202-A2BB7D7AEE9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E82BB3DE-36C2-421E-8DBE-B7F7624A902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A2F59D2B-AD34-4673-94DD-79CC697B9E8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19ABF724-E10A-4731-BA1B-539494ECE98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3DCC8DBA-2695-432D-8D78-5FB013DD5BF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5045E299-2AD0-4B9D-B21A-361D467F8FA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9E1396FC-DCC3-42C9-B849-7A69565F8EF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86C6D432-0E38-4BCD-ABDF-DA930787EA5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9CB4F6FA-38B3-4D10-9281-5A324C75380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BFE9BC83-BEAA-44B8-ACC6-A5A32BD0B93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9EEA5779-09A6-428C-B793-7BF26C77683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7DA6AE61-57C1-4A57-8732-329AD7040CB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DB8DA8E0-237C-4215-890C-2F4330DE633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A2E660EB-189D-4497-8762-39A50C9E8CC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20072FB3-A4E5-4752-A093-CF377003C44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84FB34FF-C7BF-402B-924E-6CA15525A42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534FACE7-EA15-4506-8673-5D1DB12696E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AD23245E-6BD2-4EF1-9363-1C6462613D8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EDF481CD-36B3-4EE5-A548-B448A4358CB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74D0F446-E014-4F77-B4B3-205B8EDF291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2EC43623-D08A-4E37-9454-6ED9BD0D5DA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2F8F8665-3CF1-486A-9FA4-6CDDFD5D8E9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A90B237C-AD34-4145-BCA8-C2D899FB464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98E842FD-FC7D-4DAF-89F5-9CD2CE122062}"/>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640153B3-5FBE-4F86-B751-C1104D84560B}"/>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684DD701-ECDC-4DB3-BB08-687006C05072}"/>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45E67F24-5156-42C2-B4F5-254FC3F4C7D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BDC3FE04-77A2-4D44-BF99-94EDA1F84C9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1663C7C4-B513-4869-9A27-43847F2D7E45}"/>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DDE73A12-A0E1-4CAC-A0E1-81DC5DB1786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1534CFF4-E05F-44FE-80DD-8B47C889F29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13C2483E-2FB4-46C7-9390-20F1F53080C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4FFF7EAD-4427-4979-A427-DC65123CEA6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4E0C79FF-689B-4112-AC56-D5E866CECA0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11C36B6A-22E8-47C6-A08D-0FB1B7F9A4F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6E6DA0C3-3C84-424C-91EA-3082BD7ECE8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2CCA2F2F-B84F-4B44-A53B-0B60C4FF41F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7DC284B6-EDBB-447F-B4D8-ECC562A945E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D660B401-F611-4369-B2AA-5023F492186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類似団体内平均値より高い水準にあるが、今後本庁舎の耐震化等により指標は改善される。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14DB6667-FA81-48E3-88CD-901107866B0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74413ED4-413B-4C91-B796-554A68D9A88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1CFA3FEB-4AB7-4FBB-8226-6D55243072BB}"/>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 xmlns:a16="http://schemas.microsoft.com/office/drawing/2014/main" id="{AC7C3B7A-D7E1-4C3D-B23F-FDDF02B1BC13}"/>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 xmlns:a16="http://schemas.microsoft.com/office/drawing/2014/main" id="{DD8DCA5F-8507-40C2-89CF-9B2594862C86}"/>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 xmlns:a16="http://schemas.microsoft.com/office/drawing/2014/main" id="{BE86B82B-FF89-4547-8017-2D3B09C34EFA}"/>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 xmlns:a16="http://schemas.microsoft.com/office/drawing/2014/main" id="{C2706D29-80C4-48CB-9CC3-61298C4224CD}"/>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 xmlns:a16="http://schemas.microsoft.com/office/drawing/2014/main" id="{948E8B8E-F631-4EF0-A905-ECAD5B950378}"/>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 xmlns:a16="http://schemas.microsoft.com/office/drawing/2014/main" id="{D43701D5-0CFB-46AB-9524-0214FD3C352F}"/>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 xmlns:a16="http://schemas.microsoft.com/office/drawing/2014/main" id="{7FB01007-5763-497A-8F3D-8E2CE4913358}"/>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 xmlns:a16="http://schemas.microsoft.com/office/drawing/2014/main" id="{B98D7103-7F8A-4F52-B1DF-5C8ACF59F4F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 xmlns:a16="http://schemas.microsoft.com/office/drawing/2014/main" id="{918253D3-6FEF-40A7-8ADA-7FC4E6C68527}"/>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 xmlns:a16="http://schemas.microsoft.com/office/drawing/2014/main" id="{201C2F02-59B4-42CE-9288-16D5B0E0E4C8}"/>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 xmlns:a16="http://schemas.microsoft.com/office/drawing/2014/main" id="{81871651-6108-407A-828A-2B25AF1C06E1}"/>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 xmlns:a16="http://schemas.microsoft.com/office/drawing/2014/main" id="{8BD480CC-E289-4218-A4AE-8F59EF4B7075}"/>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 xmlns:a16="http://schemas.microsoft.com/office/drawing/2014/main" id="{0344AF19-5748-40A7-B752-84E60E8745E8}"/>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 xmlns:a16="http://schemas.microsoft.com/office/drawing/2014/main" id="{CFC1BEFC-A383-4B0A-A5C0-97327DE69496}"/>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 xmlns:a16="http://schemas.microsoft.com/office/drawing/2014/main" id="{7AE74869-C8C6-4D5C-887E-7ADD47C77C2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 xmlns:a16="http://schemas.microsoft.com/office/drawing/2014/main" id="{83F5AA69-2EBC-48F0-A00F-61212B22FD88}"/>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 xmlns:a16="http://schemas.microsoft.com/office/drawing/2014/main" id="{18E5356F-D321-4A4B-BC6A-8EB04D34558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 xmlns:a16="http://schemas.microsoft.com/office/drawing/2014/main" id="{123B6392-E783-41FF-A96F-EAA86C93D176}"/>
            </a:ext>
          </a:extLst>
        </xdr:cNvPr>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 xmlns:a16="http://schemas.microsoft.com/office/drawing/2014/main" id="{CA5D8C24-7CF9-468E-A72B-7898D057187D}"/>
            </a:ext>
          </a:extLst>
        </xdr:cNvPr>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 xmlns:a16="http://schemas.microsoft.com/office/drawing/2014/main" id="{51A1A7FC-BBA1-4F18-8A2B-CDD1C8EF94D2}"/>
            </a:ext>
          </a:extLst>
        </xdr:cNvPr>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 xmlns:a16="http://schemas.microsoft.com/office/drawing/2014/main" id="{DD52BF41-270C-4B83-94A9-38F96BE635B3}"/>
            </a:ext>
          </a:extLst>
        </xdr:cNvPr>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 xmlns:a16="http://schemas.microsoft.com/office/drawing/2014/main" id="{E8191720-AE13-4246-84A3-4611833CE3DC}"/>
            </a:ext>
          </a:extLst>
        </xdr:cNvPr>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 xmlns:a16="http://schemas.microsoft.com/office/drawing/2014/main" id="{7C2D900C-38AE-44D0-92BF-FE5FA9299824}"/>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 xmlns:a16="http://schemas.microsoft.com/office/drawing/2014/main" id="{7D53A5C9-646A-4208-A64D-65274F79284A}"/>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 xmlns:a16="http://schemas.microsoft.com/office/drawing/2014/main" id="{FECF142D-4213-41B9-9251-A80313601282}"/>
            </a:ext>
          </a:extLst>
        </xdr:cNvPr>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 xmlns:a16="http://schemas.microsoft.com/office/drawing/2014/main" id="{73E90625-89A3-474F-968E-FFA0F22CA8D2}"/>
            </a:ext>
          </a:extLst>
        </xdr:cNvPr>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612BCD5-FAA9-454E-8100-DDADE1F2A51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331453D1-AC3D-4FBE-8258-12739E838CC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4C6E6EA0-E8C5-423D-882B-3B0CEB98EBA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72511EC3-0E4E-4B89-8AB4-39F4A5EF0EE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678BEB74-8F7A-4B0E-ABB9-15BFF56366B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80169</xdr:rowOff>
    </xdr:from>
    <xdr:to>
      <xdr:col>19</xdr:col>
      <xdr:colOff>187325</xdr:colOff>
      <xdr:row>31</xdr:row>
      <xdr:rowOff>10319</xdr:rowOff>
    </xdr:to>
    <xdr:sp macro="" textlink="">
      <xdr:nvSpPr>
        <xdr:cNvPr id="82" name="楕円 81">
          <a:extLst>
            <a:ext uri="{FF2B5EF4-FFF2-40B4-BE49-F238E27FC236}">
              <a16:creationId xmlns="" xmlns:a16="http://schemas.microsoft.com/office/drawing/2014/main" id="{90388F1F-910E-483A-AB74-54A997DA74DB}"/>
            </a:ext>
          </a:extLst>
        </xdr:cNvPr>
        <xdr:cNvSpPr/>
      </xdr:nvSpPr>
      <xdr:spPr>
        <a:xfrm>
          <a:off x="4000500" y="52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a:extLst>
            <a:ext uri="{FF2B5EF4-FFF2-40B4-BE49-F238E27FC236}">
              <a16:creationId xmlns="" xmlns:a16="http://schemas.microsoft.com/office/drawing/2014/main" id="{6ED85ADE-E3BA-4297-8FC6-0B5C69762038}"/>
            </a:ext>
          </a:extLst>
        </xdr:cNvPr>
        <xdr:cNvSpPr txBox="1"/>
      </xdr:nvSpPr>
      <xdr:spPr>
        <a:xfrm>
          <a:off x="3836044" y="534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a:extLst>
            <a:ext uri="{FF2B5EF4-FFF2-40B4-BE49-F238E27FC236}">
              <a16:creationId xmlns="" xmlns:a16="http://schemas.microsoft.com/office/drawing/2014/main" id="{726709B9-083A-48AF-95A0-7E2209F9C35D}"/>
            </a:ext>
          </a:extLst>
        </xdr:cNvPr>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26846</xdr:rowOff>
    </xdr:from>
    <xdr:ext cx="405111" cy="259045"/>
    <xdr:sp macro="" textlink="">
      <xdr:nvSpPr>
        <xdr:cNvPr id="85" name="n_1mainValue有形固定資産減価償却率">
          <a:extLst>
            <a:ext uri="{FF2B5EF4-FFF2-40B4-BE49-F238E27FC236}">
              <a16:creationId xmlns="" xmlns:a16="http://schemas.microsoft.com/office/drawing/2014/main" id="{5E0DC30B-B22B-4CBF-91D6-A01422C318CA}"/>
            </a:ext>
          </a:extLst>
        </xdr:cNvPr>
        <xdr:cNvSpPr txBox="1"/>
      </xdr:nvSpPr>
      <xdr:spPr>
        <a:xfrm>
          <a:off x="3836044" y="49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 xmlns:a16="http://schemas.microsoft.com/office/drawing/2014/main" id="{917D4FC1-2CE3-47F8-8626-7F426C2BE97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 xmlns:a16="http://schemas.microsoft.com/office/drawing/2014/main" id="{5C04A419-57C9-4218-8ABE-3A5D2DD768A8}"/>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 xmlns:a16="http://schemas.microsoft.com/office/drawing/2014/main" id="{1212B774-DBCD-4AA7-B9FD-05E05D1CFDEF}"/>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 xmlns:a16="http://schemas.microsoft.com/office/drawing/2014/main" id="{E22E608B-30B3-4EFB-89C1-597C2240AC8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 xmlns:a16="http://schemas.microsoft.com/office/drawing/2014/main" id="{6CB81A49-5492-44EE-A0EC-C0E5BC73644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 xmlns:a16="http://schemas.microsoft.com/office/drawing/2014/main" id="{65B584C1-5257-48E4-AB6A-66789200F32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 xmlns:a16="http://schemas.microsoft.com/office/drawing/2014/main" id="{4E056B52-81BB-4062-8224-EB1261A49E2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 xmlns:a16="http://schemas.microsoft.com/office/drawing/2014/main" id="{EC3D615D-117F-492A-884E-56D6175B3FF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 xmlns:a16="http://schemas.microsoft.com/office/drawing/2014/main" id="{6CECCA38-04B8-4608-B806-DE822AA5D8E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 xmlns:a16="http://schemas.microsoft.com/office/drawing/2014/main" id="{221B7D4D-BF4C-4DDA-8EA9-8B4C1D124F6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 xmlns:a16="http://schemas.microsoft.com/office/drawing/2014/main" id="{25F7EEF6-D959-4B0B-A752-CD80A68239D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 xmlns:a16="http://schemas.microsoft.com/office/drawing/2014/main" id="{E9CF063A-A2EA-4770-9A63-6EE4BBCB758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 xmlns:a16="http://schemas.microsoft.com/office/drawing/2014/main" id="{0BD803EA-D003-4A21-A0FE-D77DBF4CCC9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近年の大型事業により類似団体内平均値より高い水準にある。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公共施設の統廃合や事務事業の見直しなどを実施し経費削減を図る必要がある。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 xmlns:a16="http://schemas.microsoft.com/office/drawing/2014/main" id="{1D5BD3EF-61C7-4315-8388-9785316D703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 xmlns:a16="http://schemas.microsoft.com/office/drawing/2014/main" id="{2F080979-4B58-4C63-9E6B-0ADA40A82E8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 xmlns:a16="http://schemas.microsoft.com/office/drawing/2014/main" id="{1E212F0F-8EB4-4948-AA9D-1DA652EE929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 xmlns:a16="http://schemas.microsoft.com/office/drawing/2014/main" id="{10CF790D-7995-402D-A383-7DB1F8C3876C}"/>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 xmlns:a16="http://schemas.microsoft.com/office/drawing/2014/main" id="{4C1C0872-5C14-4081-A2B3-F605F90B543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 xmlns:a16="http://schemas.microsoft.com/office/drawing/2014/main" id="{7634D713-5DE5-41BC-8EBB-2C8C450EBA3E}"/>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 xmlns:a16="http://schemas.microsoft.com/office/drawing/2014/main" id="{88AC5737-BB14-47CC-82D8-2E4067894487}"/>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 xmlns:a16="http://schemas.microsoft.com/office/drawing/2014/main" id="{7C369D62-9D44-456B-8D66-28D8EC9EBE86}"/>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 xmlns:a16="http://schemas.microsoft.com/office/drawing/2014/main" id="{7F58E15F-5CAE-4F3C-AF94-328DA4EBF46D}"/>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a:extLst>
            <a:ext uri="{FF2B5EF4-FFF2-40B4-BE49-F238E27FC236}">
              <a16:creationId xmlns="" xmlns:a16="http://schemas.microsoft.com/office/drawing/2014/main" id="{D724534A-E5D1-4F8C-9D6F-B83775B7BD64}"/>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 xmlns:a16="http://schemas.microsoft.com/office/drawing/2014/main" id="{305D0443-3EFB-424E-9CD5-4F181CF7795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a:extLst>
            <a:ext uri="{FF2B5EF4-FFF2-40B4-BE49-F238E27FC236}">
              <a16:creationId xmlns="" xmlns:a16="http://schemas.microsoft.com/office/drawing/2014/main" id="{D758C834-3CCA-4E03-AE4B-B1E38267396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 xmlns:a16="http://schemas.microsoft.com/office/drawing/2014/main" id="{467B3204-F546-4093-85BA-6F57D16E0314}"/>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 xmlns:a16="http://schemas.microsoft.com/office/drawing/2014/main" id="{6CDAF4CA-5DE7-4BDE-B1D1-D8D1EBA9EFF2}"/>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 xmlns:a16="http://schemas.microsoft.com/office/drawing/2014/main" id="{9BDDBCA3-B48D-4369-B7BA-EC8072D6D3D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 xmlns:a16="http://schemas.microsoft.com/office/drawing/2014/main" id="{63A9143C-66CD-4E44-A94F-BA290DF93623}"/>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 xmlns:a16="http://schemas.microsoft.com/office/drawing/2014/main" id="{060D345D-ECC7-41DF-9A3E-81DB46B46AD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a:extLst>
            <a:ext uri="{FF2B5EF4-FFF2-40B4-BE49-F238E27FC236}">
              <a16:creationId xmlns="" xmlns:a16="http://schemas.microsoft.com/office/drawing/2014/main" id="{5C6C446F-C371-4283-90D6-DF1E2B8795B1}"/>
            </a:ext>
          </a:extLst>
        </xdr:cNvPr>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a:extLst>
            <a:ext uri="{FF2B5EF4-FFF2-40B4-BE49-F238E27FC236}">
              <a16:creationId xmlns="" xmlns:a16="http://schemas.microsoft.com/office/drawing/2014/main" id="{27BCF14F-CF61-4BD8-8646-EEC4498632BB}"/>
            </a:ext>
          </a:extLst>
        </xdr:cNvPr>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a:extLst>
            <a:ext uri="{FF2B5EF4-FFF2-40B4-BE49-F238E27FC236}">
              <a16:creationId xmlns="" xmlns:a16="http://schemas.microsoft.com/office/drawing/2014/main" id="{21ED44B4-5B12-4830-9607-700778AC36F1}"/>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a:extLst>
            <a:ext uri="{FF2B5EF4-FFF2-40B4-BE49-F238E27FC236}">
              <a16:creationId xmlns="" xmlns:a16="http://schemas.microsoft.com/office/drawing/2014/main" id="{FCB5122D-958A-4568-96AC-D5E23FE4E92D}"/>
            </a:ext>
          </a:extLst>
        </xdr:cNvPr>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a:extLst>
            <a:ext uri="{FF2B5EF4-FFF2-40B4-BE49-F238E27FC236}">
              <a16:creationId xmlns="" xmlns:a16="http://schemas.microsoft.com/office/drawing/2014/main" id="{E0AF3AE1-6656-47AD-994C-DB8A279462FB}"/>
            </a:ext>
          </a:extLst>
        </xdr:cNvPr>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a:extLst>
            <a:ext uri="{FF2B5EF4-FFF2-40B4-BE49-F238E27FC236}">
              <a16:creationId xmlns="" xmlns:a16="http://schemas.microsoft.com/office/drawing/2014/main" id="{2B5001E5-A55E-49A0-8864-B3D5676F2C7B}"/>
            </a:ext>
          </a:extLst>
        </xdr:cNvPr>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a:extLst>
            <a:ext uri="{FF2B5EF4-FFF2-40B4-BE49-F238E27FC236}">
              <a16:creationId xmlns="" xmlns:a16="http://schemas.microsoft.com/office/drawing/2014/main" id="{58CBAF56-7A9E-4F4F-AB8E-0EDB505DBA09}"/>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 xmlns:a16="http://schemas.microsoft.com/office/drawing/2014/main" id="{B3B737BC-4500-4A39-BA19-D5965F3922D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 xmlns:a16="http://schemas.microsoft.com/office/drawing/2014/main" id="{5D2BB9A2-CF25-45DA-AE37-27B44C94D37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 xmlns:a16="http://schemas.microsoft.com/office/drawing/2014/main" id="{698FD58E-571A-4247-9257-F60AAB4EF4C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DDCBD98B-701C-421A-9D59-0437F10868A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BF2725C9-4EF8-49B9-BE2A-D67336ADA7A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28" name="楕円 127">
          <a:extLst>
            <a:ext uri="{FF2B5EF4-FFF2-40B4-BE49-F238E27FC236}">
              <a16:creationId xmlns="" xmlns:a16="http://schemas.microsoft.com/office/drawing/2014/main" id="{03DFBB63-F678-46AB-B4C6-BE607E712E4B}"/>
            </a:ext>
          </a:extLst>
        </xdr:cNvPr>
        <xdr:cNvSpPr/>
      </xdr:nvSpPr>
      <xdr:spPr>
        <a:xfrm>
          <a:off x="14744700" y="51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29" name="債務償還可能年数該当値テキスト">
          <a:extLst>
            <a:ext uri="{FF2B5EF4-FFF2-40B4-BE49-F238E27FC236}">
              <a16:creationId xmlns="" xmlns:a16="http://schemas.microsoft.com/office/drawing/2014/main" id="{56C42881-69BC-4931-A7D9-7AF126EEAB3D}"/>
            </a:ext>
          </a:extLst>
        </xdr:cNvPr>
        <xdr:cNvSpPr txBox="1"/>
      </xdr:nvSpPr>
      <xdr:spPr>
        <a:xfrm>
          <a:off x="14846300" y="5010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 xmlns:a16="http://schemas.microsoft.com/office/drawing/2014/main" id="{B682009D-5E4C-4C7F-996B-51178EB726B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 xmlns:a16="http://schemas.microsoft.com/office/drawing/2014/main" id="{0E2956AF-5670-4238-B8B4-9A5D6B9F1FE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 xmlns:a16="http://schemas.microsoft.com/office/drawing/2014/main" id="{01D4AEF8-02C7-4B33-B330-9864EBDF91B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 xmlns:a16="http://schemas.microsoft.com/office/drawing/2014/main" id="{C7665DA3-BCFD-4DDF-A38F-1416C069EDB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 xmlns:a16="http://schemas.microsoft.com/office/drawing/2014/main" id="{07023A83-2784-4664-8BA0-44F82F93617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 xmlns:a16="http://schemas.microsoft.com/office/drawing/2014/main" id="{CD5D6130-C129-4E55-9A8E-D9DD9C1D3ED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9719E8B-9C53-4A5B-97F1-9D93DDFB77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AE32930-48C5-4F93-AFB2-6FA7434EB7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00E5CFF-4765-4312-AAB7-4980C8E53B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E67263A-607C-4009-A015-75E104A31E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D5AA4FE9-1BE9-4EF1-A4D5-23A5525475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4A2B2A02-F4AE-434B-B09A-2EAE7E3707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90360BA8-872D-4737-AF86-B3C4FCCBFB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24BEC58-759F-4AB5-9901-1CD30063EC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D635AB47-13AA-4D7A-A2A0-328CFE66AE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3525508-6EE3-472D-A68A-835F76AE54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3A685F43-8880-4FAA-AAB2-50CC44B03C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039068B-5030-4C93-BC72-35A02B8BF7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E49CB8A-72C0-4A4C-8F1A-202158A28A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0E25B8A-2B54-4DD3-AD3A-BFF3798CC8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50ADEC4-B15B-41FD-B6A8-2FECB63ADF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D5B08D80-52FE-4720-B0F5-B7CE352172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AA7C0D3-0F0B-43F8-BFE2-3946AC3B24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6271607-5D28-4AD6-A3E8-8D65D25EB8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39C9C82-E4F5-4550-8CE8-EEBBBCF459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0E2F70C-634D-4BA7-9A28-F6419BCEE7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990130C2-0E0C-421A-9695-E181EE9510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9A90E814-42F1-4263-80BD-4DF710218F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3F6F5CF6-FD44-4D52-91F1-B077A1ECD4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8205096-B0F3-4A37-93DE-EA12EBF147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9F21EAE-9218-4736-883F-B410159A17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4A4677B-9526-48A8-A597-3328FC44F6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CD4A0E7-8C84-4CAD-96FB-A33B8C1E86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B32BAFF-7183-4FA9-9C98-1BFED94454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58E15920-B0E4-4EDF-AD7D-78BCBBE5004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5223C955-71C6-4F00-81AF-5D4BE78E09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175CC5B8-20AC-42B8-B541-D5DA0FEDEC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79028FAF-334E-47A5-95B7-0FFA9915D9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9C8DD6DD-7A53-47BE-8D11-A90729A4C2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D986BDE6-EA57-4158-B840-CE6376076D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59F2CB3F-653F-4569-98DF-B89044D29C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204498F6-17F3-4182-BDAF-1A7AAA7689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7026849-976F-4F2A-931F-A804A9118B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8997F561-69C6-40FD-B4BA-01AC6FF494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1FBEC622-675A-434B-8320-C698FBFCBA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42B770CD-D5F3-4C12-ADA4-0ACC5133FC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489CF8CA-46CA-4E8B-9342-B9EC80F1B86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E5BCEF74-09D5-4C00-9A8D-2CB024EF66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3D7B35FA-07D0-416F-A516-4184643A8C8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7A8645BD-AA02-4B62-9DE9-35EBA6CEA0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E1C279F2-C860-4753-BDF3-C28F776B81C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AF0C7C16-2FA6-4C21-87AB-79FEFA04A3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7CC3A076-3F8D-40F8-A79F-6D0979FCA5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99987790-2B97-4AB8-9C1F-15CFE0968A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D38A3702-0259-43A3-B28B-951A9244FD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277539C1-2522-4595-8AA0-CA10FF79205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2D91371-A7A2-4F99-A7AB-0393BB6AC89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392970CC-004D-4991-8E45-E28D9A84E0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2DE4CC1B-F751-4ACD-B1FA-50749B8C142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41551BC6-88DD-4B41-99C4-4653F26473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 xmlns:a16="http://schemas.microsoft.com/office/drawing/2014/main" id="{5E8AE5F1-1E7A-4E92-B989-4B303340F2FA}"/>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BB23BC06-6906-4C26-8CBC-5A97DEA70325}"/>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 xmlns:a16="http://schemas.microsoft.com/office/drawing/2014/main" id="{40192671-2B77-4278-AAB4-7D0AF1143D8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24F4DD30-DB13-41C3-9976-4091DF21CD1C}"/>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 xmlns:a16="http://schemas.microsoft.com/office/drawing/2014/main" id="{316B9269-C631-4F31-93A5-DB94BFACCCA6}"/>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3E663B34-414D-4471-BECC-55507B35552C}"/>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 xmlns:a16="http://schemas.microsoft.com/office/drawing/2014/main" id="{A76110EC-C6E1-4EBF-8E75-0AA65A1AF072}"/>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 xmlns:a16="http://schemas.microsoft.com/office/drawing/2014/main" id="{A28ACD75-6861-44C7-B018-CA8003D8662D}"/>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 xmlns:a16="http://schemas.microsoft.com/office/drawing/2014/main" id="{8C43DC99-F1E6-4B76-87C3-4B6764F95058}"/>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7A8DDA2C-6DC3-4943-83D1-F5316D2962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3CBC34D3-D8CE-4303-93FC-5B8FC5D6CB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50B8AFC-005D-4E71-883A-EF8114F9BA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7AC793A5-FD38-48A6-B2E8-DB0092E5CA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D7B931F-D290-4EB0-96CC-C5240D0C0E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0" name="楕円 69">
          <a:extLst>
            <a:ext uri="{FF2B5EF4-FFF2-40B4-BE49-F238E27FC236}">
              <a16:creationId xmlns="" xmlns:a16="http://schemas.microsoft.com/office/drawing/2014/main" id="{2535590C-ECF4-4FA0-AA70-82D89240EC50}"/>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a:extLst>
            <a:ext uri="{FF2B5EF4-FFF2-40B4-BE49-F238E27FC236}">
              <a16:creationId xmlns="" xmlns:a16="http://schemas.microsoft.com/office/drawing/2014/main" id="{D583EB20-E841-40FA-BA04-D959743242AE}"/>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a:extLst>
            <a:ext uri="{FF2B5EF4-FFF2-40B4-BE49-F238E27FC236}">
              <a16:creationId xmlns="" xmlns:a16="http://schemas.microsoft.com/office/drawing/2014/main" id="{E5B5E000-353D-436E-A9BC-070CDE910CE5}"/>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73" name="n_1mainValue【道路】&#10;有形固定資産減価償却率">
          <a:extLst>
            <a:ext uri="{FF2B5EF4-FFF2-40B4-BE49-F238E27FC236}">
              <a16:creationId xmlns="" xmlns:a16="http://schemas.microsoft.com/office/drawing/2014/main" id="{28713B89-1BEC-42C3-9127-3190F30531F9}"/>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 xmlns:a16="http://schemas.microsoft.com/office/drawing/2014/main" id="{E10DE146-CB4C-4058-8827-E62F19AB21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 xmlns:a16="http://schemas.microsoft.com/office/drawing/2014/main" id="{B71BB321-8555-4976-82FD-F6A8F35614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 xmlns:a16="http://schemas.microsoft.com/office/drawing/2014/main" id="{8E3E7368-EE97-4A33-9B62-9161168434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 xmlns:a16="http://schemas.microsoft.com/office/drawing/2014/main" id="{6F3109D7-BDA9-4FA6-B54A-CDC9A2FA4A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 xmlns:a16="http://schemas.microsoft.com/office/drawing/2014/main" id="{B8BAA288-8471-4428-A7BF-7A5B89D4EC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 xmlns:a16="http://schemas.microsoft.com/office/drawing/2014/main" id="{DC288713-6058-4CF5-ACC7-4BD546ED084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 xmlns:a16="http://schemas.microsoft.com/office/drawing/2014/main" id="{CF9471A5-9611-44FB-A1F1-75B384F148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 xmlns:a16="http://schemas.microsoft.com/office/drawing/2014/main" id="{3F41CDA6-9D38-4BBE-848D-418832C944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 xmlns:a16="http://schemas.microsoft.com/office/drawing/2014/main" id="{BE9CFE89-7ACD-4CB5-8271-5FEB2E632B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 xmlns:a16="http://schemas.microsoft.com/office/drawing/2014/main" id="{FD27CD77-B256-410E-9FD6-B2C3DAFAD9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 xmlns:a16="http://schemas.microsoft.com/office/drawing/2014/main" id="{5850A855-2BB4-4151-8A9E-6BC6DEBE4A6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 xmlns:a16="http://schemas.microsoft.com/office/drawing/2014/main" id="{79D86A5C-E6AC-461B-A7E3-8B2C507510B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a:extLst>
            <a:ext uri="{FF2B5EF4-FFF2-40B4-BE49-F238E27FC236}">
              <a16:creationId xmlns="" xmlns:a16="http://schemas.microsoft.com/office/drawing/2014/main" id="{031D2DFB-03C8-4148-8207-45E64C1D6746}"/>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 xmlns:a16="http://schemas.microsoft.com/office/drawing/2014/main" id="{16442F49-54C2-4603-8CE5-BD447D4F96D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a:extLst>
            <a:ext uri="{FF2B5EF4-FFF2-40B4-BE49-F238E27FC236}">
              <a16:creationId xmlns="" xmlns:a16="http://schemas.microsoft.com/office/drawing/2014/main" id="{488B6AF0-AA16-49B4-94AD-054CBD53745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 xmlns:a16="http://schemas.microsoft.com/office/drawing/2014/main" id="{9E243915-1615-4564-9827-AC6CD3CD0EA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a:extLst>
            <a:ext uri="{FF2B5EF4-FFF2-40B4-BE49-F238E27FC236}">
              <a16:creationId xmlns="" xmlns:a16="http://schemas.microsoft.com/office/drawing/2014/main" id="{4E8CF44B-FCA4-40CB-81B4-C58A66744D7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 xmlns:a16="http://schemas.microsoft.com/office/drawing/2014/main" id="{62D4858A-F5D6-44AD-9440-A13F5F6F5F9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a:extLst>
            <a:ext uri="{FF2B5EF4-FFF2-40B4-BE49-F238E27FC236}">
              <a16:creationId xmlns="" xmlns:a16="http://schemas.microsoft.com/office/drawing/2014/main" id="{733273EE-E357-4279-A52F-AA255AB87CC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 xmlns:a16="http://schemas.microsoft.com/office/drawing/2014/main" id="{F27883F7-A32B-4437-BF0C-5B9D87A0C27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 xmlns:a16="http://schemas.microsoft.com/office/drawing/2014/main" id="{F913CAC8-0582-4655-A26E-4B523A71456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 xmlns:a16="http://schemas.microsoft.com/office/drawing/2014/main" id="{2C54D70C-74ED-4BCD-AEE5-3DE80CA530E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a:extLst>
            <a:ext uri="{FF2B5EF4-FFF2-40B4-BE49-F238E27FC236}">
              <a16:creationId xmlns="" xmlns:a16="http://schemas.microsoft.com/office/drawing/2014/main" id="{5F12C195-21EB-4224-BDCD-5083FD6100F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F3DDF020-AF52-473F-B581-2CCEA8F64F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 xmlns:a16="http://schemas.microsoft.com/office/drawing/2014/main" id="{84A1A724-A975-482D-B154-92436B802BF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 xmlns:a16="http://schemas.microsoft.com/office/drawing/2014/main" id="{8D30CB87-4BA4-48A0-8843-D0FD7FD74C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a:extLst>
            <a:ext uri="{FF2B5EF4-FFF2-40B4-BE49-F238E27FC236}">
              <a16:creationId xmlns="" xmlns:a16="http://schemas.microsoft.com/office/drawing/2014/main" id="{381B6AE6-0806-4198-B0E9-B23EA894F5C9}"/>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a:extLst>
            <a:ext uri="{FF2B5EF4-FFF2-40B4-BE49-F238E27FC236}">
              <a16:creationId xmlns="" xmlns:a16="http://schemas.microsoft.com/office/drawing/2014/main" id="{50D78B0B-AD10-43C7-B908-EA0B6CD6CB2D}"/>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a:extLst>
            <a:ext uri="{FF2B5EF4-FFF2-40B4-BE49-F238E27FC236}">
              <a16:creationId xmlns="" xmlns:a16="http://schemas.microsoft.com/office/drawing/2014/main" id="{C5DA964D-0ED8-4CFC-850A-FB5FCBF4F883}"/>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a:extLst>
            <a:ext uri="{FF2B5EF4-FFF2-40B4-BE49-F238E27FC236}">
              <a16:creationId xmlns="" xmlns:a16="http://schemas.microsoft.com/office/drawing/2014/main" id="{2F7544AA-673B-4961-A1EB-B2601DE001AE}"/>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a:extLst>
            <a:ext uri="{FF2B5EF4-FFF2-40B4-BE49-F238E27FC236}">
              <a16:creationId xmlns="" xmlns:a16="http://schemas.microsoft.com/office/drawing/2014/main" id="{505EA680-9B09-4671-93D7-B8722AA929C2}"/>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a:extLst>
            <a:ext uri="{FF2B5EF4-FFF2-40B4-BE49-F238E27FC236}">
              <a16:creationId xmlns="" xmlns:a16="http://schemas.microsoft.com/office/drawing/2014/main" id="{25976258-3EC5-4B05-BB7F-C1476CA697EB}"/>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a:extLst>
            <a:ext uri="{FF2B5EF4-FFF2-40B4-BE49-F238E27FC236}">
              <a16:creationId xmlns="" xmlns:a16="http://schemas.microsoft.com/office/drawing/2014/main" id="{6681612E-5AD1-4988-BCE1-E573B8FBE70D}"/>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a:extLst>
            <a:ext uri="{FF2B5EF4-FFF2-40B4-BE49-F238E27FC236}">
              <a16:creationId xmlns="" xmlns:a16="http://schemas.microsoft.com/office/drawing/2014/main" id="{371094E1-4739-4F6D-B74A-9F7002C27CE2}"/>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a:extLst>
            <a:ext uri="{FF2B5EF4-FFF2-40B4-BE49-F238E27FC236}">
              <a16:creationId xmlns="" xmlns:a16="http://schemas.microsoft.com/office/drawing/2014/main" id="{27FD5955-F2FB-4B97-9EED-418569E942B7}"/>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E75C943A-2DA7-40CB-B7A8-1810D4922F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1DF5A9F3-1A0F-4D50-8D30-B42DF64CF1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72FB5033-3257-474E-97D9-D77F198883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39A64B45-F2B8-4308-A3AC-E5424D5BB6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8A66525B-E87D-417A-B032-499402901D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107859</xdr:rowOff>
    </xdr:from>
    <xdr:to>
      <xdr:col>50</xdr:col>
      <xdr:colOff>165100</xdr:colOff>
      <xdr:row>40</xdr:row>
      <xdr:rowOff>38009</xdr:rowOff>
    </xdr:to>
    <xdr:sp macro="" textlink="">
      <xdr:nvSpPr>
        <xdr:cNvPr id="114" name="楕円 113">
          <a:extLst>
            <a:ext uri="{FF2B5EF4-FFF2-40B4-BE49-F238E27FC236}">
              <a16:creationId xmlns="" xmlns:a16="http://schemas.microsoft.com/office/drawing/2014/main" id="{CE36679F-F98E-4193-83BA-16E64B8F26B7}"/>
            </a:ext>
          </a:extLst>
        </xdr:cNvPr>
        <xdr:cNvSpPr/>
      </xdr:nvSpPr>
      <xdr:spPr>
        <a:xfrm>
          <a:off x="9588500" y="67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a:extLst>
            <a:ext uri="{FF2B5EF4-FFF2-40B4-BE49-F238E27FC236}">
              <a16:creationId xmlns="" xmlns:a16="http://schemas.microsoft.com/office/drawing/2014/main" id="{A4203222-3DD0-4B05-87B6-F6F5EBCB4D79}"/>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a:extLst>
            <a:ext uri="{FF2B5EF4-FFF2-40B4-BE49-F238E27FC236}">
              <a16:creationId xmlns="" xmlns:a16="http://schemas.microsoft.com/office/drawing/2014/main" id="{9426EA5C-42E9-4971-8D67-2F5B76123D88}"/>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54536</xdr:rowOff>
    </xdr:from>
    <xdr:ext cx="534377" cy="259045"/>
    <xdr:sp macro="" textlink="">
      <xdr:nvSpPr>
        <xdr:cNvPr id="117" name="n_1mainValue【道路】&#10;一人当たり延長">
          <a:extLst>
            <a:ext uri="{FF2B5EF4-FFF2-40B4-BE49-F238E27FC236}">
              <a16:creationId xmlns="" xmlns:a16="http://schemas.microsoft.com/office/drawing/2014/main" id="{DE9CD0BF-4A32-4694-A1A7-C812EBA908D2}"/>
            </a:ext>
          </a:extLst>
        </xdr:cNvPr>
        <xdr:cNvSpPr txBox="1"/>
      </xdr:nvSpPr>
      <xdr:spPr>
        <a:xfrm>
          <a:off x="9359411" y="65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 xmlns:a16="http://schemas.microsoft.com/office/drawing/2014/main" id="{9E74B23D-5652-4A72-8174-902EBF013A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 xmlns:a16="http://schemas.microsoft.com/office/drawing/2014/main" id="{219FA7FD-7492-4770-B37F-4A71A245D8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 xmlns:a16="http://schemas.microsoft.com/office/drawing/2014/main" id="{F655BAF0-E75C-499F-9BF2-CE412B4F5F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 xmlns:a16="http://schemas.microsoft.com/office/drawing/2014/main" id="{17A4C98C-212D-4CCD-8B43-86A3A0B228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 xmlns:a16="http://schemas.microsoft.com/office/drawing/2014/main" id="{A567E1C3-D894-4E56-AF10-DFB84D51FB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 xmlns:a16="http://schemas.microsoft.com/office/drawing/2014/main" id="{1635D65F-6AB1-4EA0-80F3-F1D6C4FEF1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 xmlns:a16="http://schemas.microsoft.com/office/drawing/2014/main" id="{1D6CC1A3-68EE-4B25-863A-FA09B5217A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 xmlns:a16="http://schemas.microsoft.com/office/drawing/2014/main" id="{52BA7086-0C0F-4840-AC28-E5DEC09D4EC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 xmlns:a16="http://schemas.microsoft.com/office/drawing/2014/main" id="{602B58A9-3C74-4EC8-ADDC-75BF133865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 xmlns:a16="http://schemas.microsoft.com/office/drawing/2014/main" id="{19CF16CB-8767-425E-8913-F70768B884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 xmlns:a16="http://schemas.microsoft.com/office/drawing/2014/main" id="{41D9FA05-3069-4B2D-8E24-DB24EFB681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a:extLst>
            <a:ext uri="{FF2B5EF4-FFF2-40B4-BE49-F238E27FC236}">
              <a16:creationId xmlns="" xmlns:a16="http://schemas.microsoft.com/office/drawing/2014/main" id="{192B302C-3F01-40D7-9B2B-EC67D6392B4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 xmlns:a16="http://schemas.microsoft.com/office/drawing/2014/main" id="{7C1E155F-2A03-40CC-A9C4-E790B45AE2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 xmlns:a16="http://schemas.microsoft.com/office/drawing/2014/main" id="{C8E762DD-38D7-4C43-AA00-F1E815E439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 xmlns:a16="http://schemas.microsoft.com/office/drawing/2014/main" id="{C14F1C15-E2B5-4032-AEAC-2FBD7DC5B0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 xmlns:a16="http://schemas.microsoft.com/office/drawing/2014/main" id="{D35101A0-1032-4805-9221-23F3D8ED1E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 xmlns:a16="http://schemas.microsoft.com/office/drawing/2014/main" id="{63F1D332-CAC5-4FCE-B92B-EBD439263B3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 xmlns:a16="http://schemas.microsoft.com/office/drawing/2014/main" id="{D97218FD-DE58-4C9D-A3A2-0A9CDC0D50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 xmlns:a16="http://schemas.microsoft.com/office/drawing/2014/main" id="{F99BB4E8-679F-4FCB-838F-A83ED28236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a:extLst>
            <a:ext uri="{FF2B5EF4-FFF2-40B4-BE49-F238E27FC236}">
              <a16:creationId xmlns="" xmlns:a16="http://schemas.microsoft.com/office/drawing/2014/main" id="{A9D4C4F9-5570-43DB-8482-6533509E6C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 xmlns:a16="http://schemas.microsoft.com/office/drawing/2014/main" id="{91A2C908-495A-45B2-BAB3-782B8C5BA5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 xmlns:a16="http://schemas.microsoft.com/office/drawing/2014/main" id="{2CC57A5A-F231-4918-B08B-37FF57A5A58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 xmlns:a16="http://schemas.microsoft.com/office/drawing/2014/main" id="{A6F2E083-61C0-4205-AADF-3791D1AEDC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a:extLst>
            <a:ext uri="{FF2B5EF4-FFF2-40B4-BE49-F238E27FC236}">
              <a16:creationId xmlns="" xmlns:a16="http://schemas.microsoft.com/office/drawing/2014/main" id="{4BEA8356-0CB4-435B-8AA1-6AAD0C11F287}"/>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a:extLst>
            <a:ext uri="{FF2B5EF4-FFF2-40B4-BE49-F238E27FC236}">
              <a16:creationId xmlns="" xmlns:a16="http://schemas.microsoft.com/office/drawing/2014/main" id="{E777B71B-EB9B-41F4-A197-59F5FF307A6C}"/>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a:extLst>
            <a:ext uri="{FF2B5EF4-FFF2-40B4-BE49-F238E27FC236}">
              <a16:creationId xmlns="" xmlns:a16="http://schemas.microsoft.com/office/drawing/2014/main" id="{8CCA3CA6-F116-4EDA-8F31-6BF12C064CF9}"/>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a:extLst>
            <a:ext uri="{FF2B5EF4-FFF2-40B4-BE49-F238E27FC236}">
              <a16:creationId xmlns="" xmlns:a16="http://schemas.microsoft.com/office/drawing/2014/main" id="{791BD15E-9BB3-45D4-9026-64D2659261B2}"/>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a:extLst>
            <a:ext uri="{FF2B5EF4-FFF2-40B4-BE49-F238E27FC236}">
              <a16:creationId xmlns="" xmlns:a16="http://schemas.microsoft.com/office/drawing/2014/main" id="{1BFC031C-2580-489F-B2CE-24128AC92512}"/>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a:extLst>
            <a:ext uri="{FF2B5EF4-FFF2-40B4-BE49-F238E27FC236}">
              <a16:creationId xmlns="" xmlns:a16="http://schemas.microsoft.com/office/drawing/2014/main" id="{9E6A7982-74D8-41BD-8DA8-4E0AA08B9005}"/>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a:extLst>
            <a:ext uri="{FF2B5EF4-FFF2-40B4-BE49-F238E27FC236}">
              <a16:creationId xmlns="" xmlns:a16="http://schemas.microsoft.com/office/drawing/2014/main" id="{51C59E39-3D77-4D7C-95B6-6390AF6AA5BA}"/>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a:extLst>
            <a:ext uri="{FF2B5EF4-FFF2-40B4-BE49-F238E27FC236}">
              <a16:creationId xmlns="" xmlns:a16="http://schemas.microsoft.com/office/drawing/2014/main" id="{B94D2AE6-D226-4252-89D8-4131D369949C}"/>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a:extLst>
            <a:ext uri="{FF2B5EF4-FFF2-40B4-BE49-F238E27FC236}">
              <a16:creationId xmlns="" xmlns:a16="http://schemas.microsoft.com/office/drawing/2014/main" id="{1943FDF9-113A-434C-90D7-32A2A93A13B2}"/>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A31C5BAA-0F7B-4D26-AA6C-E8D8EA17AD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4757145C-CA89-47D8-B996-9E6377C011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 xmlns:a16="http://schemas.microsoft.com/office/drawing/2014/main" id="{C6B0BF52-84EF-4E2B-A829-F6D3ADB0E8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 xmlns:a16="http://schemas.microsoft.com/office/drawing/2014/main" id="{C7C8085D-C5D8-4172-BB98-4BD933DC80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 xmlns:a16="http://schemas.microsoft.com/office/drawing/2014/main" id="{41FCBAA5-B405-4331-AA40-9EE1348A7C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55" name="楕円 154">
          <a:extLst>
            <a:ext uri="{FF2B5EF4-FFF2-40B4-BE49-F238E27FC236}">
              <a16:creationId xmlns="" xmlns:a16="http://schemas.microsoft.com/office/drawing/2014/main" id="{0582013C-995E-4098-9B06-98ECC320DC86}"/>
            </a:ext>
          </a:extLst>
        </xdr:cNvPr>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a:extLst>
            <a:ext uri="{FF2B5EF4-FFF2-40B4-BE49-F238E27FC236}">
              <a16:creationId xmlns="" xmlns:a16="http://schemas.microsoft.com/office/drawing/2014/main" id="{12468A48-4A40-4E2B-B057-F5723854E340}"/>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a:extLst>
            <a:ext uri="{FF2B5EF4-FFF2-40B4-BE49-F238E27FC236}">
              <a16:creationId xmlns="" xmlns:a16="http://schemas.microsoft.com/office/drawing/2014/main" id="{17AC4103-7450-41A2-A321-B49A90ECC214}"/>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32402</xdr:rowOff>
    </xdr:from>
    <xdr:ext cx="405111" cy="259045"/>
    <xdr:sp macro="" textlink="">
      <xdr:nvSpPr>
        <xdr:cNvPr id="158" name="n_1mainValue【橋りょう・トンネル】&#10;有形固定資産減価償却率">
          <a:extLst>
            <a:ext uri="{FF2B5EF4-FFF2-40B4-BE49-F238E27FC236}">
              <a16:creationId xmlns="" xmlns:a16="http://schemas.microsoft.com/office/drawing/2014/main" id="{885FF3D1-6AB5-4DCF-979F-6CDA6D01A10E}"/>
            </a:ext>
          </a:extLst>
        </xdr:cNvPr>
        <xdr:cNvSpPr txBox="1"/>
      </xdr:nvSpPr>
      <xdr:spPr>
        <a:xfrm>
          <a:off x="35820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 xmlns:a16="http://schemas.microsoft.com/office/drawing/2014/main" id="{2E865656-C594-469B-AE8D-9AB92A14A3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 xmlns:a16="http://schemas.microsoft.com/office/drawing/2014/main" id="{F244E77C-FD94-4374-809F-A73CE378D5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 xmlns:a16="http://schemas.microsoft.com/office/drawing/2014/main" id="{1608B51F-4DC3-4CAE-8D80-23E9031426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 xmlns:a16="http://schemas.microsoft.com/office/drawing/2014/main" id="{CC599296-37C3-4CC7-A980-DB8E87137F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 xmlns:a16="http://schemas.microsoft.com/office/drawing/2014/main" id="{82D9A7C2-B549-4377-9983-B02BA3A946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 xmlns:a16="http://schemas.microsoft.com/office/drawing/2014/main" id="{EFB329BC-26B3-47C2-836D-3F30C5BBC0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 xmlns:a16="http://schemas.microsoft.com/office/drawing/2014/main" id="{59DC3611-A3A0-455A-9FF0-0FFE89F497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 xmlns:a16="http://schemas.microsoft.com/office/drawing/2014/main" id="{330C01DA-EC26-4CEC-84B8-2367306B0A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 xmlns:a16="http://schemas.microsoft.com/office/drawing/2014/main" id="{9902DA76-F51C-4426-8028-ECD4554CBF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 xmlns:a16="http://schemas.microsoft.com/office/drawing/2014/main" id="{16DC984B-4EF4-464A-810A-D0A0666996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a:extLst>
            <a:ext uri="{FF2B5EF4-FFF2-40B4-BE49-F238E27FC236}">
              <a16:creationId xmlns="" xmlns:a16="http://schemas.microsoft.com/office/drawing/2014/main" id="{26C713DA-2400-406B-B2D0-48CFAC9F9D2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a:extLst>
            <a:ext uri="{FF2B5EF4-FFF2-40B4-BE49-F238E27FC236}">
              <a16:creationId xmlns="" xmlns:a16="http://schemas.microsoft.com/office/drawing/2014/main" id="{22C3E8BF-D989-4734-A78C-FD773A51A12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a:extLst>
            <a:ext uri="{FF2B5EF4-FFF2-40B4-BE49-F238E27FC236}">
              <a16:creationId xmlns="" xmlns:a16="http://schemas.microsoft.com/office/drawing/2014/main" id="{5A35F916-DA36-4E83-B250-F413B21533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a:extLst>
            <a:ext uri="{FF2B5EF4-FFF2-40B4-BE49-F238E27FC236}">
              <a16:creationId xmlns="" xmlns:a16="http://schemas.microsoft.com/office/drawing/2014/main" id="{752EA98E-7334-4F5A-8BBE-25BF3A8CF4F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a:extLst>
            <a:ext uri="{FF2B5EF4-FFF2-40B4-BE49-F238E27FC236}">
              <a16:creationId xmlns="" xmlns:a16="http://schemas.microsoft.com/office/drawing/2014/main" id="{7DF50076-2FCF-4E84-A0E8-AED8160ED81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a:extLst>
            <a:ext uri="{FF2B5EF4-FFF2-40B4-BE49-F238E27FC236}">
              <a16:creationId xmlns="" xmlns:a16="http://schemas.microsoft.com/office/drawing/2014/main" id="{FB528B42-C937-4200-AEED-A0E2B86B465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a:extLst>
            <a:ext uri="{FF2B5EF4-FFF2-40B4-BE49-F238E27FC236}">
              <a16:creationId xmlns="" xmlns:a16="http://schemas.microsoft.com/office/drawing/2014/main" id="{EAF80EF9-D5B4-4A97-BF55-DC46C5A281D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a:extLst>
            <a:ext uri="{FF2B5EF4-FFF2-40B4-BE49-F238E27FC236}">
              <a16:creationId xmlns="" xmlns:a16="http://schemas.microsoft.com/office/drawing/2014/main" id="{7BB3AF2D-9D24-42A7-B1E4-8CAA4CDD037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 xmlns:a16="http://schemas.microsoft.com/office/drawing/2014/main" id="{97B109E6-72DA-4025-8F8F-6DBDAEEA73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a:extLst>
            <a:ext uri="{FF2B5EF4-FFF2-40B4-BE49-F238E27FC236}">
              <a16:creationId xmlns="" xmlns:a16="http://schemas.microsoft.com/office/drawing/2014/main" id="{38542EF4-9B13-47C2-AA9F-ECD14D92F9B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 xmlns:a16="http://schemas.microsoft.com/office/drawing/2014/main" id="{AFC29350-7ECB-4866-BEAB-1688292A8F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a:extLst>
            <a:ext uri="{FF2B5EF4-FFF2-40B4-BE49-F238E27FC236}">
              <a16:creationId xmlns="" xmlns:a16="http://schemas.microsoft.com/office/drawing/2014/main" id="{8395A60F-FF49-4855-A821-366D688312AD}"/>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a:extLst>
            <a:ext uri="{FF2B5EF4-FFF2-40B4-BE49-F238E27FC236}">
              <a16:creationId xmlns="" xmlns:a16="http://schemas.microsoft.com/office/drawing/2014/main" id="{A32F2D1A-BF8E-4790-BB36-A4B725EA6D1E}"/>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a:extLst>
            <a:ext uri="{FF2B5EF4-FFF2-40B4-BE49-F238E27FC236}">
              <a16:creationId xmlns="" xmlns:a16="http://schemas.microsoft.com/office/drawing/2014/main" id="{44102DA7-9DE2-4444-9663-E79B18430467}"/>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a:extLst>
            <a:ext uri="{FF2B5EF4-FFF2-40B4-BE49-F238E27FC236}">
              <a16:creationId xmlns="" xmlns:a16="http://schemas.microsoft.com/office/drawing/2014/main" id="{BB48DC7F-D0D1-4A80-A8DB-C9911A96CD74}"/>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a:extLst>
            <a:ext uri="{FF2B5EF4-FFF2-40B4-BE49-F238E27FC236}">
              <a16:creationId xmlns="" xmlns:a16="http://schemas.microsoft.com/office/drawing/2014/main" id="{43FAF41A-A2F7-4971-AF71-3A452CB261EE}"/>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a:extLst>
            <a:ext uri="{FF2B5EF4-FFF2-40B4-BE49-F238E27FC236}">
              <a16:creationId xmlns="" xmlns:a16="http://schemas.microsoft.com/office/drawing/2014/main" id="{93230405-2780-4E6E-861D-74E6F8890C87}"/>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a:extLst>
            <a:ext uri="{FF2B5EF4-FFF2-40B4-BE49-F238E27FC236}">
              <a16:creationId xmlns="" xmlns:a16="http://schemas.microsoft.com/office/drawing/2014/main" id="{2BCB1EE2-60D0-4BD6-A0B8-10E2162397F6}"/>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a:extLst>
            <a:ext uri="{FF2B5EF4-FFF2-40B4-BE49-F238E27FC236}">
              <a16:creationId xmlns="" xmlns:a16="http://schemas.microsoft.com/office/drawing/2014/main" id="{F06BE5FF-7778-4522-B291-ABB79CD825D1}"/>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a:extLst>
            <a:ext uri="{FF2B5EF4-FFF2-40B4-BE49-F238E27FC236}">
              <a16:creationId xmlns="" xmlns:a16="http://schemas.microsoft.com/office/drawing/2014/main" id="{12816954-2E0C-44D2-9C11-C239E32F8AF9}"/>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B6947572-C680-4C64-A0BB-452F11B45C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7F78A2D8-2FCD-4B53-9094-688F90FCB7C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8F41A964-578E-4925-A721-2C1B376274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3E54AE1D-71BE-411A-8A3C-D59E5113C8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 xmlns:a16="http://schemas.microsoft.com/office/drawing/2014/main" id="{8750C582-2CCA-4AE6-B0B5-8A8CB1D8CE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146207</xdr:rowOff>
    </xdr:from>
    <xdr:to>
      <xdr:col>50</xdr:col>
      <xdr:colOff>165100</xdr:colOff>
      <xdr:row>61</xdr:row>
      <xdr:rowOff>76357</xdr:rowOff>
    </xdr:to>
    <xdr:sp macro="" textlink="">
      <xdr:nvSpPr>
        <xdr:cNvPr id="194" name="楕円 193">
          <a:extLst>
            <a:ext uri="{FF2B5EF4-FFF2-40B4-BE49-F238E27FC236}">
              <a16:creationId xmlns="" xmlns:a16="http://schemas.microsoft.com/office/drawing/2014/main" id="{9C392995-73E7-4FF6-8DF4-37BBC5B0AB9A}"/>
            </a:ext>
          </a:extLst>
        </xdr:cNvPr>
        <xdr:cNvSpPr/>
      </xdr:nvSpPr>
      <xdr:spPr>
        <a:xfrm>
          <a:off x="9588500" y="104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a:extLst>
            <a:ext uri="{FF2B5EF4-FFF2-40B4-BE49-F238E27FC236}">
              <a16:creationId xmlns="" xmlns:a16="http://schemas.microsoft.com/office/drawing/2014/main" id="{D98C3B6E-A5A5-48B0-A54A-558A672233B8}"/>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a:extLst>
            <a:ext uri="{FF2B5EF4-FFF2-40B4-BE49-F238E27FC236}">
              <a16:creationId xmlns="" xmlns:a16="http://schemas.microsoft.com/office/drawing/2014/main" id="{0F451244-772F-4B68-A0FB-38A856A6BF1D}"/>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92884</xdr:rowOff>
    </xdr:from>
    <xdr:ext cx="599010" cy="259045"/>
    <xdr:sp macro="" textlink="">
      <xdr:nvSpPr>
        <xdr:cNvPr id="197" name="n_1mainValue【橋りょう・トンネル】&#10;一人当たり有形固定資産（償却資産）額">
          <a:extLst>
            <a:ext uri="{FF2B5EF4-FFF2-40B4-BE49-F238E27FC236}">
              <a16:creationId xmlns="" xmlns:a16="http://schemas.microsoft.com/office/drawing/2014/main" id="{8DFA0A65-7228-4BE4-BD12-8EBCA0DE7927}"/>
            </a:ext>
          </a:extLst>
        </xdr:cNvPr>
        <xdr:cNvSpPr txBox="1"/>
      </xdr:nvSpPr>
      <xdr:spPr>
        <a:xfrm>
          <a:off x="9327095" y="102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 xmlns:a16="http://schemas.microsoft.com/office/drawing/2014/main" id="{5D5A1E89-AF3A-4BEF-B27C-9166DD68E2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 xmlns:a16="http://schemas.microsoft.com/office/drawing/2014/main" id="{E24B2123-1D3B-4DFB-88D7-C6769D9290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 xmlns:a16="http://schemas.microsoft.com/office/drawing/2014/main" id="{88D9B62B-2964-4C6A-9FB6-073E5D8FC5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 xmlns:a16="http://schemas.microsoft.com/office/drawing/2014/main" id="{C0E68C8F-A3A0-40B6-B265-7A7B2E0919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 xmlns:a16="http://schemas.microsoft.com/office/drawing/2014/main" id="{D82C9E00-A80E-4F44-910E-9C069F2915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 xmlns:a16="http://schemas.microsoft.com/office/drawing/2014/main" id="{4C4C7C81-7DC8-4B0A-8999-D0F35770EA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 xmlns:a16="http://schemas.microsoft.com/office/drawing/2014/main" id="{E50A7D60-AF45-481A-B25D-88C1B0EB33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 xmlns:a16="http://schemas.microsoft.com/office/drawing/2014/main" id="{8D611C07-046E-4C48-AE6E-95828200A9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 xmlns:a16="http://schemas.microsoft.com/office/drawing/2014/main" id="{754B1CE2-CAD8-4B25-BCAD-668B8B4CDA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 xmlns:a16="http://schemas.microsoft.com/office/drawing/2014/main" id="{557DE273-6DB9-46F3-8AE9-3595BF4E6E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a:extLst>
            <a:ext uri="{FF2B5EF4-FFF2-40B4-BE49-F238E27FC236}">
              <a16:creationId xmlns="" xmlns:a16="http://schemas.microsoft.com/office/drawing/2014/main" id="{C05A0908-4A67-4F62-A6A0-2D5A8B8D661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 xmlns:a16="http://schemas.microsoft.com/office/drawing/2014/main" id="{B58E6E46-A8B8-4083-ABA6-A7652443828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a:extLst>
            <a:ext uri="{FF2B5EF4-FFF2-40B4-BE49-F238E27FC236}">
              <a16:creationId xmlns="" xmlns:a16="http://schemas.microsoft.com/office/drawing/2014/main" id="{A445A182-E835-4E4C-AD69-79FB2F9E49F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 xmlns:a16="http://schemas.microsoft.com/office/drawing/2014/main" id="{69484204-AFC5-4528-98C3-73F66DFC63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 xmlns:a16="http://schemas.microsoft.com/office/drawing/2014/main" id="{53D53204-2B76-4AB0-97F2-1CE4539014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 xmlns:a16="http://schemas.microsoft.com/office/drawing/2014/main" id="{C5CF7E1C-268B-4B2E-8D3C-8C58F50878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 xmlns:a16="http://schemas.microsoft.com/office/drawing/2014/main" id="{F7FF5E5C-B2C7-416F-A00B-6532AE1391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 xmlns:a16="http://schemas.microsoft.com/office/drawing/2014/main" id="{3959B69A-76C2-4B9F-91FD-0CBF605612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 xmlns:a16="http://schemas.microsoft.com/office/drawing/2014/main" id="{D74B558B-3BF7-4866-9F1E-F41F913CF4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 xmlns:a16="http://schemas.microsoft.com/office/drawing/2014/main" id="{25C7E6FB-2C29-49F3-B809-4085133894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a:extLst>
            <a:ext uri="{FF2B5EF4-FFF2-40B4-BE49-F238E27FC236}">
              <a16:creationId xmlns="" xmlns:a16="http://schemas.microsoft.com/office/drawing/2014/main" id="{F35A6867-6128-4AB9-9757-C7AB49D3BB8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 xmlns:a16="http://schemas.microsoft.com/office/drawing/2014/main" id="{E88D582B-6C20-4326-82EC-03CDA3B18F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 xmlns:a16="http://schemas.microsoft.com/office/drawing/2014/main" id="{AA02A745-A3BC-48E3-9AAE-F285E55F46C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 xmlns:a16="http://schemas.microsoft.com/office/drawing/2014/main" id="{3D83A042-69B2-4DE6-A0CC-B1F0A18A71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a:extLst>
            <a:ext uri="{FF2B5EF4-FFF2-40B4-BE49-F238E27FC236}">
              <a16:creationId xmlns="" xmlns:a16="http://schemas.microsoft.com/office/drawing/2014/main" id="{30A5C716-34E8-4A87-A23F-EC6503FA07A4}"/>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a:extLst>
            <a:ext uri="{FF2B5EF4-FFF2-40B4-BE49-F238E27FC236}">
              <a16:creationId xmlns="" xmlns:a16="http://schemas.microsoft.com/office/drawing/2014/main" id="{68E98C2D-17BA-418B-8515-3A1F82CA38F9}"/>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a:extLst>
            <a:ext uri="{FF2B5EF4-FFF2-40B4-BE49-F238E27FC236}">
              <a16:creationId xmlns="" xmlns:a16="http://schemas.microsoft.com/office/drawing/2014/main" id="{4E6EE1DC-AC32-400F-97E5-7A456C071BD7}"/>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a:extLst>
            <a:ext uri="{FF2B5EF4-FFF2-40B4-BE49-F238E27FC236}">
              <a16:creationId xmlns="" xmlns:a16="http://schemas.microsoft.com/office/drawing/2014/main" id="{46CD512C-7044-4EA0-9D04-C9921A0CE317}"/>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a:extLst>
            <a:ext uri="{FF2B5EF4-FFF2-40B4-BE49-F238E27FC236}">
              <a16:creationId xmlns="" xmlns:a16="http://schemas.microsoft.com/office/drawing/2014/main" id="{4F85B438-CEDC-4D8B-ACFD-EDADB2928B51}"/>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a:extLst>
            <a:ext uri="{FF2B5EF4-FFF2-40B4-BE49-F238E27FC236}">
              <a16:creationId xmlns="" xmlns:a16="http://schemas.microsoft.com/office/drawing/2014/main" id="{3BBE898D-7F07-4CC5-AB43-B38F52D1BF31}"/>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a:extLst>
            <a:ext uri="{FF2B5EF4-FFF2-40B4-BE49-F238E27FC236}">
              <a16:creationId xmlns="" xmlns:a16="http://schemas.microsoft.com/office/drawing/2014/main" id="{D1DA38FA-D8D3-4E6A-A48E-BA34BF4AF5A2}"/>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a:extLst>
            <a:ext uri="{FF2B5EF4-FFF2-40B4-BE49-F238E27FC236}">
              <a16:creationId xmlns="" xmlns:a16="http://schemas.microsoft.com/office/drawing/2014/main" id="{084C3D68-202B-45E7-A42D-357998C7B4AD}"/>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a:extLst>
            <a:ext uri="{FF2B5EF4-FFF2-40B4-BE49-F238E27FC236}">
              <a16:creationId xmlns="" xmlns:a16="http://schemas.microsoft.com/office/drawing/2014/main" id="{76CB7F87-0EAC-4F3D-A1B6-44E4413D8E78}"/>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 xmlns:a16="http://schemas.microsoft.com/office/drawing/2014/main" id="{54C7E779-2A2B-4AD0-9691-1080435748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 xmlns:a16="http://schemas.microsoft.com/office/drawing/2014/main" id="{A41C116D-4638-4B53-A04A-EC51A5F425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 xmlns:a16="http://schemas.microsoft.com/office/drawing/2014/main" id="{5542671C-4CAE-4951-83F5-5F092C113A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 xmlns:a16="http://schemas.microsoft.com/office/drawing/2014/main" id="{2DEB2FE4-5886-4041-A71A-B21EF4D8D7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 xmlns:a16="http://schemas.microsoft.com/office/drawing/2014/main" id="{5D06F517-A748-48F9-9302-7F944993B6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236" name="楕円 235">
          <a:extLst>
            <a:ext uri="{FF2B5EF4-FFF2-40B4-BE49-F238E27FC236}">
              <a16:creationId xmlns="" xmlns:a16="http://schemas.microsoft.com/office/drawing/2014/main" id="{7DC064FF-2629-43AD-B33D-4E998808DD1F}"/>
            </a:ext>
          </a:extLst>
        </xdr:cNvPr>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a:extLst>
            <a:ext uri="{FF2B5EF4-FFF2-40B4-BE49-F238E27FC236}">
              <a16:creationId xmlns="" xmlns:a16="http://schemas.microsoft.com/office/drawing/2014/main" id="{9406E56D-9F61-4ABF-AB04-765FAAF1FF36}"/>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a:extLst>
            <a:ext uri="{FF2B5EF4-FFF2-40B4-BE49-F238E27FC236}">
              <a16:creationId xmlns="" xmlns:a16="http://schemas.microsoft.com/office/drawing/2014/main" id="{F9347BFE-A338-4912-AB78-F32E65845E75}"/>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239" name="n_1mainValue【公営住宅】&#10;有形固定資産減価償却率">
          <a:extLst>
            <a:ext uri="{FF2B5EF4-FFF2-40B4-BE49-F238E27FC236}">
              <a16:creationId xmlns="" xmlns:a16="http://schemas.microsoft.com/office/drawing/2014/main" id="{016B7595-84CA-406E-BBFD-6BDE0C284B6B}"/>
            </a:ext>
          </a:extLst>
        </xdr:cNvPr>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 xmlns:a16="http://schemas.microsoft.com/office/drawing/2014/main" id="{61AEEBF5-07F8-485D-A5EF-A8A8D888D2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 xmlns:a16="http://schemas.microsoft.com/office/drawing/2014/main" id="{45DBA887-2023-43B5-A2E7-34999E9482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 xmlns:a16="http://schemas.microsoft.com/office/drawing/2014/main" id="{F2FBA621-470D-41F4-A723-72594430B5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 xmlns:a16="http://schemas.microsoft.com/office/drawing/2014/main" id="{80EBC407-7CA0-468A-9037-97E8BD3BE6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 xmlns:a16="http://schemas.microsoft.com/office/drawing/2014/main" id="{2FD26FC1-CC4A-4DA1-AD57-6153B737C1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 xmlns:a16="http://schemas.microsoft.com/office/drawing/2014/main" id="{D17A390B-00CD-45B5-A976-69CD64FCD6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 xmlns:a16="http://schemas.microsoft.com/office/drawing/2014/main" id="{4CA7E9C9-8E62-42D8-981D-3FEE30145D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 xmlns:a16="http://schemas.microsoft.com/office/drawing/2014/main" id="{51A7CED2-B572-4726-8A2A-29B78090EA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 xmlns:a16="http://schemas.microsoft.com/office/drawing/2014/main" id="{2C9B6F96-29BD-47FA-A0C7-6C4F82D282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 xmlns:a16="http://schemas.microsoft.com/office/drawing/2014/main" id="{6E5D7075-E7A1-4294-9C5C-E07030387D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a:extLst>
            <a:ext uri="{FF2B5EF4-FFF2-40B4-BE49-F238E27FC236}">
              <a16:creationId xmlns="" xmlns:a16="http://schemas.microsoft.com/office/drawing/2014/main" id="{C58515A7-5752-4F81-9654-02A00E746A2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a:extLst>
            <a:ext uri="{FF2B5EF4-FFF2-40B4-BE49-F238E27FC236}">
              <a16:creationId xmlns="" xmlns:a16="http://schemas.microsoft.com/office/drawing/2014/main" id="{AB35E393-A900-4853-8DA7-FD37BC8A5B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a:extLst>
            <a:ext uri="{FF2B5EF4-FFF2-40B4-BE49-F238E27FC236}">
              <a16:creationId xmlns="" xmlns:a16="http://schemas.microsoft.com/office/drawing/2014/main" id="{C7E0C7ED-200B-444B-B597-87191FC9CE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a:extLst>
            <a:ext uri="{FF2B5EF4-FFF2-40B4-BE49-F238E27FC236}">
              <a16:creationId xmlns="" xmlns:a16="http://schemas.microsoft.com/office/drawing/2014/main" id="{ED8A51B3-BA90-46AA-A2E2-C9AA1C1B5A6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a:extLst>
            <a:ext uri="{FF2B5EF4-FFF2-40B4-BE49-F238E27FC236}">
              <a16:creationId xmlns="" xmlns:a16="http://schemas.microsoft.com/office/drawing/2014/main" id="{0C0937E3-11AD-4DCD-9402-D5D985EEE4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a:extLst>
            <a:ext uri="{FF2B5EF4-FFF2-40B4-BE49-F238E27FC236}">
              <a16:creationId xmlns="" xmlns:a16="http://schemas.microsoft.com/office/drawing/2014/main" id="{BB210E7B-BF8A-47B1-9F21-95D7A8172EE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a:extLst>
            <a:ext uri="{FF2B5EF4-FFF2-40B4-BE49-F238E27FC236}">
              <a16:creationId xmlns="" xmlns:a16="http://schemas.microsoft.com/office/drawing/2014/main" id="{D25FAE08-9813-4B15-83E2-82515C1CD7E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a:extLst>
            <a:ext uri="{FF2B5EF4-FFF2-40B4-BE49-F238E27FC236}">
              <a16:creationId xmlns="" xmlns:a16="http://schemas.microsoft.com/office/drawing/2014/main" id="{3BD7B30F-7439-4228-97CE-2B4788A7891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a:extLst>
            <a:ext uri="{FF2B5EF4-FFF2-40B4-BE49-F238E27FC236}">
              <a16:creationId xmlns="" xmlns:a16="http://schemas.microsoft.com/office/drawing/2014/main" id="{79FD5D7F-6E6A-4027-A8BE-4C3CBB7B003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a:extLst>
            <a:ext uri="{FF2B5EF4-FFF2-40B4-BE49-F238E27FC236}">
              <a16:creationId xmlns="" xmlns:a16="http://schemas.microsoft.com/office/drawing/2014/main" id="{D366A09A-865A-4BC2-9A5C-D71C46981C8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a:extLst>
            <a:ext uri="{FF2B5EF4-FFF2-40B4-BE49-F238E27FC236}">
              <a16:creationId xmlns="" xmlns:a16="http://schemas.microsoft.com/office/drawing/2014/main" id="{DA9D6556-A110-474A-AD32-662A1B6B2A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a:extLst>
            <a:ext uri="{FF2B5EF4-FFF2-40B4-BE49-F238E27FC236}">
              <a16:creationId xmlns="" xmlns:a16="http://schemas.microsoft.com/office/drawing/2014/main" id="{A525ACAD-DDF6-492F-BF6B-B90159E677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a:extLst>
            <a:ext uri="{FF2B5EF4-FFF2-40B4-BE49-F238E27FC236}">
              <a16:creationId xmlns="" xmlns:a16="http://schemas.microsoft.com/office/drawing/2014/main" id="{895C548B-5021-4503-833E-EA717A022B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a:extLst>
            <a:ext uri="{FF2B5EF4-FFF2-40B4-BE49-F238E27FC236}">
              <a16:creationId xmlns="" xmlns:a16="http://schemas.microsoft.com/office/drawing/2014/main" id="{A4DFC1F5-53C0-41AB-AFAC-9E6BD1A783B8}"/>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a:extLst>
            <a:ext uri="{FF2B5EF4-FFF2-40B4-BE49-F238E27FC236}">
              <a16:creationId xmlns="" xmlns:a16="http://schemas.microsoft.com/office/drawing/2014/main" id="{4E22A528-FC88-4A48-93E2-839B88B69897}"/>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a:extLst>
            <a:ext uri="{FF2B5EF4-FFF2-40B4-BE49-F238E27FC236}">
              <a16:creationId xmlns="" xmlns:a16="http://schemas.microsoft.com/office/drawing/2014/main" id="{A8C17FEA-CBD8-4E50-A1A2-F18F01538532}"/>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a:extLst>
            <a:ext uri="{FF2B5EF4-FFF2-40B4-BE49-F238E27FC236}">
              <a16:creationId xmlns="" xmlns:a16="http://schemas.microsoft.com/office/drawing/2014/main" id="{9D69F9DD-7ECE-49C1-9F1A-D1FB56E9E2A6}"/>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a:extLst>
            <a:ext uri="{FF2B5EF4-FFF2-40B4-BE49-F238E27FC236}">
              <a16:creationId xmlns="" xmlns:a16="http://schemas.microsoft.com/office/drawing/2014/main" id="{57BA0141-1843-48A9-A47D-F45EAE88416B}"/>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a:extLst>
            <a:ext uri="{FF2B5EF4-FFF2-40B4-BE49-F238E27FC236}">
              <a16:creationId xmlns="" xmlns:a16="http://schemas.microsoft.com/office/drawing/2014/main" id="{AC36512D-3C4E-4D66-AE14-FDEA6122874A}"/>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a:extLst>
            <a:ext uri="{FF2B5EF4-FFF2-40B4-BE49-F238E27FC236}">
              <a16:creationId xmlns="" xmlns:a16="http://schemas.microsoft.com/office/drawing/2014/main" id="{EEA5231A-F5E2-4A19-B300-79AB45CDB502}"/>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a:extLst>
            <a:ext uri="{FF2B5EF4-FFF2-40B4-BE49-F238E27FC236}">
              <a16:creationId xmlns="" xmlns:a16="http://schemas.microsoft.com/office/drawing/2014/main" id="{A96DACEE-546D-4866-AE02-0108AFAB3D48}"/>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a:extLst>
            <a:ext uri="{FF2B5EF4-FFF2-40B4-BE49-F238E27FC236}">
              <a16:creationId xmlns="" xmlns:a16="http://schemas.microsoft.com/office/drawing/2014/main" id="{62D61F20-C655-4A05-8BE7-283A59E17C39}"/>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 xmlns:a16="http://schemas.microsoft.com/office/drawing/2014/main" id="{A4283122-2E11-40A9-903C-EC4D775F9B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 xmlns:a16="http://schemas.microsoft.com/office/drawing/2014/main" id="{8DB25FE4-DF35-41B8-AC0F-BE0DF646AC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 xmlns:a16="http://schemas.microsoft.com/office/drawing/2014/main" id="{7833C554-5CE8-432A-A00B-DDAC5D07FB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90A489E2-C2FD-41EC-9F27-D2BBC6A010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27EB73D2-1EB0-4D2B-84B3-80137A3A61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150368</xdr:rowOff>
    </xdr:from>
    <xdr:to>
      <xdr:col>50</xdr:col>
      <xdr:colOff>165100</xdr:colOff>
      <xdr:row>84</xdr:row>
      <xdr:rowOff>80518</xdr:rowOff>
    </xdr:to>
    <xdr:sp macro="" textlink="">
      <xdr:nvSpPr>
        <xdr:cNvPr id="277" name="楕円 276">
          <a:extLst>
            <a:ext uri="{FF2B5EF4-FFF2-40B4-BE49-F238E27FC236}">
              <a16:creationId xmlns="" xmlns:a16="http://schemas.microsoft.com/office/drawing/2014/main" id="{614ECED5-74FB-4A53-9A90-D615FE9CF73D}"/>
            </a:ext>
          </a:extLst>
        </xdr:cNvPr>
        <xdr:cNvSpPr/>
      </xdr:nvSpPr>
      <xdr:spPr>
        <a:xfrm>
          <a:off x="9588500" y="143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a:extLst>
            <a:ext uri="{FF2B5EF4-FFF2-40B4-BE49-F238E27FC236}">
              <a16:creationId xmlns="" xmlns:a16="http://schemas.microsoft.com/office/drawing/2014/main" id="{57DD31B4-9BE0-4B71-9C11-2F385DDF08E4}"/>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a:extLst>
            <a:ext uri="{FF2B5EF4-FFF2-40B4-BE49-F238E27FC236}">
              <a16:creationId xmlns="" xmlns:a16="http://schemas.microsoft.com/office/drawing/2014/main" id="{AF061EBD-1134-4350-BF31-D7E36539A142}"/>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71645</xdr:rowOff>
    </xdr:from>
    <xdr:ext cx="469744" cy="259045"/>
    <xdr:sp macro="" textlink="">
      <xdr:nvSpPr>
        <xdr:cNvPr id="280" name="n_1mainValue【公営住宅】&#10;一人当たり面積">
          <a:extLst>
            <a:ext uri="{FF2B5EF4-FFF2-40B4-BE49-F238E27FC236}">
              <a16:creationId xmlns="" xmlns:a16="http://schemas.microsoft.com/office/drawing/2014/main" id="{CFFC67CE-67EF-4FF1-B96F-85F290788B63}"/>
            </a:ext>
          </a:extLst>
        </xdr:cNvPr>
        <xdr:cNvSpPr txBox="1"/>
      </xdr:nvSpPr>
      <xdr:spPr>
        <a:xfrm>
          <a:off x="9391727" y="144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 xmlns:a16="http://schemas.microsoft.com/office/drawing/2014/main" id="{0FE9711E-91A3-4751-9D4A-643C1794F7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 xmlns:a16="http://schemas.microsoft.com/office/drawing/2014/main" id="{70E54E8C-8F96-4E84-8E84-E6DF23EFC4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 xmlns:a16="http://schemas.microsoft.com/office/drawing/2014/main" id="{C199A82D-3852-4BEE-8B14-E0BDE1278E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 xmlns:a16="http://schemas.microsoft.com/office/drawing/2014/main" id="{8201708E-0E73-4228-B946-91AA0C3246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 xmlns:a16="http://schemas.microsoft.com/office/drawing/2014/main" id="{31733107-19DF-40A1-99FC-B71C7EB57D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 xmlns:a16="http://schemas.microsoft.com/office/drawing/2014/main" id="{773B7EEE-3C52-4D6C-868E-78B9A0ECF7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 xmlns:a16="http://schemas.microsoft.com/office/drawing/2014/main" id="{B5CA8DCC-016A-4349-B1F4-212BEB113C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 xmlns:a16="http://schemas.microsoft.com/office/drawing/2014/main" id="{4862ADDC-88BD-4A1B-9024-3BCD2052F7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 xmlns:a16="http://schemas.microsoft.com/office/drawing/2014/main" id="{8EA92E3A-6B63-400D-9CD0-A4CC0D26ACA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 xmlns:a16="http://schemas.microsoft.com/office/drawing/2014/main" id="{88AC9FE6-F02A-4CEB-AD99-CD66B3FD0E1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 xmlns:a16="http://schemas.microsoft.com/office/drawing/2014/main" id="{18CBDF7E-13C9-48C1-9549-5824ACB61B5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a:extLst>
            <a:ext uri="{FF2B5EF4-FFF2-40B4-BE49-F238E27FC236}">
              <a16:creationId xmlns="" xmlns:a16="http://schemas.microsoft.com/office/drawing/2014/main" id="{00031BAC-C8A3-49B0-8E43-D18F5853E0D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 xmlns:a16="http://schemas.microsoft.com/office/drawing/2014/main" id="{881B5DA8-A138-4417-B3D0-C436079EC43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 xmlns:a16="http://schemas.microsoft.com/office/drawing/2014/main" id="{FA91B431-E178-4539-AF1C-721260BE187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 xmlns:a16="http://schemas.microsoft.com/office/drawing/2014/main" id="{1A689ABD-EC5C-468B-8C6B-105536AFA64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 xmlns:a16="http://schemas.microsoft.com/office/drawing/2014/main" id="{18F71406-FD35-42FF-80D3-E97300ADD5F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 xmlns:a16="http://schemas.microsoft.com/office/drawing/2014/main" id="{32197310-49FE-4CF1-8D74-398F6DDB5EA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 xmlns:a16="http://schemas.microsoft.com/office/drawing/2014/main" id="{1686AD7A-40AB-4E5C-AE1F-5056DF49B38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 xmlns:a16="http://schemas.microsoft.com/office/drawing/2014/main" id="{5891961A-0E94-47EE-8584-B4D73C44FB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 xmlns:a16="http://schemas.microsoft.com/office/drawing/2014/main" id="{F04A3F1A-E050-4778-A9F4-1329D7AA76E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 xmlns:a16="http://schemas.microsoft.com/office/drawing/2014/main" id="{5871ED6B-6B76-4779-AD08-0CFBB9971C7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a:extLst>
            <a:ext uri="{FF2B5EF4-FFF2-40B4-BE49-F238E27FC236}">
              <a16:creationId xmlns="" xmlns:a16="http://schemas.microsoft.com/office/drawing/2014/main" id="{D04CC402-A8AA-4028-A0F9-023F29566AC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 xmlns:a16="http://schemas.microsoft.com/office/drawing/2014/main" id="{76F7E7F7-D3D3-47D3-8A00-E1C965ACB79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a:extLst>
            <a:ext uri="{FF2B5EF4-FFF2-40B4-BE49-F238E27FC236}">
              <a16:creationId xmlns="" xmlns:a16="http://schemas.microsoft.com/office/drawing/2014/main" id="{FAF84377-F788-4180-A499-839095C04A8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 xmlns:a16="http://schemas.microsoft.com/office/drawing/2014/main" id="{C24702AE-2156-4D52-9B5C-7D84751755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a:extLst>
            <a:ext uri="{FF2B5EF4-FFF2-40B4-BE49-F238E27FC236}">
              <a16:creationId xmlns="" xmlns:a16="http://schemas.microsoft.com/office/drawing/2014/main" id="{90D4EDDA-34B0-4930-AA58-A4D225077E4B}"/>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a:extLst>
            <a:ext uri="{FF2B5EF4-FFF2-40B4-BE49-F238E27FC236}">
              <a16:creationId xmlns="" xmlns:a16="http://schemas.microsoft.com/office/drawing/2014/main" id="{E2027455-37D5-46C6-8D14-F432BA398935}"/>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a:extLst>
            <a:ext uri="{FF2B5EF4-FFF2-40B4-BE49-F238E27FC236}">
              <a16:creationId xmlns="" xmlns:a16="http://schemas.microsoft.com/office/drawing/2014/main" id="{9896E50B-3A29-4035-9E97-906CBD8089FE}"/>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a:extLst>
            <a:ext uri="{FF2B5EF4-FFF2-40B4-BE49-F238E27FC236}">
              <a16:creationId xmlns="" xmlns:a16="http://schemas.microsoft.com/office/drawing/2014/main" id="{6E957610-F1DA-49D0-824B-8FAEB98C79FB}"/>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a:extLst>
            <a:ext uri="{FF2B5EF4-FFF2-40B4-BE49-F238E27FC236}">
              <a16:creationId xmlns="" xmlns:a16="http://schemas.microsoft.com/office/drawing/2014/main" id="{76C33F9D-573F-4ED1-AD89-4E2AA7132221}"/>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a:extLst>
            <a:ext uri="{FF2B5EF4-FFF2-40B4-BE49-F238E27FC236}">
              <a16:creationId xmlns="" xmlns:a16="http://schemas.microsoft.com/office/drawing/2014/main" id="{56FDDF92-5329-479A-94AA-B7E8ADC1CC7A}"/>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a:extLst>
            <a:ext uri="{FF2B5EF4-FFF2-40B4-BE49-F238E27FC236}">
              <a16:creationId xmlns="" xmlns:a16="http://schemas.microsoft.com/office/drawing/2014/main" id="{6DB01E33-9576-4C74-B98E-1806A7191619}"/>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a:extLst>
            <a:ext uri="{FF2B5EF4-FFF2-40B4-BE49-F238E27FC236}">
              <a16:creationId xmlns="" xmlns:a16="http://schemas.microsoft.com/office/drawing/2014/main" id="{CD34D7E3-5895-4282-AD0A-322367F36B1D}"/>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a:extLst>
            <a:ext uri="{FF2B5EF4-FFF2-40B4-BE49-F238E27FC236}">
              <a16:creationId xmlns="" xmlns:a16="http://schemas.microsoft.com/office/drawing/2014/main" id="{DDA4E859-0C22-43B5-8F98-3B98159CE245}"/>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80ACB835-93CB-4D85-9F31-19443FD2EE7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A67CEEF6-7990-4FBC-BD1F-79946620FC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D7505B24-E16B-4659-B28D-CA12DD79F2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580F3172-3EC6-4B2F-98A6-7189FEBDA1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5D89872D-66F5-4234-8305-AE7CD77FAF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20" name="楕円 319">
          <a:extLst>
            <a:ext uri="{FF2B5EF4-FFF2-40B4-BE49-F238E27FC236}">
              <a16:creationId xmlns="" xmlns:a16="http://schemas.microsoft.com/office/drawing/2014/main" id="{8F971FD1-404C-4525-8063-4CD2D2DF973B}"/>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67508</xdr:rowOff>
    </xdr:from>
    <xdr:ext cx="405111" cy="259045"/>
    <xdr:sp macro="" textlink="">
      <xdr:nvSpPr>
        <xdr:cNvPr id="321" name="n_1aveValue【港湾・漁港】&#10;有形固定資産減価償却率">
          <a:extLst>
            <a:ext uri="{FF2B5EF4-FFF2-40B4-BE49-F238E27FC236}">
              <a16:creationId xmlns="" xmlns:a16="http://schemas.microsoft.com/office/drawing/2014/main" id="{E9491F5F-C29C-45F5-8961-D6CDC26DFFDE}"/>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a:extLst>
            <a:ext uri="{FF2B5EF4-FFF2-40B4-BE49-F238E27FC236}">
              <a16:creationId xmlns="" xmlns:a16="http://schemas.microsoft.com/office/drawing/2014/main" id="{A4F97162-E122-46CC-9201-EF1D1B295546}"/>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23" name="n_1mainValue【港湾・漁港】&#10;有形固定資産減価償却率">
          <a:extLst>
            <a:ext uri="{FF2B5EF4-FFF2-40B4-BE49-F238E27FC236}">
              <a16:creationId xmlns="" xmlns:a16="http://schemas.microsoft.com/office/drawing/2014/main" id="{29A027A4-F710-4FC9-B12A-0013208111EF}"/>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 xmlns:a16="http://schemas.microsoft.com/office/drawing/2014/main" id="{7EB18341-51F9-4FAA-A0D4-A8CDEDBA410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 xmlns:a16="http://schemas.microsoft.com/office/drawing/2014/main" id="{1AEA5A79-F470-4815-A8A0-3B3E012885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 xmlns:a16="http://schemas.microsoft.com/office/drawing/2014/main" id="{181F62C7-B60A-4A1F-9E15-C5A82B6852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 xmlns:a16="http://schemas.microsoft.com/office/drawing/2014/main" id="{891E9D48-9746-4A4E-8142-702195B8D0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 xmlns:a16="http://schemas.microsoft.com/office/drawing/2014/main" id="{3C9CB899-54A3-40F7-B7B2-98A352C2F6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 xmlns:a16="http://schemas.microsoft.com/office/drawing/2014/main" id="{42C4F1EA-09B7-4351-A4F5-114D3C89AA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 xmlns:a16="http://schemas.microsoft.com/office/drawing/2014/main" id="{29F75D03-95F1-41EB-BD2E-2E8CADD64B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 xmlns:a16="http://schemas.microsoft.com/office/drawing/2014/main" id="{41443B84-530B-42DE-9C04-101C112B2F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 xmlns:a16="http://schemas.microsoft.com/office/drawing/2014/main" id="{9F56B031-6D90-4382-8B5F-EEA1F54AC0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 xmlns:a16="http://schemas.microsoft.com/office/drawing/2014/main" id="{D8A76E91-B078-4125-8795-AEAC1FDCEE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a:extLst>
            <a:ext uri="{FF2B5EF4-FFF2-40B4-BE49-F238E27FC236}">
              <a16:creationId xmlns="" xmlns:a16="http://schemas.microsoft.com/office/drawing/2014/main" id="{D78D927B-282E-4914-88E5-9F3731EAA00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a:extLst>
            <a:ext uri="{FF2B5EF4-FFF2-40B4-BE49-F238E27FC236}">
              <a16:creationId xmlns="" xmlns:a16="http://schemas.microsoft.com/office/drawing/2014/main" id="{7D12AF1F-77F5-4AF6-AD2C-D80AFAE6074B}"/>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a:extLst>
            <a:ext uri="{FF2B5EF4-FFF2-40B4-BE49-F238E27FC236}">
              <a16:creationId xmlns="" xmlns:a16="http://schemas.microsoft.com/office/drawing/2014/main" id="{6B85B581-B87C-432C-9074-0C40EB45487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a:extLst>
            <a:ext uri="{FF2B5EF4-FFF2-40B4-BE49-F238E27FC236}">
              <a16:creationId xmlns="" xmlns:a16="http://schemas.microsoft.com/office/drawing/2014/main" id="{608AE285-F1E4-4128-AD75-86FA25B43BE2}"/>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a:extLst>
            <a:ext uri="{FF2B5EF4-FFF2-40B4-BE49-F238E27FC236}">
              <a16:creationId xmlns="" xmlns:a16="http://schemas.microsoft.com/office/drawing/2014/main" id="{8F951AB6-7AB9-4B59-A8C3-6FA994CEA7F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a:extLst>
            <a:ext uri="{FF2B5EF4-FFF2-40B4-BE49-F238E27FC236}">
              <a16:creationId xmlns="" xmlns:a16="http://schemas.microsoft.com/office/drawing/2014/main" id="{49ECFA9E-429C-4B32-835E-41BBBFA98ED7}"/>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a:extLst>
            <a:ext uri="{FF2B5EF4-FFF2-40B4-BE49-F238E27FC236}">
              <a16:creationId xmlns="" xmlns:a16="http://schemas.microsoft.com/office/drawing/2014/main" id="{8154B3EA-C2AE-459E-A27D-C78C098C8D3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a:extLst>
            <a:ext uri="{FF2B5EF4-FFF2-40B4-BE49-F238E27FC236}">
              <a16:creationId xmlns="" xmlns:a16="http://schemas.microsoft.com/office/drawing/2014/main" id="{E389511F-00A6-4C3D-89FF-0F575A56E0D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a:extLst>
            <a:ext uri="{FF2B5EF4-FFF2-40B4-BE49-F238E27FC236}">
              <a16:creationId xmlns="" xmlns:a16="http://schemas.microsoft.com/office/drawing/2014/main" id="{E33398D5-6A6D-4548-9B58-B119A5A7156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a:extLst>
            <a:ext uri="{FF2B5EF4-FFF2-40B4-BE49-F238E27FC236}">
              <a16:creationId xmlns="" xmlns:a16="http://schemas.microsoft.com/office/drawing/2014/main" id="{8F9F8A68-A426-4D85-8954-6D08A55F3743}"/>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a:extLst>
            <a:ext uri="{FF2B5EF4-FFF2-40B4-BE49-F238E27FC236}">
              <a16:creationId xmlns="" xmlns:a16="http://schemas.microsoft.com/office/drawing/2014/main" id="{49B3C5E3-A8FA-423F-A3E0-D4052073385C}"/>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a:extLst>
            <a:ext uri="{FF2B5EF4-FFF2-40B4-BE49-F238E27FC236}">
              <a16:creationId xmlns="" xmlns:a16="http://schemas.microsoft.com/office/drawing/2014/main" id="{D9ED26A9-60AF-4F98-AE05-FD2951183825}"/>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a:extLst>
            <a:ext uri="{FF2B5EF4-FFF2-40B4-BE49-F238E27FC236}">
              <a16:creationId xmlns="" xmlns:a16="http://schemas.microsoft.com/office/drawing/2014/main" id="{FB98F3D1-95A3-4C64-B696-85EC453FE2B3}"/>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a:extLst>
            <a:ext uri="{FF2B5EF4-FFF2-40B4-BE49-F238E27FC236}">
              <a16:creationId xmlns="" xmlns:a16="http://schemas.microsoft.com/office/drawing/2014/main" id="{DA6F7A3F-F083-4341-AB11-49A9F56998E5}"/>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a:extLst>
            <a:ext uri="{FF2B5EF4-FFF2-40B4-BE49-F238E27FC236}">
              <a16:creationId xmlns="" xmlns:a16="http://schemas.microsoft.com/office/drawing/2014/main" id="{24ED15B3-842A-441B-A21C-5130A6E722D6}"/>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a:extLst>
            <a:ext uri="{FF2B5EF4-FFF2-40B4-BE49-F238E27FC236}">
              <a16:creationId xmlns="" xmlns:a16="http://schemas.microsoft.com/office/drawing/2014/main" id="{E5277441-E1C0-455E-899F-E98D0121BD32}"/>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a:extLst>
            <a:ext uri="{FF2B5EF4-FFF2-40B4-BE49-F238E27FC236}">
              <a16:creationId xmlns="" xmlns:a16="http://schemas.microsoft.com/office/drawing/2014/main" id="{95E169C8-6294-4116-A1D6-EB51A3292123}"/>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a:extLst>
            <a:ext uri="{FF2B5EF4-FFF2-40B4-BE49-F238E27FC236}">
              <a16:creationId xmlns="" xmlns:a16="http://schemas.microsoft.com/office/drawing/2014/main" id="{92A0673B-1DA5-4C84-8D6F-50ABBE70BDC4}"/>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852284CA-7C3F-443A-90AD-24830682BC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CE9D1FDF-E74E-4DFB-A87F-FE57CF0379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5921A7E0-C023-4CAF-BFF3-4F899CA2D1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FDAC48B7-AEB3-4B60-A936-957A3B2C5A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2BC2BC23-D2C6-48A3-9169-9BDB4F7099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59908</xdr:rowOff>
    </xdr:from>
    <xdr:to>
      <xdr:col>50</xdr:col>
      <xdr:colOff>165100</xdr:colOff>
      <xdr:row>106</xdr:row>
      <xdr:rowOff>161508</xdr:rowOff>
    </xdr:to>
    <xdr:sp macro="" textlink="">
      <xdr:nvSpPr>
        <xdr:cNvPr id="357" name="楕円 356">
          <a:extLst>
            <a:ext uri="{FF2B5EF4-FFF2-40B4-BE49-F238E27FC236}">
              <a16:creationId xmlns="" xmlns:a16="http://schemas.microsoft.com/office/drawing/2014/main" id="{2C1CD308-5DB2-4ADC-B9C3-E4B6A854B0C3}"/>
            </a:ext>
          </a:extLst>
        </xdr:cNvPr>
        <xdr:cNvSpPr/>
      </xdr:nvSpPr>
      <xdr:spPr>
        <a:xfrm>
          <a:off x="9588500" y="182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165462</xdr:rowOff>
    </xdr:from>
    <xdr:ext cx="599010" cy="259045"/>
    <xdr:sp macro="" textlink="">
      <xdr:nvSpPr>
        <xdr:cNvPr id="358" name="n_1aveValue【港湾・漁港】&#10;一人当たり有形固定資産（償却資産）額">
          <a:extLst>
            <a:ext uri="{FF2B5EF4-FFF2-40B4-BE49-F238E27FC236}">
              <a16:creationId xmlns="" xmlns:a16="http://schemas.microsoft.com/office/drawing/2014/main" id="{40213DAB-2731-40BF-B9FB-56294E4DFFA0}"/>
            </a:ext>
          </a:extLst>
        </xdr:cNvPr>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59" name="n_2aveValue【港湾・漁港】&#10;一人当たり有形固定資産（償却資産）額">
          <a:extLst>
            <a:ext uri="{FF2B5EF4-FFF2-40B4-BE49-F238E27FC236}">
              <a16:creationId xmlns="" xmlns:a16="http://schemas.microsoft.com/office/drawing/2014/main" id="{AC439CE8-DE36-49DA-9566-FDF991320467}"/>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6585</xdr:rowOff>
    </xdr:from>
    <xdr:ext cx="599010" cy="259045"/>
    <xdr:sp macro="" textlink="">
      <xdr:nvSpPr>
        <xdr:cNvPr id="360" name="n_1mainValue【港湾・漁港】&#10;一人当たり有形固定資産（償却資産）額">
          <a:extLst>
            <a:ext uri="{FF2B5EF4-FFF2-40B4-BE49-F238E27FC236}">
              <a16:creationId xmlns="" xmlns:a16="http://schemas.microsoft.com/office/drawing/2014/main" id="{1848E15C-9D41-4139-8E3B-3F8D0548C775}"/>
            </a:ext>
          </a:extLst>
        </xdr:cNvPr>
        <xdr:cNvSpPr txBox="1"/>
      </xdr:nvSpPr>
      <xdr:spPr>
        <a:xfrm>
          <a:off x="9327095" y="1800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 xmlns:a16="http://schemas.microsoft.com/office/drawing/2014/main" id="{8F819731-FCF2-4373-872A-BE66BE2A77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 xmlns:a16="http://schemas.microsoft.com/office/drawing/2014/main" id="{90AC2F77-011C-470A-AEFA-9DCED2C09D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 xmlns:a16="http://schemas.microsoft.com/office/drawing/2014/main" id="{BACA112C-7CE0-41DB-BA1B-9AB36FD25F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 xmlns:a16="http://schemas.microsoft.com/office/drawing/2014/main" id="{E434D6D2-33D5-41FF-AFAB-1CCCD986E9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 xmlns:a16="http://schemas.microsoft.com/office/drawing/2014/main" id="{5911A0ED-AB55-4FD5-B59B-829E796997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 xmlns:a16="http://schemas.microsoft.com/office/drawing/2014/main" id="{B3E51712-97EF-469A-9443-C67534C117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 xmlns:a16="http://schemas.microsoft.com/office/drawing/2014/main" id="{648F6AED-F8C3-4BBE-BAC5-19EF3C3016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 xmlns:a16="http://schemas.microsoft.com/office/drawing/2014/main" id="{AA3D495E-DB8D-4656-9E78-36ABB046CC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 xmlns:a16="http://schemas.microsoft.com/office/drawing/2014/main" id="{98650654-258C-446B-B5F8-C5B9FD8A85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 xmlns:a16="http://schemas.microsoft.com/office/drawing/2014/main" id="{F543EE6B-7FC1-4134-A537-28510F0C9D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 xmlns:a16="http://schemas.microsoft.com/office/drawing/2014/main" id="{0948C156-1202-45FC-B5DD-087E4EE4DD6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 xmlns:a16="http://schemas.microsoft.com/office/drawing/2014/main" id="{11492FCE-C74F-41D1-AABB-F3CD0A777B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 xmlns:a16="http://schemas.microsoft.com/office/drawing/2014/main" id="{90D97BE7-1353-4616-A129-6FD9560CAC6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 xmlns:a16="http://schemas.microsoft.com/office/drawing/2014/main" id="{1198814A-4140-4D58-B077-37F039766E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 xmlns:a16="http://schemas.microsoft.com/office/drawing/2014/main" id="{85C6536C-B3A0-4B1A-8078-2A14EFC64C4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 xmlns:a16="http://schemas.microsoft.com/office/drawing/2014/main" id="{C2A3239D-08B7-4DB6-920F-FC01DA1A751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 xmlns:a16="http://schemas.microsoft.com/office/drawing/2014/main" id="{306A5F52-12A8-4F2C-8E66-A200E01B2B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 xmlns:a16="http://schemas.microsoft.com/office/drawing/2014/main" id="{1DB6786E-B0CF-43A7-926C-4EA641BE4A2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 xmlns:a16="http://schemas.microsoft.com/office/drawing/2014/main" id="{8EB44045-A913-4979-AF52-3F4465305E4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 xmlns:a16="http://schemas.microsoft.com/office/drawing/2014/main" id="{957A96EA-60E4-43DF-AB40-9C008B36AA5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 xmlns:a16="http://schemas.microsoft.com/office/drawing/2014/main" id="{3792EA8E-AE13-44A1-8DEC-0E0E775D7C7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 xmlns:a16="http://schemas.microsoft.com/office/drawing/2014/main" id="{51CFE20B-E4C1-4086-B32E-F787626AEB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 xmlns:a16="http://schemas.microsoft.com/office/drawing/2014/main" id="{B374989E-AFE7-4D42-93AE-23A3F1F0F04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 xmlns:a16="http://schemas.microsoft.com/office/drawing/2014/main" id="{1F2EBF7A-B593-444D-B757-C98C05170A8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a:extLst>
            <a:ext uri="{FF2B5EF4-FFF2-40B4-BE49-F238E27FC236}">
              <a16:creationId xmlns="" xmlns:a16="http://schemas.microsoft.com/office/drawing/2014/main" id="{D09A42B2-C40E-4E74-AF33-AC5EF9F8E39D}"/>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a:extLst>
            <a:ext uri="{FF2B5EF4-FFF2-40B4-BE49-F238E27FC236}">
              <a16:creationId xmlns="" xmlns:a16="http://schemas.microsoft.com/office/drawing/2014/main" id="{BD5E89C9-06ED-462C-8D94-13E0C6C9568A}"/>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a:extLst>
            <a:ext uri="{FF2B5EF4-FFF2-40B4-BE49-F238E27FC236}">
              <a16:creationId xmlns="" xmlns:a16="http://schemas.microsoft.com/office/drawing/2014/main" id="{8818C1C2-3031-4507-8F31-812FBC295137}"/>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 xmlns:a16="http://schemas.microsoft.com/office/drawing/2014/main" id="{D9267030-B503-4E7E-844A-3306CCEA32E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 xmlns:a16="http://schemas.microsoft.com/office/drawing/2014/main" id="{F3AD59BB-6378-4FB6-AC52-56354EB06E0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a:extLst>
            <a:ext uri="{FF2B5EF4-FFF2-40B4-BE49-F238E27FC236}">
              <a16:creationId xmlns="" xmlns:a16="http://schemas.microsoft.com/office/drawing/2014/main" id="{B736181F-86DE-4C9F-9F96-66E31FC48E98}"/>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a:extLst>
            <a:ext uri="{FF2B5EF4-FFF2-40B4-BE49-F238E27FC236}">
              <a16:creationId xmlns="" xmlns:a16="http://schemas.microsoft.com/office/drawing/2014/main" id="{68144C3D-F01F-474C-A3C6-ACC8AAB21053}"/>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a:extLst>
            <a:ext uri="{FF2B5EF4-FFF2-40B4-BE49-F238E27FC236}">
              <a16:creationId xmlns="" xmlns:a16="http://schemas.microsoft.com/office/drawing/2014/main" id="{424B7FF1-69B3-4C1C-B485-E23476E176C5}"/>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a:extLst>
            <a:ext uri="{FF2B5EF4-FFF2-40B4-BE49-F238E27FC236}">
              <a16:creationId xmlns="" xmlns:a16="http://schemas.microsoft.com/office/drawing/2014/main" id="{B54EC6D6-9D7A-4E71-94F6-F842A4013739}"/>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9AC53BCE-0B16-4C71-B691-8865A75F87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0CAA8C19-3CE5-4D2B-9B69-D4A850A203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EA8D6C35-981A-475F-B5F1-8E6C29ECED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5EB0FD4E-6144-430F-AFB7-C642BE8DFE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151A30D0-9726-4799-8E1C-F1CADC8557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399" name="楕円 398">
          <a:extLst>
            <a:ext uri="{FF2B5EF4-FFF2-40B4-BE49-F238E27FC236}">
              <a16:creationId xmlns="" xmlns:a16="http://schemas.microsoft.com/office/drawing/2014/main" id="{CD607999-7CCB-4E49-98BD-9827D26B498D}"/>
            </a:ext>
          </a:extLst>
        </xdr:cNvPr>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400" name="n_1aveValue【認定こども園・幼稚園・保育所】&#10;有形固定資産減価償却率">
          <a:extLst>
            <a:ext uri="{FF2B5EF4-FFF2-40B4-BE49-F238E27FC236}">
              <a16:creationId xmlns="" xmlns:a16="http://schemas.microsoft.com/office/drawing/2014/main" id="{E273EC86-C2CE-424D-A406-982AF292B438}"/>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1" name="n_2aveValue【認定こども園・幼稚園・保育所】&#10;有形固定資産減価償却率">
          <a:extLst>
            <a:ext uri="{FF2B5EF4-FFF2-40B4-BE49-F238E27FC236}">
              <a16:creationId xmlns="" xmlns:a16="http://schemas.microsoft.com/office/drawing/2014/main" id="{67C060CF-7E29-41C5-9A0D-9819EFDD0D94}"/>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114952</xdr:rowOff>
    </xdr:from>
    <xdr:ext cx="405111" cy="259045"/>
    <xdr:sp macro="" textlink="">
      <xdr:nvSpPr>
        <xdr:cNvPr id="402" name="n_1mainValue【認定こども園・幼稚園・保育所】&#10;有形固定資産減価償却率">
          <a:extLst>
            <a:ext uri="{FF2B5EF4-FFF2-40B4-BE49-F238E27FC236}">
              <a16:creationId xmlns="" xmlns:a16="http://schemas.microsoft.com/office/drawing/2014/main" id="{E074008B-3A98-46D0-B827-D3D4FC72A513}"/>
            </a:ext>
          </a:extLst>
        </xdr:cNvPr>
        <xdr:cNvSpPr txBox="1"/>
      </xdr:nvSpPr>
      <xdr:spPr>
        <a:xfrm>
          <a:off x="15266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 xmlns:a16="http://schemas.microsoft.com/office/drawing/2014/main" id="{7537D48B-8570-44F3-AE9F-E82E75CB870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 xmlns:a16="http://schemas.microsoft.com/office/drawing/2014/main" id="{0C9848EF-B1E4-47D1-AF86-3D4F214082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 xmlns:a16="http://schemas.microsoft.com/office/drawing/2014/main" id="{C1C26E99-3BDA-4E50-A963-7186E5AE84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 xmlns:a16="http://schemas.microsoft.com/office/drawing/2014/main" id="{B166CA2B-E1E5-4F25-B94F-40289762DA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 xmlns:a16="http://schemas.microsoft.com/office/drawing/2014/main" id="{5B0520F4-4ECF-4537-B749-E83DEE6A6E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 xmlns:a16="http://schemas.microsoft.com/office/drawing/2014/main" id="{C463F27E-DEAD-4689-8C50-B8039A751C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 xmlns:a16="http://schemas.microsoft.com/office/drawing/2014/main" id="{AC99FB93-2967-4706-ACC0-8FA1CE2898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 xmlns:a16="http://schemas.microsoft.com/office/drawing/2014/main" id="{CE74F345-3988-460B-A2E4-D351C6C36C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 xmlns:a16="http://schemas.microsoft.com/office/drawing/2014/main" id="{2EDB22A6-1EBF-40FD-BFCA-50D0EE92D1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 xmlns:a16="http://schemas.microsoft.com/office/drawing/2014/main" id="{CBABFCB5-B3EB-45A2-B705-214FE24C30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a:extLst>
            <a:ext uri="{FF2B5EF4-FFF2-40B4-BE49-F238E27FC236}">
              <a16:creationId xmlns="" xmlns:a16="http://schemas.microsoft.com/office/drawing/2014/main" id="{214BD0C8-87E9-4FB3-AB03-9005807A027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a:extLst>
            <a:ext uri="{FF2B5EF4-FFF2-40B4-BE49-F238E27FC236}">
              <a16:creationId xmlns="" xmlns:a16="http://schemas.microsoft.com/office/drawing/2014/main" id="{3CA240A5-F875-436B-B82F-1EAF80A002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a:extLst>
            <a:ext uri="{FF2B5EF4-FFF2-40B4-BE49-F238E27FC236}">
              <a16:creationId xmlns="" xmlns:a16="http://schemas.microsoft.com/office/drawing/2014/main" id="{DCE71874-354B-4AD6-A5DD-7CDBBB31135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a:extLst>
            <a:ext uri="{FF2B5EF4-FFF2-40B4-BE49-F238E27FC236}">
              <a16:creationId xmlns="" xmlns:a16="http://schemas.microsoft.com/office/drawing/2014/main" id="{AE2CEEC5-51F9-4D86-BC82-045F61EC184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a:extLst>
            <a:ext uri="{FF2B5EF4-FFF2-40B4-BE49-F238E27FC236}">
              <a16:creationId xmlns="" xmlns:a16="http://schemas.microsoft.com/office/drawing/2014/main" id="{6132BDD5-CF71-4DA2-9187-1DC197FA8C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a:extLst>
            <a:ext uri="{FF2B5EF4-FFF2-40B4-BE49-F238E27FC236}">
              <a16:creationId xmlns="" xmlns:a16="http://schemas.microsoft.com/office/drawing/2014/main" id="{45346721-E52D-4DDC-8FED-F867B199648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a:extLst>
            <a:ext uri="{FF2B5EF4-FFF2-40B4-BE49-F238E27FC236}">
              <a16:creationId xmlns="" xmlns:a16="http://schemas.microsoft.com/office/drawing/2014/main" id="{8570A1BC-0923-452B-AA49-F548AD98CB0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a:extLst>
            <a:ext uri="{FF2B5EF4-FFF2-40B4-BE49-F238E27FC236}">
              <a16:creationId xmlns="" xmlns:a16="http://schemas.microsoft.com/office/drawing/2014/main" id="{1F82AB9F-8AD9-4AEE-9D1A-6364C1D1396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 xmlns:a16="http://schemas.microsoft.com/office/drawing/2014/main" id="{5F037480-0107-4DCA-975D-C8B6A381EE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 xmlns:a16="http://schemas.microsoft.com/office/drawing/2014/main" id="{4256371A-1FA0-457E-8EC3-AC70AACF54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 xmlns:a16="http://schemas.microsoft.com/office/drawing/2014/main" id="{1A8E03C2-C4CB-4FFA-B5B8-AFF657FFE9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a:extLst>
            <a:ext uri="{FF2B5EF4-FFF2-40B4-BE49-F238E27FC236}">
              <a16:creationId xmlns="" xmlns:a16="http://schemas.microsoft.com/office/drawing/2014/main" id="{417730F2-E47B-4770-BB0F-590785E1A19E}"/>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a:extLst>
            <a:ext uri="{FF2B5EF4-FFF2-40B4-BE49-F238E27FC236}">
              <a16:creationId xmlns="" xmlns:a16="http://schemas.microsoft.com/office/drawing/2014/main" id="{09439BF4-5581-4F32-943E-FF437F79B341}"/>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a:extLst>
            <a:ext uri="{FF2B5EF4-FFF2-40B4-BE49-F238E27FC236}">
              <a16:creationId xmlns="" xmlns:a16="http://schemas.microsoft.com/office/drawing/2014/main" id="{281D5AD5-4E01-4388-A770-807E39ED6E66}"/>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a:extLst>
            <a:ext uri="{FF2B5EF4-FFF2-40B4-BE49-F238E27FC236}">
              <a16:creationId xmlns="" xmlns:a16="http://schemas.microsoft.com/office/drawing/2014/main" id="{FD66AB36-F010-45A6-B579-2856B7581937}"/>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a:extLst>
            <a:ext uri="{FF2B5EF4-FFF2-40B4-BE49-F238E27FC236}">
              <a16:creationId xmlns="" xmlns:a16="http://schemas.microsoft.com/office/drawing/2014/main" id="{94F4AF9B-BA43-4079-9891-96BE2836C3AC}"/>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a:extLst>
            <a:ext uri="{FF2B5EF4-FFF2-40B4-BE49-F238E27FC236}">
              <a16:creationId xmlns="" xmlns:a16="http://schemas.microsoft.com/office/drawing/2014/main" id="{48B4CA7C-F597-4D9A-ABC3-BE4B84C6D541}"/>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a:extLst>
            <a:ext uri="{FF2B5EF4-FFF2-40B4-BE49-F238E27FC236}">
              <a16:creationId xmlns="" xmlns:a16="http://schemas.microsoft.com/office/drawing/2014/main" id="{82B2621C-12F7-4DBE-B7C8-DF196C9AAC2B}"/>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a:extLst>
            <a:ext uri="{FF2B5EF4-FFF2-40B4-BE49-F238E27FC236}">
              <a16:creationId xmlns="" xmlns:a16="http://schemas.microsoft.com/office/drawing/2014/main" id="{EFC4F6AA-8F22-4998-8497-94F8B511A084}"/>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a:extLst>
            <a:ext uri="{FF2B5EF4-FFF2-40B4-BE49-F238E27FC236}">
              <a16:creationId xmlns="" xmlns:a16="http://schemas.microsoft.com/office/drawing/2014/main" id="{266DC706-8F87-48E7-B9F4-5BDE83CD173F}"/>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82D0925E-C65E-4992-A9E5-996EA719515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54489A96-3296-4DD5-8AFD-41494A302A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ED4A7CCB-ED0B-4694-A614-C74461055C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A8BAF55D-63D7-4C5B-8938-5DDA1EA455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 xmlns:a16="http://schemas.microsoft.com/office/drawing/2014/main" id="{E0301E11-735D-46FB-BA03-A8690FD3CB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38" name="楕円 437">
          <a:extLst>
            <a:ext uri="{FF2B5EF4-FFF2-40B4-BE49-F238E27FC236}">
              <a16:creationId xmlns="" xmlns:a16="http://schemas.microsoft.com/office/drawing/2014/main" id="{937856BE-1FF7-489C-82B8-3BAB16D1031D}"/>
            </a:ext>
          </a:extLst>
        </xdr:cNvPr>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39" name="n_1aveValue【認定こども園・幼稚園・保育所】&#10;一人当たり面積">
          <a:extLst>
            <a:ext uri="{FF2B5EF4-FFF2-40B4-BE49-F238E27FC236}">
              <a16:creationId xmlns="" xmlns:a16="http://schemas.microsoft.com/office/drawing/2014/main" id="{2732EC28-5B29-4E3D-BBC1-080858B16727}"/>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0" name="n_2aveValue【認定こども園・幼稚園・保育所】&#10;一人当たり面積">
          <a:extLst>
            <a:ext uri="{FF2B5EF4-FFF2-40B4-BE49-F238E27FC236}">
              <a16:creationId xmlns="" xmlns:a16="http://schemas.microsoft.com/office/drawing/2014/main" id="{6CC77DE4-CB91-4312-9D3F-E0A0F49E7BDD}"/>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41" name="n_1mainValue【認定こども園・幼稚園・保育所】&#10;一人当たり面積">
          <a:extLst>
            <a:ext uri="{FF2B5EF4-FFF2-40B4-BE49-F238E27FC236}">
              <a16:creationId xmlns="" xmlns:a16="http://schemas.microsoft.com/office/drawing/2014/main" id="{4A2D9DCC-DDA0-4DC8-B4EA-0521247D806A}"/>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 xmlns:a16="http://schemas.microsoft.com/office/drawing/2014/main" id="{9C09B8BE-3020-47F5-BCA7-74255DE277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 xmlns:a16="http://schemas.microsoft.com/office/drawing/2014/main" id="{79508E55-1419-4C30-9EB8-4D1B997D08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 xmlns:a16="http://schemas.microsoft.com/office/drawing/2014/main" id="{AB22145A-DB70-48D6-A8D9-8F41A70047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 xmlns:a16="http://schemas.microsoft.com/office/drawing/2014/main" id="{08955FC8-2677-4F1A-A413-371E2DAD0F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 xmlns:a16="http://schemas.microsoft.com/office/drawing/2014/main" id="{B6EFCB17-5B31-4ED0-B10D-0CA4A39918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 xmlns:a16="http://schemas.microsoft.com/office/drawing/2014/main" id="{4CF3F260-D0A7-4461-8833-A293E4B356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 xmlns:a16="http://schemas.microsoft.com/office/drawing/2014/main" id="{82547935-119C-4EA5-AE11-1DB48AEDE2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 xmlns:a16="http://schemas.microsoft.com/office/drawing/2014/main" id="{FE1823AA-F335-492C-9843-A13E48F2B4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 xmlns:a16="http://schemas.microsoft.com/office/drawing/2014/main" id="{CC715DAA-882F-44B9-BF02-B075CF14DC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 xmlns:a16="http://schemas.microsoft.com/office/drawing/2014/main" id="{D0A40A77-0E43-465C-BD19-CE6AE1AAE3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a:extLst>
            <a:ext uri="{FF2B5EF4-FFF2-40B4-BE49-F238E27FC236}">
              <a16:creationId xmlns="" xmlns:a16="http://schemas.microsoft.com/office/drawing/2014/main" id="{3B6FA03D-2438-4670-B149-0FF0CC9A1BA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 xmlns:a16="http://schemas.microsoft.com/office/drawing/2014/main" id="{A8518DE7-E816-471B-A4DF-72B89B1541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 xmlns:a16="http://schemas.microsoft.com/office/drawing/2014/main" id="{B4A290CA-837A-4726-ABB3-E29B0D03F2C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 xmlns:a16="http://schemas.microsoft.com/office/drawing/2014/main" id="{47D76AE4-198A-470E-9E15-664842C2B6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 xmlns:a16="http://schemas.microsoft.com/office/drawing/2014/main" id="{7890782C-3F35-4807-9EBF-0E8E472265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 xmlns:a16="http://schemas.microsoft.com/office/drawing/2014/main" id="{B71E65A9-93CD-4875-A191-8C17AAD7CB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 xmlns:a16="http://schemas.microsoft.com/office/drawing/2014/main" id="{8E552202-4596-4105-8AE8-0E80768D1C3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 xmlns:a16="http://schemas.microsoft.com/office/drawing/2014/main" id="{A5478793-1ABD-4F76-B341-10A79F011F1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 xmlns:a16="http://schemas.microsoft.com/office/drawing/2014/main" id="{B31B0C5C-A809-4BDE-A2CB-8A9149D4D37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 xmlns:a16="http://schemas.microsoft.com/office/drawing/2014/main" id="{74EF52D4-BFB1-4B46-911C-932C6EF75E4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a:extLst>
            <a:ext uri="{FF2B5EF4-FFF2-40B4-BE49-F238E27FC236}">
              <a16:creationId xmlns="" xmlns:a16="http://schemas.microsoft.com/office/drawing/2014/main" id="{8DC36BC1-F19F-4EA8-8DF0-89C2D25C35A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 xmlns:a16="http://schemas.microsoft.com/office/drawing/2014/main" id="{66619A73-BA69-492A-9F23-D380DF1017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 xmlns:a16="http://schemas.microsoft.com/office/drawing/2014/main" id="{B170C973-B962-478C-9E33-88A407CB4D6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 xmlns:a16="http://schemas.microsoft.com/office/drawing/2014/main" id="{BB74D924-0B3B-4E1F-8B06-C4EAE40804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a:extLst>
            <a:ext uri="{FF2B5EF4-FFF2-40B4-BE49-F238E27FC236}">
              <a16:creationId xmlns="" xmlns:a16="http://schemas.microsoft.com/office/drawing/2014/main" id="{DD8CA99F-91A6-417B-BD33-BD7ACF38EC5A}"/>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a:extLst>
            <a:ext uri="{FF2B5EF4-FFF2-40B4-BE49-F238E27FC236}">
              <a16:creationId xmlns="" xmlns:a16="http://schemas.microsoft.com/office/drawing/2014/main" id="{626CAB7F-ED9A-48E0-8E94-BEC18BE2BE84}"/>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a:extLst>
            <a:ext uri="{FF2B5EF4-FFF2-40B4-BE49-F238E27FC236}">
              <a16:creationId xmlns="" xmlns:a16="http://schemas.microsoft.com/office/drawing/2014/main" id="{C99E1C2E-7303-4775-BFFF-68AC0DAF1712}"/>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a:extLst>
            <a:ext uri="{FF2B5EF4-FFF2-40B4-BE49-F238E27FC236}">
              <a16:creationId xmlns="" xmlns:a16="http://schemas.microsoft.com/office/drawing/2014/main" id="{9E383DB4-FD26-4436-80F3-0C9E66631DF5}"/>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a:extLst>
            <a:ext uri="{FF2B5EF4-FFF2-40B4-BE49-F238E27FC236}">
              <a16:creationId xmlns="" xmlns:a16="http://schemas.microsoft.com/office/drawing/2014/main" id="{2DFC7542-D5F5-4E1A-85F3-0EC360B8A961}"/>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a:extLst>
            <a:ext uri="{FF2B5EF4-FFF2-40B4-BE49-F238E27FC236}">
              <a16:creationId xmlns="" xmlns:a16="http://schemas.microsoft.com/office/drawing/2014/main" id="{F0A258A1-FC4A-4C68-9FD4-6ACB4B06AA91}"/>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a:extLst>
            <a:ext uri="{FF2B5EF4-FFF2-40B4-BE49-F238E27FC236}">
              <a16:creationId xmlns="" xmlns:a16="http://schemas.microsoft.com/office/drawing/2014/main" id="{0DABA370-B8E1-4633-9D84-FFA37253CD43}"/>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a:extLst>
            <a:ext uri="{FF2B5EF4-FFF2-40B4-BE49-F238E27FC236}">
              <a16:creationId xmlns="" xmlns:a16="http://schemas.microsoft.com/office/drawing/2014/main" id="{A93D7B44-DCB3-4702-9296-D34B4CE3E604}"/>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a:extLst>
            <a:ext uri="{FF2B5EF4-FFF2-40B4-BE49-F238E27FC236}">
              <a16:creationId xmlns="" xmlns:a16="http://schemas.microsoft.com/office/drawing/2014/main" id="{B203C27A-8E18-4438-996D-B12CBCBD6B15}"/>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 xmlns:a16="http://schemas.microsoft.com/office/drawing/2014/main" id="{BCA255F3-28A8-4A40-911F-8A875AE26A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 xmlns:a16="http://schemas.microsoft.com/office/drawing/2014/main" id="{F39D2E6A-E064-4B32-A55E-04BD81F323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 xmlns:a16="http://schemas.microsoft.com/office/drawing/2014/main" id="{2D94D9BB-0045-40FD-8349-740B53B1A9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 xmlns:a16="http://schemas.microsoft.com/office/drawing/2014/main" id="{44ADED32-A7F3-4276-9D15-0DEB9F5F73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 xmlns:a16="http://schemas.microsoft.com/office/drawing/2014/main" id="{3C00803E-88DA-4B84-AA46-81033D09E4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80" name="楕円 479">
          <a:extLst>
            <a:ext uri="{FF2B5EF4-FFF2-40B4-BE49-F238E27FC236}">
              <a16:creationId xmlns="" xmlns:a16="http://schemas.microsoft.com/office/drawing/2014/main" id="{0460DF90-E4C6-4A34-B1CF-FFDF60F4083E}"/>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81" name="n_1aveValue【学校施設】&#10;有形固定資産減価償却率">
          <a:extLst>
            <a:ext uri="{FF2B5EF4-FFF2-40B4-BE49-F238E27FC236}">
              <a16:creationId xmlns="" xmlns:a16="http://schemas.microsoft.com/office/drawing/2014/main" id="{64AC824C-92A9-489C-A0D5-75579DB9B38F}"/>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2" name="n_2aveValue【学校施設】&#10;有形固定資産減価償却率">
          <a:extLst>
            <a:ext uri="{FF2B5EF4-FFF2-40B4-BE49-F238E27FC236}">
              <a16:creationId xmlns="" xmlns:a16="http://schemas.microsoft.com/office/drawing/2014/main" id="{6D386E45-A78E-4AAB-A9B0-07CF7FC8E951}"/>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83" name="n_1mainValue【学校施設】&#10;有形固定資産減価償却率">
          <a:extLst>
            <a:ext uri="{FF2B5EF4-FFF2-40B4-BE49-F238E27FC236}">
              <a16:creationId xmlns="" xmlns:a16="http://schemas.microsoft.com/office/drawing/2014/main" id="{3CD793DF-5A1D-4304-BC65-46E3374743E3}"/>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 xmlns:a16="http://schemas.microsoft.com/office/drawing/2014/main" id="{9FEE5DEE-15F6-4DE7-9EE9-4F797E6B1E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 xmlns:a16="http://schemas.microsoft.com/office/drawing/2014/main" id="{A1FBE4C9-6FA4-4760-97BA-C973A9E274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 xmlns:a16="http://schemas.microsoft.com/office/drawing/2014/main" id="{2E735369-3843-4B27-8359-CBE78D7A8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 xmlns:a16="http://schemas.microsoft.com/office/drawing/2014/main" id="{5C1A31C5-D7F6-4D11-8343-88BD0C487C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 xmlns:a16="http://schemas.microsoft.com/office/drawing/2014/main" id="{97A51617-08D5-4CFF-A48B-481C99D3EC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 xmlns:a16="http://schemas.microsoft.com/office/drawing/2014/main" id="{57FF120C-DC29-4A8C-BEA8-CD526E2409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 xmlns:a16="http://schemas.microsoft.com/office/drawing/2014/main" id="{B6E9CF4E-2D62-46BE-80E8-46438585DF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 xmlns:a16="http://schemas.microsoft.com/office/drawing/2014/main" id="{854B3676-033D-4FF9-9349-394E82586E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 xmlns:a16="http://schemas.microsoft.com/office/drawing/2014/main" id="{6EEDE295-8B31-488C-BE79-705D5E531B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 xmlns:a16="http://schemas.microsoft.com/office/drawing/2014/main" id="{6A2D7144-BCB0-40DA-ABEE-D1C9CAEDEC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a:extLst>
            <a:ext uri="{FF2B5EF4-FFF2-40B4-BE49-F238E27FC236}">
              <a16:creationId xmlns="" xmlns:a16="http://schemas.microsoft.com/office/drawing/2014/main" id="{5A707FC7-4233-4965-B2E3-94CD1E1B3B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a:extLst>
            <a:ext uri="{FF2B5EF4-FFF2-40B4-BE49-F238E27FC236}">
              <a16:creationId xmlns="" xmlns:a16="http://schemas.microsoft.com/office/drawing/2014/main" id="{774E48D0-A243-40EC-B48C-555DCB438B6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a:extLst>
            <a:ext uri="{FF2B5EF4-FFF2-40B4-BE49-F238E27FC236}">
              <a16:creationId xmlns="" xmlns:a16="http://schemas.microsoft.com/office/drawing/2014/main" id="{99FF1E40-5153-495B-B4AE-A16DF3BAFB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a:extLst>
            <a:ext uri="{FF2B5EF4-FFF2-40B4-BE49-F238E27FC236}">
              <a16:creationId xmlns="" xmlns:a16="http://schemas.microsoft.com/office/drawing/2014/main" id="{DA7CC6B3-5FDB-4657-9E6F-BC7EDD14323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a:extLst>
            <a:ext uri="{FF2B5EF4-FFF2-40B4-BE49-F238E27FC236}">
              <a16:creationId xmlns="" xmlns:a16="http://schemas.microsoft.com/office/drawing/2014/main" id="{B99869EA-EB0A-4391-9BA7-E98738D872D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a:extLst>
            <a:ext uri="{FF2B5EF4-FFF2-40B4-BE49-F238E27FC236}">
              <a16:creationId xmlns="" xmlns:a16="http://schemas.microsoft.com/office/drawing/2014/main" id="{7FF0FF4C-CBEC-4669-9553-236B95D6160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a:extLst>
            <a:ext uri="{FF2B5EF4-FFF2-40B4-BE49-F238E27FC236}">
              <a16:creationId xmlns="" xmlns:a16="http://schemas.microsoft.com/office/drawing/2014/main" id="{58CF8E84-D5D4-40CD-95A4-BD07D3EEF29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a:extLst>
            <a:ext uri="{FF2B5EF4-FFF2-40B4-BE49-F238E27FC236}">
              <a16:creationId xmlns="" xmlns:a16="http://schemas.microsoft.com/office/drawing/2014/main" id="{3338FACB-9305-438A-84C2-09A08F60111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a:extLst>
            <a:ext uri="{FF2B5EF4-FFF2-40B4-BE49-F238E27FC236}">
              <a16:creationId xmlns="" xmlns:a16="http://schemas.microsoft.com/office/drawing/2014/main" id="{9E940858-DFFD-481D-ACD7-A264448F93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a:extLst>
            <a:ext uri="{FF2B5EF4-FFF2-40B4-BE49-F238E27FC236}">
              <a16:creationId xmlns="" xmlns:a16="http://schemas.microsoft.com/office/drawing/2014/main" id="{F4B1BC49-33B3-4FEB-841A-BBA5AFC5F0F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a:extLst>
            <a:ext uri="{FF2B5EF4-FFF2-40B4-BE49-F238E27FC236}">
              <a16:creationId xmlns="" xmlns:a16="http://schemas.microsoft.com/office/drawing/2014/main" id="{7C22F4A4-8097-4799-8681-D16C2F2B7EF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a:extLst>
            <a:ext uri="{FF2B5EF4-FFF2-40B4-BE49-F238E27FC236}">
              <a16:creationId xmlns="" xmlns:a16="http://schemas.microsoft.com/office/drawing/2014/main" id="{AB4D4D01-2CE7-4AAA-93DA-F7DE8D6D971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 xmlns:a16="http://schemas.microsoft.com/office/drawing/2014/main" id="{E33797AF-16AA-4B02-A4D4-1C0118DB8A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 xmlns:a16="http://schemas.microsoft.com/office/drawing/2014/main" id="{C4EAD07D-9558-49EE-B59D-71E96261485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 xmlns:a16="http://schemas.microsoft.com/office/drawing/2014/main" id="{F9851646-2BE2-45D5-A23A-7DBB53AEF6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a:extLst>
            <a:ext uri="{FF2B5EF4-FFF2-40B4-BE49-F238E27FC236}">
              <a16:creationId xmlns="" xmlns:a16="http://schemas.microsoft.com/office/drawing/2014/main" id="{D7108358-8B35-49F0-B68F-061CCBC9B54A}"/>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a:extLst>
            <a:ext uri="{FF2B5EF4-FFF2-40B4-BE49-F238E27FC236}">
              <a16:creationId xmlns="" xmlns:a16="http://schemas.microsoft.com/office/drawing/2014/main" id="{789DABAC-E43E-42E5-8321-22F45B758A09}"/>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a:extLst>
            <a:ext uri="{FF2B5EF4-FFF2-40B4-BE49-F238E27FC236}">
              <a16:creationId xmlns="" xmlns:a16="http://schemas.microsoft.com/office/drawing/2014/main" id="{B9E1D293-2610-46C8-8C60-4EDB3ADD8A39}"/>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a:extLst>
            <a:ext uri="{FF2B5EF4-FFF2-40B4-BE49-F238E27FC236}">
              <a16:creationId xmlns="" xmlns:a16="http://schemas.microsoft.com/office/drawing/2014/main" id="{7A0C1904-2630-45BE-B9E1-AD4D215EE2BA}"/>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a:extLst>
            <a:ext uri="{FF2B5EF4-FFF2-40B4-BE49-F238E27FC236}">
              <a16:creationId xmlns="" xmlns:a16="http://schemas.microsoft.com/office/drawing/2014/main" id="{D9633F33-7BD7-44D1-BF3E-05BBFD111ABA}"/>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a:extLst>
            <a:ext uri="{FF2B5EF4-FFF2-40B4-BE49-F238E27FC236}">
              <a16:creationId xmlns="" xmlns:a16="http://schemas.microsoft.com/office/drawing/2014/main" id="{E618E7C5-5B05-4072-B863-066323F2D1F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a:extLst>
            <a:ext uri="{FF2B5EF4-FFF2-40B4-BE49-F238E27FC236}">
              <a16:creationId xmlns="" xmlns:a16="http://schemas.microsoft.com/office/drawing/2014/main" id="{1D4A45FE-913F-48EB-A056-E48BC813F67D}"/>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a:extLst>
            <a:ext uri="{FF2B5EF4-FFF2-40B4-BE49-F238E27FC236}">
              <a16:creationId xmlns="" xmlns:a16="http://schemas.microsoft.com/office/drawing/2014/main" id="{366BD475-4BF3-4C83-A048-9C5676977463}"/>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a:extLst>
            <a:ext uri="{FF2B5EF4-FFF2-40B4-BE49-F238E27FC236}">
              <a16:creationId xmlns="" xmlns:a16="http://schemas.microsoft.com/office/drawing/2014/main" id="{2940E7A4-E8B4-47C0-8BFD-BCDC7EDF7AFC}"/>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 xmlns:a16="http://schemas.microsoft.com/office/drawing/2014/main" id="{7CDD3E7E-607A-465A-8CAF-3F384830C2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C4FA7DA2-CBC6-4187-B355-52D1DD253F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 xmlns:a16="http://schemas.microsoft.com/office/drawing/2014/main" id="{A635575F-8F3E-4055-BA6C-BA44F76986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 xmlns:a16="http://schemas.microsoft.com/office/drawing/2014/main" id="{3C954EA2-FA14-4F8F-A7B8-E38D6D9B67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 xmlns:a16="http://schemas.microsoft.com/office/drawing/2014/main" id="{8523447A-752E-48B7-A3FE-21EAB9123F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39551</xdr:rowOff>
    </xdr:from>
    <xdr:to>
      <xdr:col>112</xdr:col>
      <xdr:colOff>38100</xdr:colOff>
      <xdr:row>63</xdr:row>
      <xdr:rowOff>141151</xdr:rowOff>
    </xdr:to>
    <xdr:sp macro="" textlink="">
      <xdr:nvSpPr>
        <xdr:cNvPr id="523" name="楕円 522">
          <a:extLst>
            <a:ext uri="{FF2B5EF4-FFF2-40B4-BE49-F238E27FC236}">
              <a16:creationId xmlns="" xmlns:a16="http://schemas.microsoft.com/office/drawing/2014/main" id="{839663CD-6A36-42D3-ACF3-BDD9C315AA57}"/>
            </a:ext>
          </a:extLst>
        </xdr:cNvPr>
        <xdr:cNvSpPr/>
      </xdr:nvSpPr>
      <xdr:spPr>
        <a:xfrm>
          <a:off x="21272500" y="108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524" name="n_1aveValue【学校施設】&#10;一人当たり面積">
          <a:extLst>
            <a:ext uri="{FF2B5EF4-FFF2-40B4-BE49-F238E27FC236}">
              <a16:creationId xmlns="" xmlns:a16="http://schemas.microsoft.com/office/drawing/2014/main" id="{59194962-0B01-485F-9313-05AABB0212C7}"/>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a:extLst>
            <a:ext uri="{FF2B5EF4-FFF2-40B4-BE49-F238E27FC236}">
              <a16:creationId xmlns="" xmlns:a16="http://schemas.microsoft.com/office/drawing/2014/main" id="{5DFC9395-846C-4B01-96D6-A771A8AA0AD6}"/>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132278</xdr:rowOff>
    </xdr:from>
    <xdr:ext cx="469744" cy="259045"/>
    <xdr:sp macro="" textlink="">
      <xdr:nvSpPr>
        <xdr:cNvPr id="526" name="n_1mainValue【学校施設】&#10;一人当たり面積">
          <a:extLst>
            <a:ext uri="{FF2B5EF4-FFF2-40B4-BE49-F238E27FC236}">
              <a16:creationId xmlns="" xmlns:a16="http://schemas.microsoft.com/office/drawing/2014/main" id="{BBBA73F3-DBDC-4581-93B4-90C28F202927}"/>
            </a:ext>
          </a:extLst>
        </xdr:cNvPr>
        <xdr:cNvSpPr txBox="1"/>
      </xdr:nvSpPr>
      <xdr:spPr>
        <a:xfrm>
          <a:off x="21075727" y="1093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 xmlns:a16="http://schemas.microsoft.com/office/drawing/2014/main" id="{6670D5A1-0D42-45D0-BF24-EDEB0A4CA9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 xmlns:a16="http://schemas.microsoft.com/office/drawing/2014/main" id="{DF96D87D-0B16-4BDF-A26B-BA6003884E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 xmlns:a16="http://schemas.microsoft.com/office/drawing/2014/main" id="{1666CBA9-CCCD-4F15-8F51-90518B8907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 xmlns:a16="http://schemas.microsoft.com/office/drawing/2014/main" id="{283ABEC4-1637-46EE-9535-D0D0863C7E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 xmlns:a16="http://schemas.microsoft.com/office/drawing/2014/main" id="{0B080CFE-DEA6-4EA2-886D-549E8CAED3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 xmlns:a16="http://schemas.microsoft.com/office/drawing/2014/main" id="{F1801DAC-8896-4743-90C5-3281302EA1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 xmlns:a16="http://schemas.microsoft.com/office/drawing/2014/main" id="{C3B7E66A-4345-44B9-A3AA-8799150A0C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 xmlns:a16="http://schemas.microsoft.com/office/drawing/2014/main" id="{CBC0D48D-D4B0-46D6-A910-FFF00CFEA74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 xmlns:a16="http://schemas.microsoft.com/office/drawing/2014/main" id="{56F24F7F-CF9D-42A8-914C-487720DD6A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 xmlns:a16="http://schemas.microsoft.com/office/drawing/2014/main" id="{BC15D03E-9A12-4D43-812D-1E90AC32CA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 xmlns:a16="http://schemas.microsoft.com/office/drawing/2014/main" id="{6AC99DA3-2029-4E70-BFC7-104B4A722B1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 xmlns:a16="http://schemas.microsoft.com/office/drawing/2014/main" id="{E62BFC90-D997-4E06-B630-E110FB10D81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 xmlns:a16="http://schemas.microsoft.com/office/drawing/2014/main" id="{42C67841-248B-4B22-AEA4-2AE62F8C0F4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 xmlns:a16="http://schemas.microsoft.com/office/drawing/2014/main" id="{3415EEB3-6511-479D-AC1A-7B0194BAA4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 xmlns:a16="http://schemas.microsoft.com/office/drawing/2014/main" id="{E982ED44-2641-4F0D-9FEE-EBCD3592ECD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 xmlns:a16="http://schemas.microsoft.com/office/drawing/2014/main" id="{9493A310-C2F3-4E72-A910-0E3EDDF3B3F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 xmlns:a16="http://schemas.microsoft.com/office/drawing/2014/main" id="{A155A211-9D24-4F91-86C6-9814624453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 xmlns:a16="http://schemas.microsoft.com/office/drawing/2014/main" id="{85085CAA-7AAC-4471-A90D-75C4A2A95D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 xmlns:a16="http://schemas.microsoft.com/office/drawing/2014/main" id="{7557DE63-B10A-463D-AF40-94C723394E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 xmlns:a16="http://schemas.microsoft.com/office/drawing/2014/main" id="{E543FC35-4A12-4A62-A31B-9A4A804FE8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 xmlns:a16="http://schemas.microsoft.com/office/drawing/2014/main" id="{95ADA516-E565-44AB-947A-C28941AFDF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 xmlns:a16="http://schemas.microsoft.com/office/drawing/2014/main" id="{195D30CB-6EC8-4DD8-9107-46BE1D5D94C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 xmlns:a16="http://schemas.microsoft.com/office/drawing/2014/main" id="{50AC2052-E8AE-4343-916F-5AB3B3727A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 xmlns:a16="http://schemas.microsoft.com/office/drawing/2014/main" id="{DF0F2203-0F1A-4145-AC86-DCD912893C8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 xmlns:a16="http://schemas.microsoft.com/office/drawing/2014/main" id="{256FFB46-81D7-4238-BEF3-705363FD1E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52" name="直線コネクタ 551">
          <a:extLst>
            <a:ext uri="{FF2B5EF4-FFF2-40B4-BE49-F238E27FC236}">
              <a16:creationId xmlns="" xmlns:a16="http://schemas.microsoft.com/office/drawing/2014/main" id="{D935B66F-9504-4647-9BD0-B12B337F97B2}"/>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53" name="【児童館】&#10;有形固定資産減価償却率最小値テキスト">
          <a:extLst>
            <a:ext uri="{FF2B5EF4-FFF2-40B4-BE49-F238E27FC236}">
              <a16:creationId xmlns="" xmlns:a16="http://schemas.microsoft.com/office/drawing/2014/main" id="{643EEE9B-ED90-4C32-8FAF-23F4F552978B}"/>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4" name="直線コネクタ 553">
          <a:extLst>
            <a:ext uri="{FF2B5EF4-FFF2-40B4-BE49-F238E27FC236}">
              <a16:creationId xmlns="" xmlns:a16="http://schemas.microsoft.com/office/drawing/2014/main" id="{9AA571C1-CFBA-4999-B11A-5394BEFAE464}"/>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a:extLst>
            <a:ext uri="{FF2B5EF4-FFF2-40B4-BE49-F238E27FC236}">
              <a16:creationId xmlns="" xmlns:a16="http://schemas.microsoft.com/office/drawing/2014/main" id="{C15F5779-DB5A-4074-BCF1-47D08AB8D91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 xmlns:a16="http://schemas.microsoft.com/office/drawing/2014/main" id="{1891BBA0-7650-47FF-BFBA-6B8EE268CC9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7" name="【児童館】&#10;有形固定資産減価償却率平均値テキスト">
          <a:extLst>
            <a:ext uri="{FF2B5EF4-FFF2-40B4-BE49-F238E27FC236}">
              <a16:creationId xmlns="" xmlns:a16="http://schemas.microsoft.com/office/drawing/2014/main" id="{9722F71F-30C6-488E-B777-49636A8E85DB}"/>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8" name="フローチャート: 判断 557">
          <a:extLst>
            <a:ext uri="{FF2B5EF4-FFF2-40B4-BE49-F238E27FC236}">
              <a16:creationId xmlns="" xmlns:a16="http://schemas.microsoft.com/office/drawing/2014/main" id="{1CB3F48E-61F8-4F88-9604-87A2DA78BB57}"/>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9" name="フローチャート: 判断 558">
          <a:extLst>
            <a:ext uri="{FF2B5EF4-FFF2-40B4-BE49-F238E27FC236}">
              <a16:creationId xmlns="" xmlns:a16="http://schemas.microsoft.com/office/drawing/2014/main" id="{F5A7011D-4ABE-4EE3-96B0-E63B5C4CDC8D}"/>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60" name="フローチャート: 判断 559">
          <a:extLst>
            <a:ext uri="{FF2B5EF4-FFF2-40B4-BE49-F238E27FC236}">
              <a16:creationId xmlns="" xmlns:a16="http://schemas.microsoft.com/office/drawing/2014/main" id="{4F9BC8F0-26D3-4352-9845-6B20A181574B}"/>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5C4C469D-98B2-499F-8C44-DCA151A8CE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7D2E7782-93C2-4133-BE6D-F521928AE3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B32D9E16-2A48-4076-B853-19A826CF63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3BD27CA4-AAC6-4E9F-B3B7-B1E20D351F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7458866A-6CD8-4467-8098-A5EF79531D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566" name="楕円 565">
          <a:extLst>
            <a:ext uri="{FF2B5EF4-FFF2-40B4-BE49-F238E27FC236}">
              <a16:creationId xmlns="" xmlns:a16="http://schemas.microsoft.com/office/drawing/2014/main" id="{4BC87813-AFA9-46ED-ACFC-1547447C060C}"/>
            </a:ext>
          </a:extLst>
        </xdr:cNvPr>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567" name="n_1aveValue【児童館】&#10;有形固定資産減価償却率">
          <a:extLst>
            <a:ext uri="{FF2B5EF4-FFF2-40B4-BE49-F238E27FC236}">
              <a16:creationId xmlns="" xmlns:a16="http://schemas.microsoft.com/office/drawing/2014/main" id="{31E97563-C561-4EC2-BCE6-F4C9B838D4CC}"/>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68" name="n_2aveValue【児童館】&#10;有形固定資産減価償却率">
          <a:extLst>
            <a:ext uri="{FF2B5EF4-FFF2-40B4-BE49-F238E27FC236}">
              <a16:creationId xmlns="" xmlns:a16="http://schemas.microsoft.com/office/drawing/2014/main" id="{9E5A31DE-110E-4F4F-9A99-A26059B6F28F}"/>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44104</xdr:rowOff>
    </xdr:from>
    <xdr:ext cx="405111" cy="259045"/>
    <xdr:sp macro="" textlink="">
      <xdr:nvSpPr>
        <xdr:cNvPr id="569" name="n_1mainValue【児童館】&#10;有形固定資産減価償却率">
          <a:extLst>
            <a:ext uri="{FF2B5EF4-FFF2-40B4-BE49-F238E27FC236}">
              <a16:creationId xmlns="" xmlns:a16="http://schemas.microsoft.com/office/drawing/2014/main" id="{CDD4D2A4-3F7B-471E-B783-436AE9E3BEE7}"/>
            </a:ext>
          </a:extLst>
        </xdr:cNvPr>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 xmlns:a16="http://schemas.microsoft.com/office/drawing/2014/main" id="{C69F8649-B74A-47B8-88DF-B8ABE28824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 xmlns:a16="http://schemas.microsoft.com/office/drawing/2014/main" id="{2F0673FD-6F84-46B1-BEF8-D44F80C568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 xmlns:a16="http://schemas.microsoft.com/office/drawing/2014/main" id="{5874A4C5-F365-499C-9280-8613939048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 xmlns:a16="http://schemas.microsoft.com/office/drawing/2014/main" id="{63B76DFB-12CD-4054-9AD4-B57882C9D4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 xmlns:a16="http://schemas.microsoft.com/office/drawing/2014/main" id="{CFD82850-871F-47EA-9F4E-891D4F962E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 xmlns:a16="http://schemas.microsoft.com/office/drawing/2014/main" id="{F2617C95-DC9B-4B86-AB0C-3C9F9C2C31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 xmlns:a16="http://schemas.microsoft.com/office/drawing/2014/main" id="{C3F67BC4-A540-4657-9425-304815F830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 xmlns:a16="http://schemas.microsoft.com/office/drawing/2014/main" id="{EECB4D48-EF4F-4D2A-9C14-71050E6BE0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 xmlns:a16="http://schemas.microsoft.com/office/drawing/2014/main" id="{51C695EA-8868-4258-AFF9-10A3781E9A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 xmlns:a16="http://schemas.microsoft.com/office/drawing/2014/main" id="{5AA44C96-013B-4C5F-ADD7-27800B4B64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 xmlns:a16="http://schemas.microsoft.com/office/drawing/2014/main" id="{0AB08794-CFA3-49E6-BCCF-C071EAD38C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 xmlns:a16="http://schemas.microsoft.com/office/drawing/2014/main" id="{A06C6932-2E92-48B9-BE97-4209327C569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 xmlns:a16="http://schemas.microsoft.com/office/drawing/2014/main" id="{DE7770CE-7BB9-45F5-B894-60982133EE4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 xmlns:a16="http://schemas.microsoft.com/office/drawing/2014/main" id="{2E4C4EF4-EC70-4972-BAB3-9743F6B3DA1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 xmlns:a16="http://schemas.microsoft.com/office/drawing/2014/main" id="{D14B6897-A4CD-4AEC-B84A-F1346D36FB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 xmlns:a16="http://schemas.microsoft.com/office/drawing/2014/main" id="{407182ED-8A67-4DDE-82B7-58BF5ED10B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 xmlns:a16="http://schemas.microsoft.com/office/drawing/2014/main" id="{418B4E30-FBF2-4469-A8AE-74744D99302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 xmlns:a16="http://schemas.microsoft.com/office/drawing/2014/main" id="{7F990120-46AC-4EA6-9429-CB810183ABE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 xmlns:a16="http://schemas.microsoft.com/office/drawing/2014/main" id="{359EA810-2570-47B5-B55F-1D0A81403C6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 xmlns:a16="http://schemas.microsoft.com/office/drawing/2014/main" id="{8DAC5E32-829C-4B66-85B1-260DD9B68DB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 xmlns:a16="http://schemas.microsoft.com/office/drawing/2014/main" id="{853E4888-8BA0-4A7A-AA63-8C75202CAC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 xmlns:a16="http://schemas.microsoft.com/office/drawing/2014/main" id="{D19AC613-479B-4B93-8DD2-72DB56B584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a:extLst>
            <a:ext uri="{FF2B5EF4-FFF2-40B4-BE49-F238E27FC236}">
              <a16:creationId xmlns="" xmlns:a16="http://schemas.microsoft.com/office/drawing/2014/main" id="{B519D0E9-8539-4215-874F-7CD3EA2779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3" name="直線コネクタ 592">
          <a:extLst>
            <a:ext uri="{FF2B5EF4-FFF2-40B4-BE49-F238E27FC236}">
              <a16:creationId xmlns="" xmlns:a16="http://schemas.microsoft.com/office/drawing/2014/main" id="{CDF3FD30-096C-4A67-A96D-77A6D7854DD7}"/>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4" name="【児童館】&#10;一人当たり面積最小値テキスト">
          <a:extLst>
            <a:ext uri="{FF2B5EF4-FFF2-40B4-BE49-F238E27FC236}">
              <a16:creationId xmlns="" xmlns:a16="http://schemas.microsoft.com/office/drawing/2014/main" id="{638C32C8-E616-43DE-9E43-A7EC5C802FEF}"/>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5" name="直線コネクタ 594">
          <a:extLst>
            <a:ext uri="{FF2B5EF4-FFF2-40B4-BE49-F238E27FC236}">
              <a16:creationId xmlns="" xmlns:a16="http://schemas.microsoft.com/office/drawing/2014/main" id="{C8B4B1EB-4CB3-41DC-9952-97A5692AA261}"/>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6" name="【児童館】&#10;一人当たり面積最大値テキスト">
          <a:extLst>
            <a:ext uri="{FF2B5EF4-FFF2-40B4-BE49-F238E27FC236}">
              <a16:creationId xmlns="" xmlns:a16="http://schemas.microsoft.com/office/drawing/2014/main" id="{FB48F19B-2CF0-4B4B-8F4C-F9F9D6FED05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7" name="直線コネクタ 596">
          <a:extLst>
            <a:ext uri="{FF2B5EF4-FFF2-40B4-BE49-F238E27FC236}">
              <a16:creationId xmlns="" xmlns:a16="http://schemas.microsoft.com/office/drawing/2014/main" id="{F41CBAC4-1869-47AF-A4A0-8B469C49289D}"/>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8" name="【児童館】&#10;一人当たり面積平均値テキスト">
          <a:extLst>
            <a:ext uri="{FF2B5EF4-FFF2-40B4-BE49-F238E27FC236}">
              <a16:creationId xmlns="" xmlns:a16="http://schemas.microsoft.com/office/drawing/2014/main" id="{8DA88BD3-12A2-4FE8-81ED-FF8D3FAF5BDB}"/>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9" name="フローチャート: 判断 598">
          <a:extLst>
            <a:ext uri="{FF2B5EF4-FFF2-40B4-BE49-F238E27FC236}">
              <a16:creationId xmlns="" xmlns:a16="http://schemas.microsoft.com/office/drawing/2014/main" id="{C2E3AE98-75C3-4F14-83F7-9A0B06651FF8}"/>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0" name="フローチャート: 判断 599">
          <a:extLst>
            <a:ext uri="{FF2B5EF4-FFF2-40B4-BE49-F238E27FC236}">
              <a16:creationId xmlns="" xmlns:a16="http://schemas.microsoft.com/office/drawing/2014/main" id="{31BFBC13-C083-4CB4-B141-C555CFB3BB18}"/>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1" name="フローチャート: 判断 600">
          <a:extLst>
            <a:ext uri="{FF2B5EF4-FFF2-40B4-BE49-F238E27FC236}">
              <a16:creationId xmlns="" xmlns:a16="http://schemas.microsoft.com/office/drawing/2014/main" id="{397C56C9-7FAD-419D-9544-65DD54F089E7}"/>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 xmlns:a16="http://schemas.microsoft.com/office/drawing/2014/main" id="{D324AFD0-1A32-4548-B67C-748768746E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 xmlns:a16="http://schemas.microsoft.com/office/drawing/2014/main" id="{D18A8FDF-4441-4F57-A75B-1A3830DDFA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68D077AE-DA57-4614-AB96-25412BED6E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B71D8831-A24C-42A3-9880-3ABAF7071D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72BD0290-BE40-4801-B021-250A5063CB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07" name="楕円 606">
          <a:extLst>
            <a:ext uri="{FF2B5EF4-FFF2-40B4-BE49-F238E27FC236}">
              <a16:creationId xmlns="" xmlns:a16="http://schemas.microsoft.com/office/drawing/2014/main" id="{A8C36174-0435-4239-8E2D-B0CEC55CC963}"/>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608" name="n_1aveValue【児童館】&#10;一人当たり面積">
          <a:extLst>
            <a:ext uri="{FF2B5EF4-FFF2-40B4-BE49-F238E27FC236}">
              <a16:creationId xmlns="" xmlns:a16="http://schemas.microsoft.com/office/drawing/2014/main" id="{2173B2E4-2FC5-4F41-90E3-F6B08A18FD38}"/>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09" name="n_2aveValue【児童館】&#10;一人当たり面積">
          <a:extLst>
            <a:ext uri="{FF2B5EF4-FFF2-40B4-BE49-F238E27FC236}">
              <a16:creationId xmlns="" xmlns:a16="http://schemas.microsoft.com/office/drawing/2014/main" id="{AFF7CBE1-4F60-47A7-95B6-6C82BE23064A}"/>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10" name="n_1mainValue【児童館】&#10;一人当たり面積">
          <a:extLst>
            <a:ext uri="{FF2B5EF4-FFF2-40B4-BE49-F238E27FC236}">
              <a16:creationId xmlns="" xmlns:a16="http://schemas.microsoft.com/office/drawing/2014/main" id="{C981EA6E-807F-4754-9C8C-A7BD8A7C2F37}"/>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 xmlns:a16="http://schemas.microsoft.com/office/drawing/2014/main" id="{96B3E45E-7703-4686-9826-D3B4B6838D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 xmlns:a16="http://schemas.microsoft.com/office/drawing/2014/main" id="{5E820C0B-22EA-490F-AA3C-78F8CEBB9B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 xmlns:a16="http://schemas.microsoft.com/office/drawing/2014/main" id="{30418760-8FFE-4E8A-B0E9-B2B2F5A98F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 xmlns:a16="http://schemas.microsoft.com/office/drawing/2014/main" id="{FC6477F7-202F-4D9B-B5F2-991634B8BD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 xmlns:a16="http://schemas.microsoft.com/office/drawing/2014/main" id="{DAF7A022-4647-4C8B-8B10-548911E06D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 xmlns:a16="http://schemas.microsoft.com/office/drawing/2014/main" id="{CA5BCF2F-D032-4101-AF10-7CEF1D3855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 xmlns:a16="http://schemas.microsoft.com/office/drawing/2014/main" id="{B7FE135E-090A-45BD-B1BC-FFE08061C5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 xmlns:a16="http://schemas.microsoft.com/office/drawing/2014/main" id="{E49DCBFE-B4EB-4FFD-8566-D3F7124FC3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 xmlns:a16="http://schemas.microsoft.com/office/drawing/2014/main" id="{01E6CBF0-6DDB-4A64-AE12-A8B84A39A1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 xmlns:a16="http://schemas.microsoft.com/office/drawing/2014/main" id="{BF8237A1-B051-43C5-9B49-972D3A4275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 xmlns:a16="http://schemas.microsoft.com/office/drawing/2014/main" id="{3171A390-E062-4882-912E-7414E386CA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a:extLst>
            <a:ext uri="{FF2B5EF4-FFF2-40B4-BE49-F238E27FC236}">
              <a16:creationId xmlns="" xmlns:a16="http://schemas.microsoft.com/office/drawing/2014/main" id="{04C02ABD-61A6-479B-9FBD-72085D29328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 xmlns:a16="http://schemas.microsoft.com/office/drawing/2014/main" id="{A039F446-6B1C-4F11-BFBF-309A1502C4C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 xmlns:a16="http://schemas.microsoft.com/office/drawing/2014/main" id="{28E02868-F84D-4198-B21C-F29C1A3ECA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 xmlns:a16="http://schemas.microsoft.com/office/drawing/2014/main" id="{54FAAD2B-4DFF-4A48-A1A9-38FB923EA6D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 xmlns:a16="http://schemas.microsoft.com/office/drawing/2014/main" id="{90F495A8-3718-48DE-91E3-D8E9D9E81B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 xmlns:a16="http://schemas.microsoft.com/office/drawing/2014/main" id="{A85F64DC-F4E9-4514-941B-F81BEF5C1C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 xmlns:a16="http://schemas.microsoft.com/office/drawing/2014/main" id="{234DA096-0453-40F7-BEF0-67F84E875F4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 xmlns:a16="http://schemas.microsoft.com/office/drawing/2014/main" id="{5E5F30F5-4045-4425-B93C-41EC538C83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 xmlns:a16="http://schemas.microsoft.com/office/drawing/2014/main" id="{A956C0BF-A93E-4D94-BE1B-437E1FF07F4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 xmlns:a16="http://schemas.microsoft.com/office/drawing/2014/main" id="{293E8907-93CC-4F48-9F3D-458D5B81DA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a:extLst>
            <a:ext uri="{FF2B5EF4-FFF2-40B4-BE49-F238E27FC236}">
              <a16:creationId xmlns="" xmlns:a16="http://schemas.microsoft.com/office/drawing/2014/main" id="{F0CF3534-A255-4C47-B7B9-5475C08EA75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 xmlns:a16="http://schemas.microsoft.com/office/drawing/2014/main" id="{5648809B-212C-4DC3-9208-3F6D14D47F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 xmlns:a16="http://schemas.microsoft.com/office/drawing/2014/main" id="{1C02410C-C7CD-499A-880E-5EF0BF726E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 xmlns:a16="http://schemas.microsoft.com/office/drawing/2014/main" id="{79C88228-66AE-423E-B900-BF1389EB76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6" name="直線コネクタ 635">
          <a:extLst>
            <a:ext uri="{FF2B5EF4-FFF2-40B4-BE49-F238E27FC236}">
              <a16:creationId xmlns="" xmlns:a16="http://schemas.microsoft.com/office/drawing/2014/main" id="{E4279C66-B4EF-4991-B09F-6DDAFADA9E8D}"/>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7" name="【公民館】&#10;有形固定資産減価償却率最小値テキスト">
          <a:extLst>
            <a:ext uri="{FF2B5EF4-FFF2-40B4-BE49-F238E27FC236}">
              <a16:creationId xmlns="" xmlns:a16="http://schemas.microsoft.com/office/drawing/2014/main" id="{E35DFB88-E8D7-4CA1-8131-B40C7DA5F3DC}"/>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8" name="直線コネクタ 637">
          <a:extLst>
            <a:ext uri="{FF2B5EF4-FFF2-40B4-BE49-F238E27FC236}">
              <a16:creationId xmlns="" xmlns:a16="http://schemas.microsoft.com/office/drawing/2014/main" id="{D0B9926A-1984-44AC-96A4-CBA5096B15D8}"/>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公民館】&#10;有形固定資産減価償却率最大値テキスト">
          <a:extLst>
            <a:ext uri="{FF2B5EF4-FFF2-40B4-BE49-F238E27FC236}">
              <a16:creationId xmlns="" xmlns:a16="http://schemas.microsoft.com/office/drawing/2014/main" id="{94D2B616-30BD-4A1F-A5C5-1B45A0D45BD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a:extLst>
            <a:ext uri="{FF2B5EF4-FFF2-40B4-BE49-F238E27FC236}">
              <a16:creationId xmlns="" xmlns:a16="http://schemas.microsoft.com/office/drawing/2014/main" id="{E6135851-0650-48A2-ACED-51DC09DFC37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1" name="【公民館】&#10;有形固定資産減価償却率平均値テキスト">
          <a:extLst>
            <a:ext uri="{FF2B5EF4-FFF2-40B4-BE49-F238E27FC236}">
              <a16:creationId xmlns="" xmlns:a16="http://schemas.microsoft.com/office/drawing/2014/main" id="{204D9C5A-C522-44D6-8D25-0263C1D5903E}"/>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2" name="フローチャート: 判断 641">
          <a:extLst>
            <a:ext uri="{FF2B5EF4-FFF2-40B4-BE49-F238E27FC236}">
              <a16:creationId xmlns="" xmlns:a16="http://schemas.microsoft.com/office/drawing/2014/main" id="{5D9FC018-3BEB-497F-908E-275E845F2788}"/>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3" name="フローチャート: 判断 642">
          <a:extLst>
            <a:ext uri="{FF2B5EF4-FFF2-40B4-BE49-F238E27FC236}">
              <a16:creationId xmlns="" xmlns:a16="http://schemas.microsoft.com/office/drawing/2014/main" id="{8A7EF69E-05E2-4345-8112-847E55822944}"/>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4" name="フローチャート: 判断 643">
          <a:extLst>
            <a:ext uri="{FF2B5EF4-FFF2-40B4-BE49-F238E27FC236}">
              <a16:creationId xmlns="" xmlns:a16="http://schemas.microsoft.com/office/drawing/2014/main" id="{FB584FD3-05D0-418F-A1EA-B36152F2740A}"/>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EC6059C0-7770-43B5-968C-90B1CA9DE2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 xmlns:a16="http://schemas.microsoft.com/office/drawing/2014/main" id="{3DE5365F-9B7C-413B-9EBE-D74CA4D1D1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 xmlns:a16="http://schemas.microsoft.com/office/drawing/2014/main" id="{4AAFD9D7-D1B4-4080-B55E-C6199CBC80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 xmlns:a16="http://schemas.microsoft.com/office/drawing/2014/main" id="{E8B7D8B7-DEB3-41EE-BEFA-8A6FED5FD8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 xmlns:a16="http://schemas.microsoft.com/office/drawing/2014/main" id="{13BA220D-5DDA-4541-835E-CF26D8A37D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650" name="楕円 649">
          <a:extLst>
            <a:ext uri="{FF2B5EF4-FFF2-40B4-BE49-F238E27FC236}">
              <a16:creationId xmlns="" xmlns:a16="http://schemas.microsoft.com/office/drawing/2014/main" id="{81EB42DB-3313-4D11-A534-9696137AC0E7}"/>
            </a:ext>
          </a:extLst>
        </xdr:cNvPr>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651" name="n_1aveValue【公民館】&#10;有形固定資産減価償却率">
          <a:extLst>
            <a:ext uri="{FF2B5EF4-FFF2-40B4-BE49-F238E27FC236}">
              <a16:creationId xmlns="" xmlns:a16="http://schemas.microsoft.com/office/drawing/2014/main" id="{084217D7-B069-4C82-A9AA-2DF56C3C6D3C}"/>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52" name="n_2aveValue【公民館】&#10;有形固定資産減価償却率">
          <a:extLst>
            <a:ext uri="{FF2B5EF4-FFF2-40B4-BE49-F238E27FC236}">
              <a16:creationId xmlns="" xmlns:a16="http://schemas.microsoft.com/office/drawing/2014/main" id="{5BD2A4C3-A6A3-416D-8E3C-6660446BD607}"/>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653" name="n_1mainValue【公民館】&#10;有形固定資産減価償却率">
          <a:extLst>
            <a:ext uri="{FF2B5EF4-FFF2-40B4-BE49-F238E27FC236}">
              <a16:creationId xmlns="" xmlns:a16="http://schemas.microsoft.com/office/drawing/2014/main" id="{FBCCB61E-09D0-4571-8581-F65B422ABDF9}"/>
            </a:ext>
          </a:extLst>
        </xdr:cNvPr>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 xmlns:a16="http://schemas.microsoft.com/office/drawing/2014/main" id="{A731A31C-F024-4392-BC81-AB3C07C48F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 xmlns:a16="http://schemas.microsoft.com/office/drawing/2014/main" id="{DB187C2A-538D-4531-AA73-AF8F30F70C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 xmlns:a16="http://schemas.microsoft.com/office/drawing/2014/main" id="{7CDA27CD-92FE-4BC6-A4DF-3D0C26F607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 xmlns:a16="http://schemas.microsoft.com/office/drawing/2014/main" id="{BCF4681D-2A37-4B35-9021-004BA7C0DA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 xmlns:a16="http://schemas.microsoft.com/office/drawing/2014/main" id="{46CD1AA2-DE5B-4C04-A4A1-FFBE6C8511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 xmlns:a16="http://schemas.microsoft.com/office/drawing/2014/main" id="{8928B939-1B89-4A37-B548-DBE00FDD54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 xmlns:a16="http://schemas.microsoft.com/office/drawing/2014/main" id="{4A6C714F-C702-4736-9496-CAE5785165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 xmlns:a16="http://schemas.microsoft.com/office/drawing/2014/main" id="{7A13BA58-A5B1-4EAA-8778-EE0D12500A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 xmlns:a16="http://schemas.microsoft.com/office/drawing/2014/main" id="{F5716692-BF82-4705-ACFD-EDDF264A16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 xmlns:a16="http://schemas.microsoft.com/office/drawing/2014/main" id="{8D843A14-783A-4ADE-9674-0DBF00C600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 xmlns:a16="http://schemas.microsoft.com/office/drawing/2014/main" id="{E885FC45-9523-4924-AA4C-A5A4272D5DB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 xmlns:a16="http://schemas.microsoft.com/office/drawing/2014/main" id="{D63D32B3-7882-4ED7-B610-3F587D066CD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 xmlns:a16="http://schemas.microsoft.com/office/drawing/2014/main" id="{228170CC-B381-438F-B861-30229B722E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 xmlns:a16="http://schemas.microsoft.com/office/drawing/2014/main" id="{8CFABFEF-06F3-47DF-97BE-962B8F0E8F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 xmlns:a16="http://schemas.microsoft.com/office/drawing/2014/main" id="{CB6834ED-2C8A-4202-ACA1-ED3BC703A4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 xmlns:a16="http://schemas.microsoft.com/office/drawing/2014/main" id="{83B54C83-7FD1-42B4-8EEC-10C3D5475F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 xmlns:a16="http://schemas.microsoft.com/office/drawing/2014/main" id="{37A9341E-BAC5-453D-AC92-06279CC88AB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 xmlns:a16="http://schemas.microsoft.com/office/drawing/2014/main" id="{43FA6BE8-269C-4447-8DEC-E5CD917A91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 xmlns:a16="http://schemas.microsoft.com/office/drawing/2014/main" id="{1E1AA77F-CFF8-492F-9FEF-DC2CCD56DA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 xmlns:a16="http://schemas.microsoft.com/office/drawing/2014/main" id="{B25B2DD0-A90E-4E3C-95F9-9E893B1C9B9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 xmlns:a16="http://schemas.microsoft.com/office/drawing/2014/main" id="{2AF75058-ACF3-405B-9564-FBC1B3FD6D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 xmlns:a16="http://schemas.microsoft.com/office/drawing/2014/main" id="{13C23125-AE6D-4BF0-8883-8C3F7D4D28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 xmlns:a16="http://schemas.microsoft.com/office/drawing/2014/main" id="{137C3286-B33C-412C-A4A3-28BFA7E234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77" name="直線コネクタ 676">
          <a:extLst>
            <a:ext uri="{FF2B5EF4-FFF2-40B4-BE49-F238E27FC236}">
              <a16:creationId xmlns="" xmlns:a16="http://schemas.microsoft.com/office/drawing/2014/main" id="{AA2D4B11-0780-4B43-A75D-939EDB176F8C}"/>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78" name="【公民館】&#10;一人当たり面積最小値テキスト">
          <a:extLst>
            <a:ext uri="{FF2B5EF4-FFF2-40B4-BE49-F238E27FC236}">
              <a16:creationId xmlns="" xmlns:a16="http://schemas.microsoft.com/office/drawing/2014/main" id="{88B7F2F8-29F1-4269-8E1A-2C265150D07D}"/>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79" name="直線コネクタ 678">
          <a:extLst>
            <a:ext uri="{FF2B5EF4-FFF2-40B4-BE49-F238E27FC236}">
              <a16:creationId xmlns="" xmlns:a16="http://schemas.microsoft.com/office/drawing/2014/main" id="{68178C04-22A8-49A8-8E3F-FA97AD625964}"/>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0" name="【公民館】&#10;一人当たり面積最大値テキスト">
          <a:extLst>
            <a:ext uri="{FF2B5EF4-FFF2-40B4-BE49-F238E27FC236}">
              <a16:creationId xmlns="" xmlns:a16="http://schemas.microsoft.com/office/drawing/2014/main" id="{EF1AF446-6CE4-4917-BA2C-E02B43084748}"/>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1" name="直線コネクタ 680">
          <a:extLst>
            <a:ext uri="{FF2B5EF4-FFF2-40B4-BE49-F238E27FC236}">
              <a16:creationId xmlns="" xmlns:a16="http://schemas.microsoft.com/office/drawing/2014/main" id="{9CDBF000-F938-4CFC-82D9-357C4B45BDD2}"/>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82" name="【公民館】&#10;一人当たり面積平均値テキスト">
          <a:extLst>
            <a:ext uri="{FF2B5EF4-FFF2-40B4-BE49-F238E27FC236}">
              <a16:creationId xmlns="" xmlns:a16="http://schemas.microsoft.com/office/drawing/2014/main" id="{6E912EE2-F431-4C43-98E9-DB23CFA3A92E}"/>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a:extLst>
            <a:ext uri="{FF2B5EF4-FFF2-40B4-BE49-F238E27FC236}">
              <a16:creationId xmlns="" xmlns:a16="http://schemas.microsoft.com/office/drawing/2014/main" id="{8841C0CA-1392-42F2-B823-5D83698A7A0F}"/>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84" name="フローチャート: 判断 683">
          <a:extLst>
            <a:ext uri="{FF2B5EF4-FFF2-40B4-BE49-F238E27FC236}">
              <a16:creationId xmlns="" xmlns:a16="http://schemas.microsoft.com/office/drawing/2014/main" id="{F11D817B-7DA0-45E6-A3FE-EE6CD10615DE}"/>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85" name="フローチャート: 判断 684">
          <a:extLst>
            <a:ext uri="{FF2B5EF4-FFF2-40B4-BE49-F238E27FC236}">
              <a16:creationId xmlns="" xmlns:a16="http://schemas.microsoft.com/office/drawing/2014/main" id="{DE8FA51F-DB9F-421E-93D4-D047C61D68E8}"/>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55D3F103-03F6-4E88-B937-D702FDF80D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 xmlns:a16="http://schemas.microsoft.com/office/drawing/2014/main" id="{D28A766F-218C-4974-B18A-E6C7ED37F9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84D46F62-E553-475A-938D-225B542A1A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6FA0EE45-995E-4DED-939F-C63717FDCD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 xmlns:a16="http://schemas.microsoft.com/office/drawing/2014/main" id="{57941116-19D7-429C-AB72-5FEFEEBA03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691" name="楕円 690">
          <a:extLst>
            <a:ext uri="{FF2B5EF4-FFF2-40B4-BE49-F238E27FC236}">
              <a16:creationId xmlns="" xmlns:a16="http://schemas.microsoft.com/office/drawing/2014/main" id="{61BA2D54-0B66-4D34-AA3C-B972157DF235}"/>
            </a:ext>
          </a:extLst>
        </xdr:cNvPr>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92" name="n_1aveValue【公民館】&#10;一人当たり面積">
          <a:extLst>
            <a:ext uri="{FF2B5EF4-FFF2-40B4-BE49-F238E27FC236}">
              <a16:creationId xmlns="" xmlns:a16="http://schemas.microsoft.com/office/drawing/2014/main" id="{67BB9A40-092D-4E15-B0B3-AC216BA2CC04}"/>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93" name="n_2aveValue【公民館】&#10;一人当たり面積">
          <a:extLst>
            <a:ext uri="{FF2B5EF4-FFF2-40B4-BE49-F238E27FC236}">
              <a16:creationId xmlns="" xmlns:a16="http://schemas.microsoft.com/office/drawing/2014/main" id="{DD0A24A7-EDD0-4BB0-8EBA-327CE2A89CBF}"/>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694" name="n_1mainValue【公民館】&#10;一人当たり面積">
          <a:extLst>
            <a:ext uri="{FF2B5EF4-FFF2-40B4-BE49-F238E27FC236}">
              <a16:creationId xmlns="" xmlns:a16="http://schemas.microsoft.com/office/drawing/2014/main" id="{C0F50F09-84D7-45FF-8C59-2768C107C614}"/>
            </a:ext>
          </a:extLst>
        </xdr:cNvPr>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 xmlns:a16="http://schemas.microsoft.com/office/drawing/2014/main" id="{EF705D1D-4861-435F-8EFA-8113395D53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 xmlns:a16="http://schemas.microsoft.com/office/drawing/2014/main" id="{6B707B91-1C1C-4D07-A56D-E5B4A83432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 xmlns:a16="http://schemas.microsoft.com/office/drawing/2014/main" id="{9CCC1B29-8EFA-42F2-A122-3B02415577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学校施設や公民館等について有形固定資産減価償却率が類似団体内平均値より高い水準にある。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早急に今後の方針、老朽化対策を検討する必要がある。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893DE21A-3F19-46FA-B3AE-344EB5F76F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460E33D-2CB5-40AE-8E25-9775C77D53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D1E8DB4-809D-4C8F-B411-E4664433A1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F48A8B7E-B687-4045-A968-078A497B13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F0A2530-D204-45D5-95C1-D2590B523F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9C9EE5DC-8251-4815-9515-EE6F32E024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8191ABBD-8A06-41BE-AE01-37A02F2EFD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977DAFB-19E7-4378-8647-DFE47605C7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5E8FACD-B5F0-44D7-B0A9-F16554DF3A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854BC62-BA66-4A35-97A5-15F7FBE413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2A75CDD-F1C0-402E-AD7D-EAE2415B27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985724A-4F46-4F1D-85EF-161A71AB0B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0504819-FF33-40CC-B339-385D6EE62E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98001BE-C5F3-4A0B-BAE8-F70FDDE8DA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C430023-6355-4918-9458-F978BBB4FA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8A27C4DC-92E8-4591-92CE-1CB4EB139F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A02C86E-AAFF-4746-968B-955072D473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25B8BB4-49EB-41D9-AA73-E8D87F6CA5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FBCF05A-A9CA-4B9C-A6F9-2C384CB1DF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82402D3-F659-49D2-AA68-2B0518BF8F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E43689A-A922-49F8-9CF2-2CA8A81E4C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48D5631-F352-4FBE-80AE-48298FAC7B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F514D873-D46C-47B4-B886-95640128A1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D33D31CE-48A2-4D41-9DD9-3E978A45E7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78D80D5-5F1E-4602-8E26-093371BA91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8316B1F2-8F11-4173-8DF0-BDF09899FE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09F5237-7966-4841-8749-D483C2EAD8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2AE87DD9-5064-4D7C-BD68-B1AB7CEEB1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137121C6-D3BC-43FE-9D20-38C6A7563C1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D3E848BF-B8B7-4706-8A89-D081FBFB00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DE8D153F-0A7F-4549-A196-37AF0C75EC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2CFBD077-1F3C-4983-8744-1074749269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5BCAE165-D249-4A5D-AA09-AFE2758B8B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C983CC1-3279-4F88-8457-4665C118F0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D09F02DD-420F-407F-9114-7C92BF0E2C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1E7CCE65-4017-4A1F-A380-D2591422D7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F0ABADE1-96CE-431A-9468-7BACB3647A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DB2403BE-EF32-439A-88DC-FCCB2882D8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FADCF54F-D073-4171-A87B-CFF7F6A8EB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AAD3B8CC-D0A1-436F-9E67-2B441F0DDF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4430080F-A279-406F-AC99-7544624B6C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30BA05C8-CC23-4879-856C-4F095D40874C}"/>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71F29CB7-6C8D-4C97-A57A-4B6A461ED4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25B991CC-FED7-4BD0-BA37-ABBD0E203D0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DD14804C-8FD1-48E4-82E9-7F752CE8F8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4C6E22A2-B60D-4149-B924-12F5C71490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2AE6568A-4732-4BF3-8DB1-EA5D6BE64F4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CCE83DCE-0B9F-4E75-9AEA-627F5A4876E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D15FEE4B-45FF-436D-9FBF-217C8F41331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5C266EC7-60CD-405E-8B5D-9297D0E4CA3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32DBDDC4-D963-4D63-83A5-E513E31E5FD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9CC304F6-86CD-4F29-ACD9-BCD34945CCC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8DAFA73E-64F1-4042-8500-A36E22680B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83C7A743-3D87-48BE-BCF4-5C7E5FCCE8DC}"/>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A36BD4D0-DBB6-47D1-9AB7-0D0791562D1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2ED26171-3068-49FF-A8E7-AC7BFB423EAB}"/>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DCEE9BCA-84FE-4EDC-BC52-AB7338D65415}"/>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27AFABE2-3040-4002-8DC7-EBC7408C556A}"/>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DEF401E6-6653-4BF9-B9CE-0401F0CC047C}"/>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 xmlns:a16="http://schemas.microsoft.com/office/drawing/2014/main" id="{FDF1D57B-28B7-4F5D-BB8A-B3C7CFDE2B6C}"/>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 xmlns:a16="http://schemas.microsoft.com/office/drawing/2014/main" id="{A589A793-2B81-4DBC-91D8-C53F2E834AE7}"/>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a:extLst>
            <a:ext uri="{FF2B5EF4-FFF2-40B4-BE49-F238E27FC236}">
              <a16:creationId xmlns="" xmlns:a16="http://schemas.microsoft.com/office/drawing/2014/main" id="{56B0F597-259D-4678-818B-A5B2D382F1DA}"/>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 xmlns:a16="http://schemas.microsoft.com/office/drawing/2014/main" id="{4A49FE3A-0059-4A4E-9E99-3B765A0B1DF9}"/>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a:extLst>
            <a:ext uri="{FF2B5EF4-FFF2-40B4-BE49-F238E27FC236}">
              <a16:creationId xmlns="" xmlns:a16="http://schemas.microsoft.com/office/drawing/2014/main" id="{2D467A42-9690-4769-9125-98FB7A5D8286}"/>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4F90A196-A118-4E85-8419-56CFBA1B3B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A0786E7E-921D-403D-93B2-36FF85495B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D5E84D30-7F0C-40C7-9AD0-F26BEDB18D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F7C3CE0-922C-4B44-809E-B5DBBBDBF5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E92C8E38-3AF2-4FC7-B73B-561BFE4CE0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114300</xdr:rowOff>
    </xdr:from>
    <xdr:to>
      <xdr:col>20</xdr:col>
      <xdr:colOff>38100</xdr:colOff>
      <xdr:row>37</xdr:row>
      <xdr:rowOff>44450</xdr:rowOff>
    </xdr:to>
    <xdr:sp macro="" textlink="">
      <xdr:nvSpPr>
        <xdr:cNvPr id="71" name="楕円 70">
          <a:extLst>
            <a:ext uri="{FF2B5EF4-FFF2-40B4-BE49-F238E27FC236}">
              <a16:creationId xmlns="" xmlns:a16="http://schemas.microsoft.com/office/drawing/2014/main" id="{972F0434-39C0-4229-A5CE-C0136A52251D}"/>
            </a:ext>
          </a:extLst>
        </xdr:cNvPr>
        <xdr:cNvSpPr/>
      </xdr:nvSpPr>
      <xdr:spPr>
        <a:xfrm>
          <a:off x="3746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60977</xdr:rowOff>
    </xdr:from>
    <xdr:ext cx="405111" cy="259045"/>
    <xdr:sp macro="" textlink="">
      <xdr:nvSpPr>
        <xdr:cNvPr id="72" name="n_1mainValue【図書館】&#10;有形固定資産減価償却率">
          <a:extLst>
            <a:ext uri="{FF2B5EF4-FFF2-40B4-BE49-F238E27FC236}">
              <a16:creationId xmlns="" xmlns:a16="http://schemas.microsoft.com/office/drawing/2014/main" id="{38D45588-B105-4D50-9702-61556ED88F11}"/>
            </a:ext>
          </a:extLst>
        </xdr:cNvPr>
        <xdr:cNvSpPr txBox="1"/>
      </xdr:nvSpPr>
      <xdr:spPr>
        <a:xfrm>
          <a:off x="35820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 xmlns:a16="http://schemas.microsoft.com/office/drawing/2014/main" id="{33B09990-DF31-4FE4-998D-AB61CB7CD0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 xmlns:a16="http://schemas.microsoft.com/office/drawing/2014/main" id="{5537FAD4-50B1-4107-92D3-F478A6DAD3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 xmlns:a16="http://schemas.microsoft.com/office/drawing/2014/main" id="{77DDAA05-64F5-4A41-8D72-1D7D18914F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 xmlns:a16="http://schemas.microsoft.com/office/drawing/2014/main" id="{2A603697-3E0D-4895-9ED9-1694FCA9C6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 xmlns:a16="http://schemas.microsoft.com/office/drawing/2014/main" id="{660412FA-3F4C-4557-B642-3E72337930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 xmlns:a16="http://schemas.microsoft.com/office/drawing/2014/main" id="{3AC73892-E4AC-4CDC-99BF-BFE40C08CC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 xmlns:a16="http://schemas.microsoft.com/office/drawing/2014/main" id="{C591BF3B-05D6-46A9-BE46-690FC0D2C74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 xmlns:a16="http://schemas.microsoft.com/office/drawing/2014/main" id="{2556A368-7082-4A7B-9945-D50958E938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 xmlns:a16="http://schemas.microsoft.com/office/drawing/2014/main" id="{04C673EE-90F0-4BD8-B777-3D32A8A09E3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 xmlns:a16="http://schemas.microsoft.com/office/drawing/2014/main" id="{0456469B-C53F-4B6D-9E27-A36CB6E618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 xmlns:a16="http://schemas.microsoft.com/office/drawing/2014/main" id="{827B7CEF-38DD-424E-A09E-BCCE394A92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 xmlns:a16="http://schemas.microsoft.com/office/drawing/2014/main" id="{66727808-957D-4F21-B654-6BDB2A96B8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 xmlns:a16="http://schemas.microsoft.com/office/drawing/2014/main" id="{699A26F4-37F5-44EA-9B94-EDBE7FDDF4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a:extLst>
            <a:ext uri="{FF2B5EF4-FFF2-40B4-BE49-F238E27FC236}">
              <a16:creationId xmlns="" xmlns:a16="http://schemas.microsoft.com/office/drawing/2014/main" id="{97E56B76-DBE9-4500-9E14-D335CA3A2E8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 xmlns:a16="http://schemas.microsoft.com/office/drawing/2014/main" id="{0C889C8A-F654-4DB4-892E-8819EB7205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a:extLst>
            <a:ext uri="{FF2B5EF4-FFF2-40B4-BE49-F238E27FC236}">
              <a16:creationId xmlns="" xmlns:a16="http://schemas.microsoft.com/office/drawing/2014/main" id="{7896F777-B954-48EC-88AC-A1AF98AFDC0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 xmlns:a16="http://schemas.microsoft.com/office/drawing/2014/main" id="{185B89C0-E620-492B-BDB1-E17F497442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a:extLst>
            <a:ext uri="{FF2B5EF4-FFF2-40B4-BE49-F238E27FC236}">
              <a16:creationId xmlns="" xmlns:a16="http://schemas.microsoft.com/office/drawing/2014/main" id="{51731501-957D-4BF4-81F7-681F2321FDE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 xmlns:a16="http://schemas.microsoft.com/office/drawing/2014/main" id="{5575CAB9-E1FD-482A-9AAF-B6EC3B98DA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a:extLst>
            <a:ext uri="{FF2B5EF4-FFF2-40B4-BE49-F238E27FC236}">
              <a16:creationId xmlns="" xmlns:a16="http://schemas.microsoft.com/office/drawing/2014/main" id="{251E440D-D364-4F8E-941D-F41E46F2D27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 xmlns:a16="http://schemas.microsoft.com/office/drawing/2014/main" id="{1ADF70C6-FDA2-41EF-8E6C-DE5B38C89D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 xmlns:a16="http://schemas.microsoft.com/office/drawing/2014/main" id="{4124E92B-85CB-4A4C-8F7A-CBBEC58B967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 xmlns:a16="http://schemas.microsoft.com/office/drawing/2014/main" id="{0890FF06-4E69-4B3F-BA47-BBC38D5B53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a:extLst>
            <a:ext uri="{FF2B5EF4-FFF2-40B4-BE49-F238E27FC236}">
              <a16:creationId xmlns="" xmlns:a16="http://schemas.microsoft.com/office/drawing/2014/main" id="{720E4591-51EE-4093-818F-A82A2C2A6DB8}"/>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a:extLst>
            <a:ext uri="{FF2B5EF4-FFF2-40B4-BE49-F238E27FC236}">
              <a16:creationId xmlns="" xmlns:a16="http://schemas.microsoft.com/office/drawing/2014/main" id="{A336D241-ACB4-4763-AA3E-AD8497D4E3EA}"/>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a:extLst>
            <a:ext uri="{FF2B5EF4-FFF2-40B4-BE49-F238E27FC236}">
              <a16:creationId xmlns="" xmlns:a16="http://schemas.microsoft.com/office/drawing/2014/main" id="{D0D3C440-C9D4-4798-AD38-88AD62427547}"/>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a:extLst>
            <a:ext uri="{FF2B5EF4-FFF2-40B4-BE49-F238E27FC236}">
              <a16:creationId xmlns="" xmlns:a16="http://schemas.microsoft.com/office/drawing/2014/main" id="{A5A3171D-9322-455A-9439-A0C69293ED2B}"/>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a:extLst>
            <a:ext uri="{FF2B5EF4-FFF2-40B4-BE49-F238E27FC236}">
              <a16:creationId xmlns="" xmlns:a16="http://schemas.microsoft.com/office/drawing/2014/main" id="{89BF7E6E-9934-4275-9204-9634C22BBC58}"/>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a:extLst>
            <a:ext uri="{FF2B5EF4-FFF2-40B4-BE49-F238E27FC236}">
              <a16:creationId xmlns="" xmlns:a16="http://schemas.microsoft.com/office/drawing/2014/main" id="{71947BEA-718F-41B0-AED4-03F4189B8C6B}"/>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a:extLst>
            <a:ext uri="{FF2B5EF4-FFF2-40B4-BE49-F238E27FC236}">
              <a16:creationId xmlns="" xmlns:a16="http://schemas.microsoft.com/office/drawing/2014/main" id="{5A34CFE4-4F14-42DD-AED5-74988BC6E502}"/>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a:extLst>
            <a:ext uri="{FF2B5EF4-FFF2-40B4-BE49-F238E27FC236}">
              <a16:creationId xmlns="" xmlns:a16="http://schemas.microsoft.com/office/drawing/2014/main" id="{BADA0863-3F83-47C1-B1EF-725AD7B2B771}"/>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a:extLst>
            <a:ext uri="{FF2B5EF4-FFF2-40B4-BE49-F238E27FC236}">
              <a16:creationId xmlns="" xmlns:a16="http://schemas.microsoft.com/office/drawing/2014/main" id="{E7C5223C-24C9-4C60-B042-97F699DD9F83}"/>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a:extLst>
            <a:ext uri="{FF2B5EF4-FFF2-40B4-BE49-F238E27FC236}">
              <a16:creationId xmlns="" xmlns:a16="http://schemas.microsoft.com/office/drawing/2014/main" id="{8E171ABF-CFC8-4B45-9930-26EB4504962C}"/>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a:extLst>
            <a:ext uri="{FF2B5EF4-FFF2-40B4-BE49-F238E27FC236}">
              <a16:creationId xmlns="" xmlns:a16="http://schemas.microsoft.com/office/drawing/2014/main" id="{58DBEFAA-BA4A-4D59-AE38-B2FFF08E8D3D}"/>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52D9A7EC-3729-4FB6-A96C-EF26D1DEA8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D7604543-EA0B-4320-84BC-72B3B7B72F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48484C47-29B9-41CD-B3F7-34C3A1B647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8A7452D8-6FF5-41D7-82D8-9092750999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50014FD5-ADCF-49BC-A8C8-FF58584EC8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2" name="楕円 111">
          <a:extLst>
            <a:ext uri="{FF2B5EF4-FFF2-40B4-BE49-F238E27FC236}">
              <a16:creationId xmlns="" xmlns:a16="http://schemas.microsoft.com/office/drawing/2014/main" id="{76021724-07F9-449A-8AEF-E515F216020C}"/>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3827</xdr:rowOff>
    </xdr:from>
    <xdr:ext cx="469744" cy="259045"/>
    <xdr:sp macro="" textlink="">
      <xdr:nvSpPr>
        <xdr:cNvPr id="113" name="n_1mainValue【図書館】&#10;一人当たり面積">
          <a:extLst>
            <a:ext uri="{FF2B5EF4-FFF2-40B4-BE49-F238E27FC236}">
              <a16:creationId xmlns="" xmlns:a16="http://schemas.microsoft.com/office/drawing/2014/main" id="{BCA3373D-73B6-411F-88C1-C10256F17378}"/>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 xmlns:a16="http://schemas.microsoft.com/office/drawing/2014/main" id="{F87944C5-6DED-4FCF-9437-B9009F50C7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 xmlns:a16="http://schemas.microsoft.com/office/drawing/2014/main" id="{43917045-DFB4-468D-835F-571C2F9F0F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 xmlns:a16="http://schemas.microsoft.com/office/drawing/2014/main" id="{FE891A11-917A-470A-965A-9997580894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 xmlns:a16="http://schemas.microsoft.com/office/drawing/2014/main" id="{0D6277E2-4CB8-4C8A-AC55-C26C27C551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 xmlns:a16="http://schemas.microsoft.com/office/drawing/2014/main" id="{B2083A50-A783-42AA-B3FF-0489FA4BE8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 xmlns:a16="http://schemas.microsoft.com/office/drawing/2014/main" id="{3FBB6293-5BF0-4C31-95C6-28192756E3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 xmlns:a16="http://schemas.microsoft.com/office/drawing/2014/main" id="{F3CA4381-39D0-4FF7-BCB2-0925269357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 xmlns:a16="http://schemas.microsoft.com/office/drawing/2014/main" id="{90C92715-F308-457E-B762-D1B96D39F0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 xmlns:a16="http://schemas.microsoft.com/office/drawing/2014/main" id="{BD73BDFC-B833-4429-A49C-42C65D1BF1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 xmlns:a16="http://schemas.microsoft.com/office/drawing/2014/main" id="{DFD09EB3-F213-4936-9A40-5BB5B133EF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 xmlns:a16="http://schemas.microsoft.com/office/drawing/2014/main" id="{81F9D0F4-8D00-403A-897E-E6940D7DF19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 xmlns:a16="http://schemas.microsoft.com/office/drawing/2014/main" id="{7CBFBAE6-F692-4A5B-862C-87D66EFFD47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 xmlns:a16="http://schemas.microsoft.com/office/drawing/2014/main" id="{554FD490-FFC5-40C4-98F8-A87FA42F892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 xmlns:a16="http://schemas.microsoft.com/office/drawing/2014/main" id="{DCB9F13F-E365-4EB2-A836-D109AF6660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 xmlns:a16="http://schemas.microsoft.com/office/drawing/2014/main" id="{55965536-F21D-4C1D-8BD3-292274FB5B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 xmlns:a16="http://schemas.microsoft.com/office/drawing/2014/main" id="{53A2F239-62D4-4768-A8E8-404D0F3D39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 xmlns:a16="http://schemas.microsoft.com/office/drawing/2014/main" id="{170DE1A4-6553-49C8-B0CA-9607BBDD239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 xmlns:a16="http://schemas.microsoft.com/office/drawing/2014/main" id="{0F0CBFC9-4757-4BA4-B289-574DFD1275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 xmlns:a16="http://schemas.microsoft.com/office/drawing/2014/main" id="{02A3F38D-6341-445D-AE9D-6E4BD63957B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 xmlns:a16="http://schemas.microsoft.com/office/drawing/2014/main" id="{1A65D40F-0C2B-44CD-8E9B-F53189E438A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 xmlns:a16="http://schemas.microsoft.com/office/drawing/2014/main" id="{B8B6666C-BD86-4D98-AE05-64B9F93D239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 xmlns:a16="http://schemas.microsoft.com/office/drawing/2014/main" id="{2D447767-4844-4A25-9DCF-881D3609D0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 xmlns:a16="http://schemas.microsoft.com/office/drawing/2014/main" id="{4F1E0357-2F0D-49A3-B002-0B6C26CD2D7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 xmlns:a16="http://schemas.microsoft.com/office/drawing/2014/main" id="{09D321F8-16AE-40CF-8CA9-6B976F340D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a:extLst>
            <a:ext uri="{FF2B5EF4-FFF2-40B4-BE49-F238E27FC236}">
              <a16:creationId xmlns="" xmlns:a16="http://schemas.microsoft.com/office/drawing/2014/main" id="{74A80CFA-F467-449B-9BAF-C5EA3E4AD55C}"/>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a:extLst>
            <a:ext uri="{FF2B5EF4-FFF2-40B4-BE49-F238E27FC236}">
              <a16:creationId xmlns="" xmlns:a16="http://schemas.microsoft.com/office/drawing/2014/main" id="{4337457D-6DEA-463A-B9FA-565709CB54FF}"/>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a:extLst>
            <a:ext uri="{FF2B5EF4-FFF2-40B4-BE49-F238E27FC236}">
              <a16:creationId xmlns="" xmlns:a16="http://schemas.microsoft.com/office/drawing/2014/main" id="{A93121AF-58C4-450B-9D62-03A4DF9CA583}"/>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a:extLst>
            <a:ext uri="{FF2B5EF4-FFF2-40B4-BE49-F238E27FC236}">
              <a16:creationId xmlns="" xmlns:a16="http://schemas.microsoft.com/office/drawing/2014/main" id="{CB822BD7-A3CE-4F93-BA9C-BCD9C601F26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a:extLst>
            <a:ext uri="{FF2B5EF4-FFF2-40B4-BE49-F238E27FC236}">
              <a16:creationId xmlns="" xmlns:a16="http://schemas.microsoft.com/office/drawing/2014/main" id="{7959E9FE-2BFA-462B-BC55-B96C1F881801}"/>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a:extLst>
            <a:ext uri="{FF2B5EF4-FFF2-40B4-BE49-F238E27FC236}">
              <a16:creationId xmlns="" xmlns:a16="http://schemas.microsoft.com/office/drawing/2014/main" id="{A8AFD46C-04FF-4D69-86C3-63973F6F6BAA}"/>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a:extLst>
            <a:ext uri="{FF2B5EF4-FFF2-40B4-BE49-F238E27FC236}">
              <a16:creationId xmlns="" xmlns:a16="http://schemas.microsoft.com/office/drawing/2014/main" id="{EC49AE14-EB2C-4CCE-98F3-5611401C718E}"/>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a:extLst>
            <a:ext uri="{FF2B5EF4-FFF2-40B4-BE49-F238E27FC236}">
              <a16:creationId xmlns="" xmlns:a16="http://schemas.microsoft.com/office/drawing/2014/main" id="{03D44938-3791-48CE-978A-96CB1BE51BE1}"/>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a:extLst>
            <a:ext uri="{FF2B5EF4-FFF2-40B4-BE49-F238E27FC236}">
              <a16:creationId xmlns="" xmlns:a16="http://schemas.microsoft.com/office/drawing/2014/main" id="{25D7F77B-318F-40FE-AF00-20F0E5662E59}"/>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a:extLst>
            <a:ext uri="{FF2B5EF4-FFF2-40B4-BE49-F238E27FC236}">
              <a16:creationId xmlns="" xmlns:a16="http://schemas.microsoft.com/office/drawing/2014/main" id="{FE5D46C8-8A3A-406E-A7CE-ACE7458B3347}"/>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a:extLst>
            <a:ext uri="{FF2B5EF4-FFF2-40B4-BE49-F238E27FC236}">
              <a16:creationId xmlns="" xmlns:a16="http://schemas.microsoft.com/office/drawing/2014/main" id="{612365CA-B92F-4D1E-AD43-BF265690B151}"/>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E655D2FD-C3D2-4B10-B330-6ED49FAA89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F7A08F1F-80E6-4090-ACCA-F81F54E384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56490349-A6D0-474F-BE72-ABB2CE375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 xmlns:a16="http://schemas.microsoft.com/office/drawing/2014/main" id="{4AC8DFFA-A3CE-4F9A-92D3-EDBA0B5A86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 xmlns:a16="http://schemas.microsoft.com/office/drawing/2014/main" id="{4B329AE5-F080-4B03-83E8-374BBCFE3F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54" name="楕円 153">
          <a:extLst>
            <a:ext uri="{FF2B5EF4-FFF2-40B4-BE49-F238E27FC236}">
              <a16:creationId xmlns="" xmlns:a16="http://schemas.microsoft.com/office/drawing/2014/main" id="{855A19C7-18CE-4A8E-984E-CF9C300891E5}"/>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17797</xdr:rowOff>
    </xdr:from>
    <xdr:ext cx="405111" cy="259045"/>
    <xdr:sp macro="" textlink="">
      <xdr:nvSpPr>
        <xdr:cNvPr id="155" name="n_1mainValue【体育館・プール】&#10;有形固定資産減価償却率">
          <a:extLst>
            <a:ext uri="{FF2B5EF4-FFF2-40B4-BE49-F238E27FC236}">
              <a16:creationId xmlns="" xmlns:a16="http://schemas.microsoft.com/office/drawing/2014/main" id="{761DF052-BCF7-4B0B-95B5-A88D3001BE97}"/>
            </a:ext>
          </a:extLst>
        </xdr:cNvPr>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 xmlns:a16="http://schemas.microsoft.com/office/drawing/2014/main" id="{9DA02A9B-CF0E-4891-AC7E-E4595F3C81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 xmlns:a16="http://schemas.microsoft.com/office/drawing/2014/main" id="{CCB5377E-F4CD-4B40-B9A4-5885CD5810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 xmlns:a16="http://schemas.microsoft.com/office/drawing/2014/main" id="{7814828B-149D-4C95-8BF0-FD4FF41208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 xmlns:a16="http://schemas.microsoft.com/office/drawing/2014/main" id="{3B95B4AA-FE76-496C-8DA0-FAD6D06A66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 xmlns:a16="http://schemas.microsoft.com/office/drawing/2014/main" id="{37EEEC19-40BC-42B9-9F5F-1B0C275090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 xmlns:a16="http://schemas.microsoft.com/office/drawing/2014/main" id="{AF9F1B7D-C4F5-45FA-8884-3DC6AC9746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 xmlns:a16="http://schemas.microsoft.com/office/drawing/2014/main" id="{F23727B4-72A9-4E47-98AE-2D6AC0EA8C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 xmlns:a16="http://schemas.microsoft.com/office/drawing/2014/main" id="{98999722-7324-4401-BB1C-A3F78626D1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 xmlns:a16="http://schemas.microsoft.com/office/drawing/2014/main" id="{28C228DF-A91D-42BC-B0BC-6736EAD65B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 xmlns:a16="http://schemas.microsoft.com/office/drawing/2014/main" id="{D75DE258-C690-4B52-9734-63F393441E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a:extLst>
            <a:ext uri="{FF2B5EF4-FFF2-40B4-BE49-F238E27FC236}">
              <a16:creationId xmlns="" xmlns:a16="http://schemas.microsoft.com/office/drawing/2014/main" id="{27AD54A8-EFC6-4171-AA75-A154ECB722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a:extLst>
            <a:ext uri="{FF2B5EF4-FFF2-40B4-BE49-F238E27FC236}">
              <a16:creationId xmlns="" xmlns:a16="http://schemas.microsoft.com/office/drawing/2014/main" id="{2A0D005C-01FC-40BB-BAFA-BDB0053893C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a:extLst>
            <a:ext uri="{FF2B5EF4-FFF2-40B4-BE49-F238E27FC236}">
              <a16:creationId xmlns="" xmlns:a16="http://schemas.microsoft.com/office/drawing/2014/main" id="{1EAA24FC-6CB9-4C59-BF16-A744E16D81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a:extLst>
            <a:ext uri="{FF2B5EF4-FFF2-40B4-BE49-F238E27FC236}">
              <a16:creationId xmlns="" xmlns:a16="http://schemas.microsoft.com/office/drawing/2014/main" id="{88FE8745-4AF7-4F61-814E-4105FB4F79C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a:extLst>
            <a:ext uri="{FF2B5EF4-FFF2-40B4-BE49-F238E27FC236}">
              <a16:creationId xmlns="" xmlns:a16="http://schemas.microsoft.com/office/drawing/2014/main" id="{9F1F3F88-16B4-4C39-B2ED-036F57A536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a:extLst>
            <a:ext uri="{FF2B5EF4-FFF2-40B4-BE49-F238E27FC236}">
              <a16:creationId xmlns="" xmlns:a16="http://schemas.microsoft.com/office/drawing/2014/main" id="{B9E82361-6D2C-434C-9D50-7FC15C61808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a:extLst>
            <a:ext uri="{FF2B5EF4-FFF2-40B4-BE49-F238E27FC236}">
              <a16:creationId xmlns="" xmlns:a16="http://schemas.microsoft.com/office/drawing/2014/main" id="{A81C1504-481F-4AA3-91E7-1DA2920716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a:extLst>
            <a:ext uri="{FF2B5EF4-FFF2-40B4-BE49-F238E27FC236}">
              <a16:creationId xmlns="" xmlns:a16="http://schemas.microsoft.com/office/drawing/2014/main" id="{E1BC8FDE-49E4-40F9-BA9A-AF264B4E1B4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a:extLst>
            <a:ext uri="{FF2B5EF4-FFF2-40B4-BE49-F238E27FC236}">
              <a16:creationId xmlns="" xmlns:a16="http://schemas.microsoft.com/office/drawing/2014/main" id="{64B46378-3603-414F-8F6A-C31FD62018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a:extLst>
            <a:ext uri="{FF2B5EF4-FFF2-40B4-BE49-F238E27FC236}">
              <a16:creationId xmlns="" xmlns:a16="http://schemas.microsoft.com/office/drawing/2014/main" id="{CEC6324C-86E0-4A11-97F6-A3CCE4ABE0C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 xmlns:a16="http://schemas.microsoft.com/office/drawing/2014/main" id="{5C74DFE2-8CD8-4950-BB72-B4B516711A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a:extLst>
            <a:ext uri="{FF2B5EF4-FFF2-40B4-BE49-F238E27FC236}">
              <a16:creationId xmlns="" xmlns:a16="http://schemas.microsoft.com/office/drawing/2014/main" id="{CCC1B76E-8FC9-4BC8-B1D6-5037BB7F53B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a:extLst>
            <a:ext uri="{FF2B5EF4-FFF2-40B4-BE49-F238E27FC236}">
              <a16:creationId xmlns="" xmlns:a16="http://schemas.microsoft.com/office/drawing/2014/main" id="{38D8BF54-2D86-4988-A61E-DE94C46CE7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a:extLst>
            <a:ext uri="{FF2B5EF4-FFF2-40B4-BE49-F238E27FC236}">
              <a16:creationId xmlns="" xmlns:a16="http://schemas.microsoft.com/office/drawing/2014/main" id="{4B6F70AF-7FC9-4E4C-B31D-7F5C43F4E86D}"/>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a:extLst>
            <a:ext uri="{FF2B5EF4-FFF2-40B4-BE49-F238E27FC236}">
              <a16:creationId xmlns="" xmlns:a16="http://schemas.microsoft.com/office/drawing/2014/main" id="{D81BA63B-95DE-42E5-BA59-E310BDBCA2D4}"/>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a:extLst>
            <a:ext uri="{FF2B5EF4-FFF2-40B4-BE49-F238E27FC236}">
              <a16:creationId xmlns="" xmlns:a16="http://schemas.microsoft.com/office/drawing/2014/main" id="{FC343467-61D2-447B-A226-79987B383FBD}"/>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a:extLst>
            <a:ext uri="{FF2B5EF4-FFF2-40B4-BE49-F238E27FC236}">
              <a16:creationId xmlns="" xmlns:a16="http://schemas.microsoft.com/office/drawing/2014/main" id="{9F52C6B3-48EB-4ADC-9739-5DD339D53C47}"/>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a:extLst>
            <a:ext uri="{FF2B5EF4-FFF2-40B4-BE49-F238E27FC236}">
              <a16:creationId xmlns="" xmlns:a16="http://schemas.microsoft.com/office/drawing/2014/main" id="{B864BC50-1F9C-4426-B859-274A2E94F034}"/>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a:extLst>
            <a:ext uri="{FF2B5EF4-FFF2-40B4-BE49-F238E27FC236}">
              <a16:creationId xmlns="" xmlns:a16="http://schemas.microsoft.com/office/drawing/2014/main" id="{7B1A0CDD-67BB-4433-BCF1-880EF122340E}"/>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a:extLst>
            <a:ext uri="{FF2B5EF4-FFF2-40B4-BE49-F238E27FC236}">
              <a16:creationId xmlns="" xmlns:a16="http://schemas.microsoft.com/office/drawing/2014/main" id="{78DE19E0-18E2-4498-BFD9-E3247800616A}"/>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a:extLst>
            <a:ext uri="{FF2B5EF4-FFF2-40B4-BE49-F238E27FC236}">
              <a16:creationId xmlns="" xmlns:a16="http://schemas.microsoft.com/office/drawing/2014/main" id="{CD6D027C-65A9-44A6-8ECB-1101D178F0F6}"/>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a:extLst>
            <a:ext uri="{FF2B5EF4-FFF2-40B4-BE49-F238E27FC236}">
              <a16:creationId xmlns="" xmlns:a16="http://schemas.microsoft.com/office/drawing/2014/main" id="{E5AC84F8-FD3F-4FC5-96A3-EC4951E218EB}"/>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a:extLst>
            <a:ext uri="{FF2B5EF4-FFF2-40B4-BE49-F238E27FC236}">
              <a16:creationId xmlns="" xmlns:a16="http://schemas.microsoft.com/office/drawing/2014/main" id="{26605EFE-2931-408F-91CC-DA2DC1435D47}"/>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a:extLst>
            <a:ext uri="{FF2B5EF4-FFF2-40B4-BE49-F238E27FC236}">
              <a16:creationId xmlns="" xmlns:a16="http://schemas.microsoft.com/office/drawing/2014/main" id="{E72AF579-2AB3-464A-83F2-8BAB6A0E4027}"/>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800841E9-7FE6-4036-B01A-6B1642D0BF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46058D68-2BF6-46E7-A2E3-FCB5223FF9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2E8003E8-7805-4BFA-8AF1-87FEAA273E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 xmlns:a16="http://schemas.microsoft.com/office/drawing/2014/main" id="{C40B9477-AAFC-432C-8759-DDF8B0AB93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 xmlns:a16="http://schemas.microsoft.com/office/drawing/2014/main" id="{03EE5336-9DCE-4DE3-99D0-7156439EAE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81026</xdr:rowOff>
    </xdr:from>
    <xdr:to>
      <xdr:col>50</xdr:col>
      <xdr:colOff>165100</xdr:colOff>
      <xdr:row>64</xdr:row>
      <xdr:rowOff>11176</xdr:rowOff>
    </xdr:to>
    <xdr:sp macro="" textlink="">
      <xdr:nvSpPr>
        <xdr:cNvPr id="195" name="楕円 194">
          <a:extLst>
            <a:ext uri="{FF2B5EF4-FFF2-40B4-BE49-F238E27FC236}">
              <a16:creationId xmlns="" xmlns:a16="http://schemas.microsoft.com/office/drawing/2014/main" id="{5662B78F-4276-4D6A-8E5D-3E6ED5E3908D}"/>
            </a:ext>
          </a:extLst>
        </xdr:cNvPr>
        <xdr:cNvSpPr/>
      </xdr:nvSpPr>
      <xdr:spPr>
        <a:xfrm>
          <a:off x="9588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27703</xdr:rowOff>
    </xdr:from>
    <xdr:ext cx="469744" cy="259045"/>
    <xdr:sp macro="" textlink="">
      <xdr:nvSpPr>
        <xdr:cNvPr id="196" name="n_1mainValue【体育館・プール】&#10;一人当たり面積">
          <a:extLst>
            <a:ext uri="{FF2B5EF4-FFF2-40B4-BE49-F238E27FC236}">
              <a16:creationId xmlns="" xmlns:a16="http://schemas.microsoft.com/office/drawing/2014/main" id="{06D0DDD7-5484-470B-97B8-FA44DCDA18A4}"/>
            </a:ext>
          </a:extLst>
        </xdr:cNvPr>
        <xdr:cNvSpPr txBox="1"/>
      </xdr:nvSpPr>
      <xdr:spPr>
        <a:xfrm>
          <a:off x="9391727" y="106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a:extLst>
            <a:ext uri="{FF2B5EF4-FFF2-40B4-BE49-F238E27FC236}">
              <a16:creationId xmlns="" xmlns:a16="http://schemas.microsoft.com/office/drawing/2014/main" id="{CFA1EBAF-F6F2-48D8-B878-C73BDFF8A5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a:extLst>
            <a:ext uri="{FF2B5EF4-FFF2-40B4-BE49-F238E27FC236}">
              <a16:creationId xmlns="" xmlns:a16="http://schemas.microsoft.com/office/drawing/2014/main" id="{B0B3DF70-7F61-4F7D-929B-ED6A7247A4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a:extLst>
            <a:ext uri="{FF2B5EF4-FFF2-40B4-BE49-F238E27FC236}">
              <a16:creationId xmlns="" xmlns:a16="http://schemas.microsoft.com/office/drawing/2014/main" id="{E4E0993A-0323-4F2C-8094-75470BFB8E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a:extLst>
            <a:ext uri="{FF2B5EF4-FFF2-40B4-BE49-F238E27FC236}">
              <a16:creationId xmlns="" xmlns:a16="http://schemas.microsoft.com/office/drawing/2014/main" id="{31301C4A-3ED4-41F8-B751-D9780605C8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a:extLst>
            <a:ext uri="{FF2B5EF4-FFF2-40B4-BE49-F238E27FC236}">
              <a16:creationId xmlns="" xmlns:a16="http://schemas.microsoft.com/office/drawing/2014/main" id="{33B63FD8-2612-46E6-857B-290F775B39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a:extLst>
            <a:ext uri="{FF2B5EF4-FFF2-40B4-BE49-F238E27FC236}">
              <a16:creationId xmlns="" xmlns:a16="http://schemas.microsoft.com/office/drawing/2014/main" id="{DE2F0359-B90E-424F-9074-B8B9B09D9D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a:extLst>
            <a:ext uri="{FF2B5EF4-FFF2-40B4-BE49-F238E27FC236}">
              <a16:creationId xmlns="" xmlns:a16="http://schemas.microsoft.com/office/drawing/2014/main" id="{19ED24D1-346D-400A-9B30-941B3BE2CA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a:extLst>
            <a:ext uri="{FF2B5EF4-FFF2-40B4-BE49-F238E27FC236}">
              <a16:creationId xmlns="" xmlns:a16="http://schemas.microsoft.com/office/drawing/2014/main" id="{A079AA7E-282E-4590-BF0B-6697D2522CC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a:extLst>
            <a:ext uri="{FF2B5EF4-FFF2-40B4-BE49-F238E27FC236}">
              <a16:creationId xmlns="" xmlns:a16="http://schemas.microsoft.com/office/drawing/2014/main" id="{BA092464-14B3-49AA-9FD2-1C51F91A0B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a:extLst>
            <a:ext uri="{FF2B5EF4-FFF2-40B4-BE49-F238E27FC236}">
              <a16:creationId xmlns="" xmlns:a16="http://schemas.microsoft.com/office/drawing/2014/main" id="{E880917A-3CB8-4B35-B38F-D70FE879D5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a:extLst>
            <a:ext uri="{FF2B5EF4-FFF2-40B4-BE49-F238E27FC236}">
              <a16:creationId xmlns="" xmlns:a16="http://schemas.microsoft.com/office/drawing/2014/main" id="{4FF0F44E-F894-4AC0-9D9B-150D8F146EC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a:extLst>
            <a:ext uri="{FF2B5EF4-FFF2-40B4-BE49-F238E27FC236}">
              <a16:creationId xmlns="" xmlns:a16="http://schemas.microsoft.com/office/drawing/2014/main" id="{A5F21DD2-C25B-4136-BDDA-428E88CBBA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a:extLst>
            <a:ext uri="{FF2B5EF4-FFF2-40B4-BE49-F238E27FC236}">
              <a16:creationId xmlns="" xmlns:a16="http://schemas.microsoft.com/office/drawing/2014/main" id="{FD2298C2-AD58-409A-9C74-0E08ABA1ABA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a:extLst>
            <a:ext uri="{FF2B5EF4-FFF2-40B4-BE49-F238E27FC236}">
              <a16:creationId xmlns="" xmlns:a16="http://schemas.microsoft.com/office/drawing/2014/main" id="{1FED329E-023D-46FB-B88B-92ED62343D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a:extLst>
            <a:ext uri="{FF2B5EF4-FFF2-40B4-BE49-F238E27FC236}">
              <a16:creationId xmlns="" xmlns:a16="http://schemas.microsoft.com/office/drawing/2014/main" id="{3AB3D3ED-0D84-4E81-9118-1627C918075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a:extLst>
            <a:ext uri="{FF2B5EF4-FFF2-40B4-BE49-F238E27FC236}">
              <a16:creationId xmlns="" xmlns:a16="http://schemas.microsoft.com/office/drawing/2014/main" id="{407B1541-1A33-406A-8B61-9938C21926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a:extLst>
            <a:ext uri="{FF2B5EF4-FFF2-40B4-BE49-F238E27FC236}">
              <a16:creationId xmlns="" xmlns:a16="http://schemas.microsoft.com/office/drawing/2014/main" id="{73EA2E5E-0D2F-4EC5-9895-2B02FA965D9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a:extLst>
            <a:ext uri="{FF2B5EF4-FFF2-40B4-BE49-F238E27FC236}">
              <a16:creationId xmlns="" xmlns:a16="http://schemas.microsoft.com/office/drawing/2014/main" id="{2B1FB400-5B41-4710-931D-B3C3B230B7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a:extLst>
            <a:ext uri="{FF2B5EF4-FFF2-40B4-BE49-F238E27FC236}">
              <a16:creationId xmlns="" xmlns:a16="http://schemas.microsoft.com/office/drawing/2014/main" id="{1984487E-5F30-4414-AD55-5CF8680AFD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a:extLst>
            <a:ext uri="{FF2B5EF4-FFF2-40B4-BE49-F238E27FC236}">
              <a16:creationId xmlns="" xmlns:a16="http://schemas.microsoft.com/office/drawing/2014/main" id="{194D0BAC-927C-492E-AF05-8AC534B3DE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a:extLst>
            <a:ext uri="{FF2B5EF4-FFF2-40B4-BE49-F238E27FC236}">
              <a16:creationId xmlns="" xmlns:a16="http://schemas.microsoft.com/office/drawing/2014/main" id="{01243BF7-2304-469F-B9FC-153AC3D490A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 xmlns:a16="http://schemas.microsoft.com/office/drawing/2014/main" id="{686BC578-2322-493E-B1BA-A3D703B054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a:extLst>
            <a:ext uri="{FF2B5EF4-FFF2-40B4-BE49-F238E27FC236}">
              <a16:creationId xmlns="" xmlns:a16="http://schemas.microsoft.com/office/drawing/2014/main" id="{803EA27F-F2B1-412B-8683-96CB8BE8A80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a:extLst>
            <a:ext uri="{FF2B5EF4-FFF2-40B4-BE49-F238E27FC236}">
              <a16:creationId xmlns="" xmlns:a16="http://schemas.microsoft.com/office/drawing/2014/main" id="{23D08151-CA32-4F3E-84D1-7967324F0E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a:extLst>
            <a:ext uri="{FF2B5EF4-FFF2-40B4-BE49-F238E27FC236}">
              <a16:creationId xmlns="" xmlns:a16="http://schemas.microsoft.com/office/drawing/2014/main" id="{B1C96C7D-FFC0-424F-A5A6-278F3873F28A}"/>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a:extLst>
            <a:ext uri="{FF2B5EF4-FFF2-40B4-BE49-F238E27FC236}">
              <a16:creationId xmlns="" xmlns:a16="http://schemas.microsoft.com/office/drawing/2014/main" id="{AEA055F5-1A63-4F8F-910C-5DE6258BF405}"/>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a:extLst>
            <a:ext uri="{FF2B5EF4-FFF2-40B4-BE49-F238E27FC236}">
              <a16:creationId xmlns="" xmlns:a16="http://schemas.microsoft.com/office/drawing/2014/main" id="{0493953B-2B1A-41D5-81F9-93C2C521AEBB}"/>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a:extLst>
            <a:ext uri="{FF2B5EF4-FFF2-40B4-BE49-F238E27FC236}">
              <a16:creationId xmlns="" xmlns:a16="http://schemas.microsoft.com/office/drawing/2014/main" id="{B42DC24A-6512-4F90-82A4-83B49F67BD67}"/>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a:extLst>
            <a:ext uri="{FF2B5EF4-FFF2-40B4-BE49-F238E27FC236}">
              <a16:creationId xmlns="" xmlns:a16="http://schemas.microsoft.com/office/drawing/2014/main" id="{3488EB5C-16E1-4A02-BF4A-77DD597D828D}"/>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a:extLst>
            <a:ext uri="{FF2B5EF4-FFF2-40B4-BE49-F238E27FC236}">
              <a16:creationId xmlns="" xmlns:a16="http://schemas.microsoft.com/office/drawing/2014/main" id="{B1FE4676-8A4A-4E02-82C3-43C3756DC39C}"/>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a:extLst>
            <a:ext uri="{FF2B5EF4-FFF2-40B4-BE49-F238E27FC236}">
              <a16:creationId xmlns="" xmlns:a16="http://schemas.microsoft.com/office/drawing/2014/main" id="{67718BA4-DDAF-4064-A11F-A4447B46A924}"/>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a:extLst>
            <a:ext uri="{FF2B5EF4-FFF2-40B4-BE49-F238E27FC236}">
              <a16:creationId xmlns="" xmlns:a16="http://schemas.microsoft.com/office/drawing/2014/main" id="{4FA489B8-EDE0-4B03-A38A-E84F79D8F594}"/>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29" name="n_1aveValue【福祉施設】&#10;有形固定資産減価償却率">
          <a:extLst>
            <a:ext uri="{FF2B5EF4-FFF2-40B4-BE49-F238E27FC236}">
              <a16:creationId xmlns="" xmlns:a16="http://schemas.microsoft.com/office/drawing/2014/main" id="{D41125D6-5D35-49DE-A7B6-DD050B724D91}"/>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a:extLst>
            <a:ext uri="{FF2B5EF4-FFF2-40B4-BE49-F238E27FC236}">
              <a16:creationId xmlns="" xmlns:a16="http://schemas.microsoft.com/office/drawing/2014/main" id="{F12066B4-0883-4FEB-BDEF-F86AF2A80DB4}"/>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a:extLst>
            <a:ext uri="{FF2B5EF4-FFF2-40B4-BE49-F238E27FC236}">
              <a16:creationId xmlns="" xmlns:a16="http://schemas.microsoft.com/office/drawing/2014/main" id="{9A4F09A9-7144-4F5F-A064-5AAC516C3373}"/>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a:extLst>
            <a:ext uri="{FF2B5EF4-FFF2-40B4-BE49-F238E27FC236}">
              <a16:creationId xmlns="" xmlns:a16="http://schemas.microsoft.com/office/drawing/2014/main" id="{A101707B-8FBF-458D-8C60-62F44FEABE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a:extLst>
            <a:ext uri="{FF2B5EF4-FFF2-40B4-BE49-F238E27FC236}">
              <a16:creationId xmlns="" xmlns:a16="http://schemas.microsoft.com/office/drawing/2014/main" id="{67C8183C-36E0-45C8-8E8A-1B35D6FF72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a:extLst>
            <a:ext uri="{FF2B5EF4-FFF2-40B4-BE49-F238E27FC236}">
              <a16:creationId xmlns="" xmlns:a16="http://schemas.microsoft.com/office/drawing/2014/main" id="{1ED5B8F4-8302-434C-88E5-2FA10DD3ED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a:extLst>
            <a:ext uri="{FF2B5EF4-FFF2-40B4-BE49-F238E27FC236}">
              <a16:creationId xmlns="" xmlns:a16="http://schemas.microsoft.com/office/drawing/2014/main" id="{D0C4CBDD-C432-4DC9-8746-C064823831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a:extLst>
            <a:ext uri="{FF2B5EF4-FFF2-40B4-BE49-F238E27FC236}">
              <a16:creationId xmlns="" xmlns:a16="http://schemas.microsoft.com/office/drawing/2014/main" id="{FD1AFF0D-3F37-40B9-947C-822A9155AF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237" name="楕円 236">
          <a:extLst>
            <a:ext uri="{FF2B5EF4-FFF2-40B4-BE49-F238E27FC236}">
              <a16:creationId xmlns="" xmlns:a16="http://schemas.microsoft.com/office/drawing/2014/main" id="{ACDAD7B5-7E49-44B7-9415-2B36804EDCD4}"/>
            </a:ext>
          </a:extLst>
        </xdr:cNvPr>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89552</xdr:rowOff>
    </xdr:from>
    <xdr:ext cx="405111" cy="259045"/>
    <xdr:sp macro="" textlink="">
      <xdr:nvSpPr>
        <xdr:cNvPr id="238" name="n_1mainValue【福祉施設】&#10;有形固定資産減価償却率">
          <a:extLst>
            <a:ext uri="{FF2B5EF4-FFF2-40B4-BE49-F238E27FC236}">
              <a16:creationId xmlns="" xmlns:a16="http://schemas.microsoft.com/office/drawing/2014/main" id="{39C29CCE-897B-4569-BFD9-A23CF41A5427}"/>
            </a:ext>
          </a:extLst>
        </xdr:cNvPr>
        <xdr:cNvSpPr txBox="1"/>
      </xdr:nvSpPr>
      <xdr:spPr>
        <a:xfrm>
          <a:off x="3582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 xmlns:a16="http://schemas.microsoft.com/office/drawing/2014/main" id="{62B59BB4-2318-483F-A73C-F5D5DB3CEE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 xmlns:a16="http://schemas.microsoft.com/office/drawing/2014/main" id="{CB33A4A0-C8AF-4AC5-864C-EA65851080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 xmlns:a16="http://schemas.microsoft.com/office/drawing/2014/main" id="{2B3911A6-DAD8-484D-9D7C-04EFD8B1E6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 xmlns:a16="http://schemas.microsoft.com/office/drawing/2014/main" id="{AB60C4C5-EAE7-4E89-89B3-4F5F083232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 xmlns:a16="http://schemas.microsoft.com/office/drawing/2014/main" id="{65E690AD-1AE5-4491-8531-D650647F04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 xmlns:a16="http://schemas.microsoft.com/office/drawing/2014/main" id="{BC154CE9-B429-4D6F-9B14-1195223013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 xmlns:a16="http://schemas.microsoft.com/office/drawing/2014/main" id="{E8C4850D-B062-439D-90B0-2BE0F7AEF3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 xmlns:a16="http://schemas.microsoft.com/office/drawing/2014/main" id="{0B6707E5-983F-4573-8524-89C3FC4851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a:extLst>
            <a:ext uri="{FF2B5EF4-FFF2-40B4-BE49-F238E27FC236}">
              <a16:creationId xmlns="" xmlns:a16="http://schemas.microsoft.com/office/drawing/2014/main" id="{F7DA6550-E0EE-4A8D-935A-2059434AE4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a:extLst>
            <a:ext uri="{FF2B5EF4-FFF2-40B4-BE49-F238E27FC236}">
              <a16:creationId xmlns="" xmlns:a16="http://schemas.microsoft.com/office/drawing/2014/main" id="{C0256A57-D1CA-4D80-B820-7918D1FBF1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a:extLst>
            <a:ext uri="{FF2B5EF4-FFF2-40B4-BE49-F238E27FC236}">
              <a16:creationId xmlns="" xmlns:a16="http://schemas.microsoft.com/office/drawing/2014/main" id="{919CE494-41A3-4898-86CE-4E1D2BC72D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a:extLst>
            <a:ext uri="{FF2B5EF4-FFF2-40B4-BE49-F238E27FC236}">
              <a16:creationId xmlns="" xmlns:a16="http://schemas.microsoft.com/office/drawing/2014/main" id="{410351A1-4606-4049-8370-BB115A7B32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a:extLst>
            <a:ext uri="{FF2B5EF4-FFF2-40B4-BE49-F238E27FC236}">
              <a16:creationId xmlns="" xmlns:a16="http://schemas.microsoft.com/office/drawing/2014/main" id="{26FA356F-F6EA-464E-8E3E-C871F525E9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a:extLst>
            <a:ext uri="{FF2B5EF4-FFF2-40B4-BE49-F238E27FC236}">
              <a16:creationId xmlns="" xmlns:a16="http://schemas.microsoft.com/office/drawing/2014/main" id="{DB5DB224-9A12-4585-80BA-CC2B8FF57C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a:extLst>
            <a:ext uri="{FF2B5EF4-FFF2-40B4-BE49-F238E27FC236}">
              <a16:creationId xmlns="" xmlns:a16="http://schemas.microsoft.com/office/drawing/2014/main" id="{B9135F08-3EB8-4310-85BD-6A55FAD178D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a:extLst>
            <a:ext uri="{FF2B5EF4-FFF2-40B4-BE49-F238E27FC236}">
              <a16:creationId xmlns="" xmlns:a16="http://schemas.microsoft.com/office/drawing/2014/main" id="{F7CCE0F2-312A-49C9-B20C-A2ED67964B0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a:extLst>
            <a:ext uri="{FF2B5EF4-FFF2-40B4-BE49-F238E27FC236}">
              <a16:creationId xmlns="" xmlns:a16="http://schemas.microsoft.com/office/drawing/2014/main" id="{97D188EA-299B-4296-8B15-D300033FE5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a:extLst>
            <a:ext uri="{FF2B5EF4-FFF2-40B4-BE49-F238E27FC236}">
              <a16:creationId xmlns="" xmlns:a16="http://schemas.microsoft.com/office/drawing/2014/main" id="{42609D90-CBEC-471B-81E6-A484EA1671A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 xmlns:a16="http://schemas.microsoft.com/office/drawing/2014/main" id="{28810542-0363-4441-B705-E697F4BF63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a:extLst>
            <a:ext uri="{FF2B5EF4-FFF2-40B4-BE49-F238E27FC236}">
              <a16:creationId xmlns="" xmlns:a16="http://schemas.microsoft.com/office/drawing/2014/main" id="{DEFBFB52-4CE4-4761-8D44-8150364D0B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a:extLst>
            <a:ext uri="{FF2B5EF4-FFF2-40B4-BE49-F238E27FC236}">
              <a16:creationId xmlns="" xmlns:a16="http://schemas.microsoft.com/office/drawing/2014/main" id="{1B7B1698-2B59-4E7D-A93D-7173EB4F07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a:extLst>
            <a:ext uri="{FF2B5EF4-FFF2-40B4-BE49-F238E27FC236}">
              <a16:creationId xmlns="" xmlns:a16="http://schemas.microsoft.com/office/drawing/2014/main" id="{E7AD1548-C816-4EE0-BA30-ABCD70BF3186}"/>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a:extLst>
            <a:ext uri="{FF2B5EF4-FFF2-40B4-BE49-F238E27FC236}">
              <a16:creationId xmlns="" xmlns:a16="http://schemas.microsoft.com/office/drawing/2014/main" id="{13F5CD90-B439-4138-93B8-1F5083357F5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a:extLst>
            <a:ext uri="{FF2B5EF4-FFF2-40B4-BE49-F238E27FC236}">
              <a16:creationId xmlns="" xmlns:a16="http://schemas.microsoft.com/office/drawing/2014/main" id="{DF5298FE-B166-4A48-9BBF-832B39FC54EE}"/>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a:extLst>
            <a:ext uri="{FF2B5EF4-FFF2-40B4-BE49-F238E27FC236}">
              <a16:creationId xmlns="" xmlns:a16="http://schemas.microsoft.com/office/drawing/2014/main" id="{86F4AA9E-A1FA-41C4-83E3-8690837D4E09}"/>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a:extLst>
            <a:ext uri="{FF2B5EF4-FFF2-40B4-BE49-F238E27FC236}">
              <a16:creationId xmlns="" xmlns:a16="http://schemas.microsoft.com/office/drawing/2014/main" id="{C6D85F0F-527F-46D6-96D2-B8F7AF5A35F9}"/>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a:extLst>
            <a:ext uri="{FF2B5EF4-FFF2-40B4-BE49-F238E27FC236}">
              <a16:creationId xmlns="" xmlns:a16="http://schemas.microsoft.com/office/drawing/2014/main" id="{F3237E0E-4EE7-4DE4-91C4-15D61A818499}"/>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a:extLst>
            <a:ext uri="{FF2B5EF4-FFF2-40B4-BE49-F238E27FC236}">
              <a16:creationId xmlns="" xmlns:a16="http://schemas.microsoft.com/office/drawing/2014/main" id="{8509A29F-7B18-4FF4-B4E0-200BAB14622C}"/>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a:extLst>
            <a:ext uri="{FF2B5EF4-FFF2-40B4-BE49-F238E27FC236}">
              <a16:creationId xmlns="" xmlns:a16="http://schemas.microsoft.com/office/drawing/2014/main" id="{3CA451C8-7995-4911-BD79-A5DCAAA07BFF}"/>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a:extLst>
            <a:ext uri="{FF2B5EF4-FFF2-40B4-BE49-F238E27FC236}">
              <a16:creationId xmlns="" xmlns:a16="http://schemas.microsoft.com/office/drawing/2014/main" id="{DC723327-6856-481D-B3B2-7B98C3B67FA9}"/>
            </a:ext>
          </a:extLst>
        </xdr:cNvPr>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a:extLst>
            <a:ext uri="{FF2B5EF4-FFF2-40B4-BE49-F238E27FC236}">
              <a16:creationId xmlns="" xmlns:a16="http://schemas.microsoft.com/office/drawing/2014/main" id="{1F3DE1AD-727F-4BE1-A063-818C6A31331F}"/>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a:extLst>
            <a:ext uri="{FF2B5EF4-FFF2-40B4-BE49-F238E27FC236}">
              <a16:creationId xmlns="" xmlns:a16="http://schemas.microsoft.com/office/drawing/2014/main" id="{A9CDC601-2803-4627-A86C-E856DBB8A93D}"/>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 xmlns:a16="http://schemas.microsoft.com/office/drawing/2014/main" id="{EF4F1C02-5BE3-44F8-AA53-6DB2CCBEEB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 xmlns:a16="http://schemas.microsoft.com/office/drawing/2014/main" id="{458F85C1-D954-4951-A1BC-8FA4768488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 xmlns:a16="http://schemas.microsoft.com/office/drawing/2014/main" id="{F5550F78-F03B-44ED-A6CC-38F1F310A1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 xmlns:a16="http://schemas.microsoft.com/office/drawing/2014/main" id="{8819B267-7617-493D-AD9B-5A2213B2C8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5D041B6B-6D1C-48DE-86DE-31A068EEF4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276" name="楕円 275">
          <a:extLst>
            <a:ext uri="{FF2B5EF4-FFF2-40B4-BE49-F238E27FC236}">
              <a16:creationId xmlns="" xmlns:a16="http://schemas.microsoft.com/office/drawing/2014/main" id="{33A865F5-7062-415F-95B4-1EECE9127470}"/>
            </a:ext>
          </a:extLst>
        </xdr:cNvPr>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77" name="n_1mainValue【福祉施設】&#10;一人当たり面積">
          <a:extLst>
            <a:ext uri="{FF2B5EF4-FFF2-40B4-BE49-F238E27FC236}">
              <a16:creationId xmlns="" xmlns:a16="http://schemas.microsoft.com/office/drawing/2014/main" id="{399569BE-5056-4269-AFF6-3353649D83EC}"/>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 xmlns:a16="http://schemas.microsoft.com/office/drawing/2014/main" id="{D0E4DF14-4360-4DCC-99D2-4BC85F142E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 xmlns:a16="http://schemas.microsoft.com/office/drawing/2014/main" id="{43C977B2-1B69-45C2-930D-1A77AA6BB5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 xmlns:a16="http://schemas.microsoft.com/office/drawing/2014/main" id="{F5EBDD1C-5501-49B6-AC11-9936889145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 xmlns:a16="http://schemas.microsoft.com/office/drawing/2014/main" id="{A184783C-8D30-4C58-9D22-7D60388AD6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 xmlns:a16="http://schemas.microsoft.com/office/drawing/2014/main" id="{A2212A62-7DBA-40BF-B162-B7DF4E2C60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 xmlns:a16="http://schemas.microsoft.com/office/drawing/2014/main" id="{A184A5F5-A973-4D05-A46A-C7EA06194D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 xmlns:a16="http://schemas.microsoft.com/office/drawing/2014/main" id="{57F3A92A-BACE-49CF-B709-B2107C852C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 xmlns:a16="http://schemas.microsoft.com/office/drawing/2014/main" id="{C03EAC14-6570-4197-9DD9-3BF3A28087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 xmlns:a16="http://schemas.microsoft.com/office/drawing/2014/main" id="{C2BAC86E-CCBD-4485-B11C-842EF7D288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 xmlns:a16="http://schemas.microsoft.com/office/drawing/2014/main" id="{B03E1117-85B7-49FB-9277-5209BF643F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 xmlns:a16="http://schemas.microsoft.com/office/drawing/2014/main" id="{378CF06E-8F6F-4D32-93EC-F647D436336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a:extLst>
            <a:ext uri="{FF2B5EF4-FFF2-40B4-BE49-F238E27FC236}">
              <a16:creationId xmlns="" xmlns:a16="http://schemas.microsoft.com/office/drawing/2014/main" id="{718825AE-85BA-4CE7-88ED-AF22FCE22209}"/>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 xmlns:a16="http://schemas.microsoft.com/office/drawing/2014/main" id="{EB6BAA37-CF27-4E63-AEAE-3D4C6382D2C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 xmlns:a16="http://schemas.microsoft.com/office/drawing/2014/main" id="{A421AC8A-8160-4045-A2B3-C37C15301E9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 xmlns:a16="http://schemas.microsoft.com/office/drawing/2014/main" id="{B38EBFEB-19CD-4DD3-AC6C-CED4FC6AB3E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 xmlns:a16="http://schemas.microsoft.com/office/drawing/2014/main" id="{EFE7299E-60A7-43AE-8772-81A669D379B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 xmlns:a16="http://schemas.microsoft.com/office/drawing/2014/main" id="{F4201DD5-EABB-4D7B-90BC-0D2D863C4A7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 xmlns:a16="http://schemas.microsoft.com/office/drawing/2014/main" id="{1E8DA824-CEF1-4588-84D3-A1918EF36D5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 xmlns:a16="http://schemas.microsoft.com/office/drawing/2014/main" id="{FDFA8985-86D6-4C21-A99E-9AEA9AC6D84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a:extLst>
            <a:ext uri="{FF2B5EF4-FFF2-40B4-BE49-F238E27FC236}">
              <a16:creationId xmlns="" xmlns:a16="http://schemas.microsoft.com/office/drawing/2014/main" id="{51D2C55D-C87B-4C81-B6F9-047139FE69B6}"/>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 xmlns:a16="http://schemas.microsoft.com/office/drawing/2014/main" id="{90897626-140E-459C-B8F7-F933A5584E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 xmlns:a16="http://schemas.microsoft.com/office/drawing/2014/main" id="{3B74B9C3-3615-4F58-9C92-A9D7671DA4A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 xmlns:a16="http://schemas.microsoft.com/office/drawing/2014/main" id="{E2FFCC40-7E9E-4A7C-87A1-F22766A4988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a:extLst>
            <a:ext uri="{FF2B5EF4-FFF2-40B4-BE49-F238E27FC236}">
              <a16:creationId xmlns="" xmlns:a16="http://schemas.microsoft.com/office/drawing/2014/main" id="{E2A3E601-3519-44AB-A2C0-120B5B480207}"/>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a:extLst>
            <a:ext uri="{FF2B5EF4-FFF2-40B4-BE49-F238E27FC236}">
              <a16:creationId xmlns="" xmlns:a16="http://schemas.microsoft.com/office/drawing/2014/main" id="{AD674532-AD2A-450A-8C49-AC10B530017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 xmlns:a16="http://schemas.microsoft.com/office/drawing/2014/main" id="{E486A945-7BD6-4EEF-967F-0D6D4B94417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a:extLst>
            <a:ext uri="{FF2B5EF4-FFF2-40B4-BE49-F238E27FC236}">
              <a16:creationId xmlns="" xmlns:a16="http://schemas.microsoft.com/office/drawing/2014/main" id="{75C0C722-CC9C-4A98-A9FE-A36EE93A79CC}"/>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a:extLst>
            <a:ext uri="{FF2B5EF4-FFF2-40B4-BE49-F238E27FC236}">
              <a16:creationId xmlns="" xmlns:a16="http://schemas.microsoft.com/office/drawing/2014/main" id="{4E662E1F-903C-4906-AFDF-D6D52789E4FC}"/>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a:extLst>
            <a:ext uri="{FF2B5EF4-FFF2-40B4-BE49-F238E27FC236}">
              <a16:creationId xmlns="" xmlns:a16="http://schemas.microsoft.com/office/drawing/2014/main" id="{C829374F-937E-4266-A58C-2DF1790C197F}"/>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a:extLst>
            <a:ext uri="{FF2B5EF4-FFF2-40B4-BE49-F238E27FC236}">
              <a16:creationId xmlns="" xmlns:a16="http://schemas.microsoft.com/office/drawing/2014/main" id="{97E5A8BA-F381-4952-9FC5-9A8364875C5B}"/>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a:extLst>
            <a:ext uri="{FF2B5EF4-FFF2-40B4-BE49-F238E27FC236}">
              <a16:creationId xmlns="" xmlns:a16="http://schemas.microsoft.com/office/drawing/2014/main" id="{A6AD07A9-8104-44E2-AF30-AD60C90F3039}"/>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a:extLst>
            <a:ext uri="{FF2B5EF4-FFF2-40B4-BE49-F238E27FC236}">
              <a16:creationId xmlns="" xmlns:a16="http://schemas.microsoft.com/office/drawing/2014/main" id="{26E62C91-67DF-4FAE-8D55-3A6CFF6658F9}"/>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a:extLst>
            <a:ext uri="{FF2B5EF4-FFF2-40B4-BE49-F238E27FC236}">
              <a16:creationId xmlns="" xmlns:a16="http://schemas.microsoft.com/office/drawing/2014/main" id="{836ECE87-878E-4349-9A80-F679137F11D4}"/>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a:extLst>
            <a:ext uri="{FF2B5EF4-FFF2-40B4-BE49-F238E27FC236}">
              <a16:creationId xmlns="" xmlns:a16="http://schemas.microsoft.com/office/drawing/2014/main" id="{0DC64DEF-0028-443B-B347-9314EE8A6268}"/>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 xmlns:a16="http://schemas.microsoft.com/office/drawing/2014/main" id="{CA4FCC3C-7642-45FF-B00C-B362B4BBC3D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 xmlns:a16="http://schemas.microsoft.com/office/drawing/2014/main" id="{EDAF2E60-A2DD-417A-AE31-9331FD2540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F80CF0C5-234B-498E-A72D-A011CD93A9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C6AF3EFA-B9A2-4043-90D6-A429361688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8CFFDCFF-4888-46EB-8D94-82A4DD065E0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119380</xdr:rowOff>
    </xdr:from>
    <xdr:to>
      <xdr:col>20</xdr:col>
      <xdr:colOff>38100</xdr:colOff>
      <xdr:row>103</xdr:row>
      <xdr:rowOff>49530</xdr:rowOff>
    </xdr:to>
    <xdr:sp macro="" textlink="">
      <xdr:nvSpPr>
        <xdr:cNvPr id="317" name="楕円 316">
          <a:extLst>
            <a:ext uri="{FF2B5EF4-FFF2-40B4-BE49-F238E27FC236}">
              <a16:creationId xmlns="" xmlns:a16="http://schemas.microsoft.com/office/drawing/2014/main" id="{A102D35D-9319-46BD-B1DC-2D38E3003B3A}"/>
            </a:ext>
          </a:extLst>
        </xdr:cNvPr>
        <xdr:cNvSpPr/>
      </xdr:nvSpPr>
      <xdr:spPr>
        <a:xfrm>
          <a:off x="3746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66057</xdr:rowOff>
    </xdr:from>
    <xdr:ext cx="405111" cy="259045"/>
    <xdr:sp macro="" textlink="">
      <xdr:nvSpPr>
        <xdr:cNvPr id="318" name="n_1mainValue【市民会館】&#10;有形固定資産減価償却率">
          <a:extLst>
            <a:ext uri="{FF2B5EF4-FFF2-40B4-BE49-F238E27FC236}">
              <a16:creationId xmlns="" xmlns:a16="http://schemas.microsoft.com/office/drawing/2014/main" id="{C292FD59-D61F-455B-8C57-A71EE4FB0048}"/>
            </a:ext>
          </a:extLst>
        </xdr:cNvPr>
        <xdr:cNvSpPr txBox="1"/>
      </xdr:nvSpPr>
      <xdr:spPr>
        <a:xfrm>
          <a:off x="35820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 xmlns:a16="http://schemas.microsoft.com/office/drawing/2014/main" id="{68121D81-C656-4622-B043-3370B176BA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 xmlns:a16="http://schemas.microsoft.com/office/drawing/2014/main" id="{732F10D4-31B9-47B6-AE0A-BAE3EB0297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 xmlns:a16="http://schemas.microsoft.com/office/drawing/2014/main" id="{5B9C776A-BFEA-43EC-82D2-FF9164F66B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 xmlns:a16="http://schemas.microsoft.com/office/drawing/2014/main" id="{5B636F44-355B-4FE9-B1B0-17C9B57DCC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 xmlns:a16="http://schemas.microsoft.com/office/drawing/2014/main" id="{50629ED1-1D94-437C-A50C-A4AD4B6555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 xmlns:a16="http://schemas.microsoft.com/office/drawing/2014/main" id="{0A6EED81-09D1-4F29-9ED2-DC88F66B85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 xmlns:a16="http://schemas.microsoft.com/office/drawing/2014/main" id="{56D99018-F9A4-4333-8188-0F5800D5D7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 xmlns:a16="http://schemas.microsoft.com/office/drawing/2014/main" id="{7BD1FCB1-5EF6-4CAC-AB93-A721786CA0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 xmlns:a16="http://schemas.microsoft.com/office/drawing/2014/main" id="{6CAAA5C4-A107-4BF6-BAA9-E8A1C780D2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 xmlns:a16="http://schemas.microsoft.com/office/drawing/2014/main" id="{F2444B14-2CF6-404A-8C51-3B78AC8134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a:extLst>
            <a:ext uri="{FF2B5EF4-FFF2-40B4-BE49-F238E27FC236}">
              <a16:creationId xmlns="" xmlns:a16="http://schemas.microsoft.com/office/drawing/2014/main" id="{A5400025-B520-479C-B32A-7EE8DB71464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a:extLst>
            <a:ext uri="{FF2B5EF4-FFF2-40B4-BE49-F238E27FC236}">
              <a16:creationId xmlns="" xmlns:a16="http://schemas.microsoft.com/office/drawing/2014/main" id="{A1733652-3B3B-481E-8AD7-0DA3CF54F7F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a:extLst>
            <a:ext uri="{FF2B5EF4-FFF2-40B4-BE49-F238E27FC236}">
              <a16:creationId xmlns="" xmlns:a16="http://schemas.microsoft.com/office/drawing/2014/main" id="{089A3141-86B6-4213-87E9-F1CA870A1DB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a:extLst>
            <a:ext uri="{FF2B5EF4-FFF2-40B4-BE49-F238E27FC236}">
              <a16:creationId xmlns="" xmlns:a16="http://schemas.microsoft.com/office/drawing/2014/main" id="{5F4E2221-E2FB-40DB-8313-D698E04B21D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a:extLst>
            <a:ext uri="{FF2B5EF4-FFF2-40B4-BE49-F238E27FC236}">
              <a16:creationId xmlns="" xmlns:a16="http://schemas.microsoft.com/office/drawing/2014/main" id="{42BDBAD0-FB26-4A93-BD90-146E8C11E27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a:extLst>
            <a:ext uri="{FF2B5EF4-FFF2-40B4-BE49-F238E27FC236}">
              <a16:creationId xmlns="" xmlns:a16="http://schemas.microsoft.com/office/drawing/2014/main" id="{FC6DB6FB-FBE2-4668-B54D-75AABE49C15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a:extLst>
            <a:ext uri="{FF2B5EF4-FFF2-40B4-BE49-F238E27FC236}">
              <a16:creationId xmlns="" xmlns:a16="http://schemas.microsoft.com/office/drawing/2014/main" id="{B31D3D48-A660-423D-A9FE-299E0300FF5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a:extLst>
            <a:ext uri="{FF2B5EF4-FFF2-40B4-BE49-F238E27FC236}">
              <a16:creationId xmlns="" xmlns:a16="http://schemas.microsoft.com/office/drawing/2014/main" id="{73F14A57-81A8-4167-8B3A-7931F81663A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a:extLst>
            <a:ext uri="{FF2B5EF4-FFF2-40B4-BE49-F238E27FC236}">
              <a16:creationId xmlns="" xmlns:a16="http://schemas.microsoft.com/office/drawing/2014/main" id="{6D35C36C-CE46-4C9E-AFCD-572FA416FEC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a:extLst>
            <a:ext uri="{FF2B5EF4-FFF2-40B4-BE49-F238E27FC236}">
              <a16:creationId xmlns="" xmlns:a16="http://schemas.microsoft.com/office/drawing/2014/main" id="{A4F35D3D-C9D1-41AC-AF3B-1B372F70596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a:extLst>
            <a:ext uri="{FF2B5EF4-FFF2-40B4-BE49-F238E27FC236}">
              <a16:creationId xmlns="" xmlns:a16="http://schemas.microsoft.com/office/drawing/2014/main" id="{05411E8A-091E-43BF-BADF-010F1E80173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a:extLst>
            <a:ext uri="{FF2B5EF4-FFF2-40B4-BE49-F238E27FC236}">
              <a16:creationId xmlns="" xmlns:a16="http://schemas.microsoft.com/office/drawing/2014/main" id="{652472B3-C98C-48DB-B38F-DB9109DE4BE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 xmlns:a16="http://schemas.microsoft.com/office/drawing/2014/main" id="{827D0B62-8A33-46F2-80A6-D8E1C57743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 xmlns:a16="http://schemas.microsoft.com/office/drawing/2014/main" id="{9A7B946E-9961-4176-B341-8D80C370EF9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 xmlns:a16="http://schemas.microsoft.com/office/drawing/2014/main" id="{1FB4B895-8D61-481C-901A-322DA62578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a:extLst>
            <a:ext uri="{FF2B5EF4-FFF2-40B4-BE49-F238E27FC236}">
              <a16:creationId xmlns="" xmlns:a16="http://schemas.microsoft.com/office/drawing/2014/main" id="{B8C942B9-DD7A-4EED-AD25-7C2901A56433}"/>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a:extLst>
            <a:ext uri="{FF2B5EF4-FFF2-40B4-BE49-F238E27FC236}">
              <a16:creationId xmlns="" xmlns:a16="http://schemas.microsoft.com/office/drawing/2014/main" id="{A89B36C9-B5E1-42EE-8B29-68D21D8EB1CC}"/>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a:extLst>
            <a:ext uri="{FF2B5EF4-FFF2-40B4-BE49-F238E27FC236}">
              <a16:creationId xmlns="" xmlns:a16="http://schemas.microsoft.com/office/drawing/2014/main" id="{77A5703F-BA22-4C31-ABBF-3EF5EA623C89}"/>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a:extLst>
            <a:ext uri="{FF2B5EF4-FFF2-40B4-BE49-F238E27FC236}">
              <a16:creationId xmlns="" xmlns:a16="http://schemas.microsoft.com/office/drawing/2014/main" id="{6C8F057F-E7A5-431B-B5F9-9B17EA150328}"/>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a:extLst>
            <a:ext uri="{FF2B5EF4-FFF2-40B4-BE49-F238E27FC236}">
              <a16:creationId xmlns="" xmlns:a16="http://schemas.microsoft.com/office/drawing/2014/main" id="{4E0BC025-1DF8-4C70-B9FC-73E19D6480AD}"/>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a:extLst>
            <a:ext uri="{FF2B5EF4-FFF2-40B4-BE49-F238E27FC236}">
              <a16:creationId xmlns="" xmlns:a16="http://schemas.microsoft.com/office/drawing/2014/main" id="{8C44C5A6-A033-44A7-B287-1ED8F4AB3578}"/>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a:extLst>
            <a:ext uri="{FF2B5EF4-FFF2-40B4-BE49-F238E27FC236}">
              <a16:creationId xmlns="" xmlns:a16="http://schemas.microsoft.com/office/drawing/2014/main" id="{4CF4C8C2-3ECB-4DC9-8829-00659E08DFE6}"/>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a:extLst>
            <a:ext uri="{FF2B5EF4-FFF2-40B4-BE49-F238E27FC236}">
              <a16:creationId xmlns="" xmlns:a16="http://schemas.microsoft.com/office/drawing/2014/main" id="{FD916ADD-D1D2-4EB2-BEB1-1CD9A8507C43}"/>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a:extLst>
            <a:ext uri="{FF2B5EF4-FFF2-40B4-BE49-F238E27FC236}">
              <a16:creationId xmlns="" xmlns:a16="http://schemas.microsoft.com/office/drawing/2014/main" id="{C11E4806-7541-4AB3-AC85-06DA8E2387EA}"/>
            </a:ext>
          </a:extLst>
        </xdr:cNvPr>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a:extLst>
            <a:ext uri="{FF2B5EF4-FFF2-40B4-BE49-F238E27FC236}">
              <a16:creationId xmlns="" xmlns:a16="http://schemas.microsoft.com/office/drawing/2014/main" id="{DB0E96B4-08CC-4590-AF68-CAF495AE07A4}"/>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a:extLst>
            <a:ext uri="{FF2B5EF4-FFF2-40B4-BE49-F238E27FC236}">
              <a16:creationId xmlns="" xmlns:a16="http://schemas.microsoft.com/office/drawing/2014/main" id="{82D571EC-2E23-436D-94B9-CEDEF24714EF}"/>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1A4C1200-6D6A-4A91-AB72-6540173C16A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33741243-6687-45D7-A7E4-E998E5D6CF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 xmlns:a16="http://schemas.microsoft.com/office/drawing/2014/main" id="{75EE283C-1B5F-4A82-9017-EC7BF0E37E5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 xmlns:a16="http://schemas.microsoft.com/office/drawing/2014/main" id="{215A857D-07A4-4BF0-8650-CE94812D25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 xmlns:a16="http://schemas.microsoft.com/office/drawing/2014/main" id="{F751D36A-804E-4C51-A0B8-980BB3F8328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360" name="楕円 359">
          <a:extLst>
            <a:ext uri="{FF2B5EF4-FFF2-40B4-BE49-F238E27FC236}">
              <a16:creationId xmlns="" xmlns:a16="http://schemas.microsoft.com/office/drawing/2014/main" id="{8CA7FAB3-BB05-4254-8887-E3CFFCCCC270}"/>
            </a:ext>
          </a:extLst>
        </xdr:cNvPr>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120666</xdr:rowOff>
    </xdr:from>
    <xdr:ext cx="469744" cy="259045"/>
    <xdr:sp macro="" textlink="">
      <xdr:nvSpPr>
        <xdr:cNvPr id="361" name="n_1mainValue【市民会館】&#10;一人当たり面積">
          <a:extLst>
            <a:ext uri="{FF2B5EF4-FFF2-40B4-BE49-F238E27FC236}">
              <a16:creationId xmlns="" xmlns:a16="http://schemas.microsoft.com/office/drawing/2014/main" id="{2ACF4E7A-EEEF-4E69-BACF-9D5F263DEA5B}"/>
            </a:ext>
          </a:extLst>
        </xdr:cNvPr>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 xmlns:a16="http://schemas.microsoft.com/office/drawing/2014/main" id="{DA948873-1811-43DF-AB08-1FEA58AE24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 xmlns:a16="http://schemas.microsoft.com/office/drawing/2014/main" id="{7ACCF41E-11A3-424A-8154-03D3C7AC14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 xmlns:a16="http://schemas.microsoft.com/office/drawing/2014/main" id="{5472DE7F-912C-42C8-AFAA-1B347C9282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 xmlns:a16="http://schemas.microsoft.com/office/drawing/2014/main" id="{9F0B325E-3F31-4AF7-AC8E-B49429CC5A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 xmlns:a16="http://schemas.microsoft.com/office/drawing/2014/main" id="{62FAD920-9C19-4B3E-A0D6-40BBAE5648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 xmlns:a16="http://schemas.microsoft.com/office/drawing/2014/main" id="{59BAE6CA-192E-433A-A8CB-A7F977753E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 xmlns:a16="http://schemas.microsoft.com/office/drawing/2014/main" id="{E8879DDD-F4CC-476F-8ED7-F73BD5589B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 xmlns:a16="http://schemas.microsoft.com/office/drawing/2014/main" id="{C6BF9777-EA74-4DD1-B75F-7A7A428937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 xmlns:a16="http://schemas.microsoft.com/office/drawing/2014/main" id="{298D0C69-E5EF-4C33-9B0B-BC441136B3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 xmlns:a16="http://schemas.microsoft.com/office/drawing/2014/main" id="{68500D80-1438-4ACB-B5F2-D80AC521C5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 xmlns:a16="http://schemas.microsoft.com/office/drawing/2014/main" id="{36AC2DD4-7079-49E1-AE44-516387A626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 xmlns:a16="http://schemas.microsoft.com/office/drawing/2014/main" id="{E75F5018-C4A8-4885-9DEA-83751C8278B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 xmlns:a16="http://schemas.microsoft.com/office/drawing/2014/main" id="{1C0A1C1F-6E67-4EC3-9F16-B8C6042F2CF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 xmlns:a16="http://schemas.microsoft.com/office/drawing/2014/main" id="{D267DAB9-25A5-40D1-A4C5-406B2163601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 xmlns:a16="http://schemas.microsoft.com/office/drawing/2014/main" id="{C212A541-6AA1-4F1A-99A2-08E8C39C04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 xmlns:a16="http://schemas.microsoft.com/office/drawing/2014/main" id="{49E93477-C3D3-4979-9347-0111D49F24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 xmlns:a16="http://schemas.microsoft.com/office/drawing/2014/main" id="{E9C52AB0-17C6-4D5F-B44B-6C0827104E3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 xmlns:a16="http://schemas.microsoft.com/office/drawing/2014/main" id="{12B13519-80A7-493C-B159-CB8B3F4E99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 xmlns:a16="http://schemas.microsoft.com/office/drawing/2014/main" id="{957D90B2-CA5A-4474-AC4D-BE14071E25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 xmlns:a16="http://schemas.microsoft.com/office/drawing/2014/main" id="{6AFA01A0-FA16-41FD-AAD7-7E688F96D6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 xmlns:a16="http://schemas.microsoft.com/office/drawing/2014/main" id="{56E4DFC8-FA42-42D4-B3F8-CFE0D245481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 xmlns:a16="http://schemas.microsoft.com/office/drawing/2014/main" id="{A788085B-EDAA-4B14-B08B-CA525F615FD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 xmlns:a16="http://schemas.microsoft.com/office/drawing/2014/main" id="{AD3208E8-9EA9-4308-AAA4-1CFB8919E8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 xmlns:a16="http://schemas.microsoft.com/office/drawing/2014/main" id="{F9416870-F65B-46DF-BEAE-86098DEF261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 xmlns:a16="http://schemas.microsoft.com/office/drawing/2014/main" id="{D25434EE-993A-4FD8-95CA-DDB453CC27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a:extLst>
            <a:ext uri="{FF2B5EF4-FFF2-40B4-BE49-F238E27FC236}">
              <a16:creationId xmlns="" xmlns:a16="http://schemas.microsoft.com/office/drawing/2014/main" id="{FA5D3AB8-1BD1-4830-B54E-2FECE8D33C78}"/>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a:extLst>
            <a:ext uri="{FF2B5EF4-FFF2-40B4-BE49-F238E27FC236}">
              <a16:creationId xmlns="" xmlns:a16="http://schemas.microsoft.com/office/drawing/2014/main" id="{1D19CF20-6230-4C2E-B134-FBF115765DC4}"/>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a:extLst>
            <a:ext uri="{FF2B5EF4-FFF2-40B4-BE49-F238E27FC236}">
              <a16:creationId xmlns="" xmlns:a16="http://schemas.microsoft.com/office/drawing/2014/main" id="{1FDD6329-A923-4249-9395-4E4A63671567}"/>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a:extLst>
            <a:ext uri="{FF2B5EF4-FFF2-40B4-BE49-F238E27FC236}">
              <a16:creationId xmlns="" xmlns:a16="http://schemas.microsoft.com/office/drawing/2014/main" id="{104995B2-F54D-4C10-A248-CEB1A5BFEB1C}"/>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a:extLst>
            <a:ext uri="{FF2B5EF4-FFF2-40B4-BE49-F238E27FC236}">
              <a16:creationId xmlns="" xmlns:a16="http://schemas.microsoft.com/office/drawing/2014/main" id="{560B6A60-29F0-4A9A-9D6A-7BBC1AFF76F1}"/>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a:extLst>
            <a:ext uri="{FF2B5EF4-FFF2-40B4-BE49-F238E27FC236}">
              <a16:creationId xmlns="" xmlns:a16="http://schemas.microsoft.com/office/drawing/2014/main" id="{7DEC98D8-6419-45A7-95FF-557ABFB637D4}"/>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a:extLst>
            <a:ext uri="{FF2B5EF4-FFF2-40B4-BE49-F238E27FC236}">
              <a16:creationId xmlns="" xmlns:a16="http://schemas.microsoft.com/office/drawing/2014/main" id="{CD4B1D96-C0D6-4664-9E27-F777EC24B4D6}"/>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a:extLst>
            <a:ext uri="{FF2B5EF4-FFF2-40B4-BE49-F238E27FC236}">
              <a16:creationId xmlns="" xmlns:a16="http://schemas.microsoft.com/office/drawing/2014/main" id="{414DDC68-F4D7-4FA3-AA7C-05C1F242F554}"/>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a:extLst>
            <a:ext uri="{FF2B5EF4-FFF2-40B4-BE49-F238E27FC236}">
              <a16:creationId xmlns="" xmlns:a16="http://schemas.microsoft.com/office/drawing/2014/main" id="{3918B9AA-97EC-4F7B-B117-0692F6328ECC}"/>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a:extLst>
            <a:ext uri="{FF2B5EF4-FFF2-40B4-BE49-F238E27FC236}">
              <a16:creationId xmlns="" xmlns:a16="http://schemas.microsoft.com/office/drawing/2014/main" id="{8F2A419D-82B9-497F-8E79-B05C7F0C8FEE}"/>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a:extLst>
            <a:ext uri="{FF2B5EF4-FFF2-40B4-BE49-F238E27FC236}">
              <a16:creationId xmlns="" xmlns:a16="http://schemas.microsoft.com/office/drawing/2014/main" id="{96287B63-F063-4D88-9451-EBB9B96037D1}"/>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6031CD43-B5CA-4AA5-B598-568968B1D2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40F3A072-4225-46A7-BACE-F0E9EBB72B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89EC0D6A-C806-4C25-8404-70204B060F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1F6A199B-37B1-432A-BCFB-872984AA1D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BD5A4761-44FD-49DC-BE36-23D507C957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403" name="楕円 402">
          <a:extLst>
            <a:ext uri="{FF2B5EF4-FFF2-40B4-BE49-F238E27FC236}">
              <a16:creationId xmlns="" xmlns:a16="http://schemas.microsoft.com/office/drawing/2014/main" id="{8F6F491B-985F-4722-A0E0-10393E5E659E}"/>
            </a:ext>
          </a:extLst>
        </xdr:cNvPr>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39750</xdr:rowOff>
    </xdr:from>
    <xdr:ext cx="405111" cy="259045"/>
    <xdr:sp macro="" textlink="">
      <xdr:nvSpPr>
        <xdr:cNvPr id="404" name="n_1mainValue【一般廃棄物処理施設】&#10;有形固定資産減価償却率">
          <a:extLst>
            <a:ext uri="{FF2B5EF4-FFF2-40B4-BE49-F238E27FC236}">
              <a16:creationId xmlns="" xmlns:a16="http://schemas.microsoft.com/office/drawing/2014/main" id="{69834C9E-78A4-4689-B51D-E79D25E65EF2}"/>
            </a:ext>
          </a:extLst>
        </xdr:cNvPr>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 xmlns:a16="http://schemas.microsoft.com/office/drawing/2014/main" id="{108BEB30-45E6-448E-BE1D-B9DD404B25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 xmlns:a16="http://schemas.microsoft.com/office/drawing/2014/main" id="{9457BDD6-A7A8-4C00-BB0F-FF2F62538F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 xmlns:a16="http://schemas.microsoft.com/office/drawing/2014/main" id="{E0277B31-D929-453D-A792-CABF3C092A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 xmlns:a16="http://schemas.microsoft.com/office/drawing/2014/main" id="{522F83E1-DFDE-4509-9F82-6EC1B36734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 xmlns:a16="http://schemas.microsoft.com/office/drawing/2014/main" id="{E82C317A-1E24-4072-8B13-EAB5891856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 xmlns:a16="http://schemas.microsoft.com/office/drawing/2014/main" id="{165488BF-4108-404D-88C7-4B1B2FB160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 xmlns:a16="http://schemas.microsoft.com/office/drawing/2014/main" id="{5FB52552-3BF2-4C32-B14C-E845196AC8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 xmlns:a16="http://schemas.microsoft.com/office/drawing/2014/main" id="{0CAAA178-01C9-4087-B55D-09998C7183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 xmlns:a16="http://schemas.microsoft.com/office/drawing/2014/main" id="{C2A01220-E512-41A2-BB3C-D0BF16E07B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 xmlns:a16="http://schemas.microsoft.com/office/drawing/2014/main" id="{DBEF2554-7D2D-4886-92BF-D373387561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a:extLst>
            <a:ext uri="{FF2B5EF4-FFF2-40B4-BE49-F238E27FC236}">
              <a16:creationId xmlns="" xmlns:a16="http://schemas.microsoft.com/office/drawing/2014/main" id="{8538DBA2-1103-4EF6-A15C-8A0D565EDEF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a:extLst>
            <a:ext uri="{FF2B5EF4-FFF2-40B4-BE49-F238E27FC236}">
              <a16:creationId xmlns="" xmlns:a16="http://schemas.microsoft.com/office/drawing/2014/main" id="{F7215913-89C9-47AB-ABFB-7A882B3F13A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a:extLst>
            <a:ext uri="{FF2B5EF4-FFF2-40B4-BE49-F238E27FC236}">
              <a16:creationId xmlns="" xmlns:a16="http://schemas.microsoft.com/office/drawing/2014/main" id="{FC7A945E-9F36-4C53-80E1-49553837EE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a:extLst>
            <a:ext uri="{FF2B5EF4-FFF2-40B4-BE49-F238E27FC236}">
              <a16:creationId xmlns="" xmlns:a16="http://schemas.microsoft.com/office/drawing/2014/main" id="{4F471F90-445F-40D5-BE1B-E1AE9F7F45F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a:extLst>
            <a:ext uri="{FF2B5EF4-FFF2-40B4-BE49-F238E27FC236}">
              <a16:creationId xmlns="" xmlns:a16="http://schemas.microsoft.com/office/drawing/2014/main" id="{B089FB88-7A75-49CD-98A6-9F26E6F0361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a:extLst>
            <a:ext uri="{FF2B5EF4-FFF2-40B4-BE49-F238E27FC236}">
              <a16:creationId xmlns="" xmlns:a16="http://schemas.microsoft.com/office/drawing/2014/main" id="{046BF7C6-5B3F-4C04-A035-1C293C86330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a:extLst>
            <a:ext uri="{FF2B5EF4-FFF2-40B4-BE49-F238E27FC236}">
              <a16:creationId xmlns="" xmlns:a16="http://schemas.microsoft.com/office/drawing/2014/main" id="{3BD3B165-2265-4A29-8DF2-8A77FD4223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a:extLst>
            <a:ext uri="{FF2B5EF4-FFF2-40B4-BE49-F238E27FC236}">
              <a16:creationId xmlns="" xmlns:a16="http://schemas.microsoft.com/office/drawing/2014/main" id="{056A4728-71B9-47ED-8CF9-EEAFBB7568F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 xmlns:a16="http://schemas.microsoft.com/office/drawing/2014/main" id="{293265CC-4359-48F7-ACFE-F79C10D766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a:extLst>
            <a:ext uri="{FF2B5EF4-FFF2-40B4-BE49-F238E27FC236}">
              <a16:creationId xmlns="" xmlns:a16="http://schemas.microsoft.com/office/drawing/2014/main" id="{7E9B9595-22F3-4FD8-92F9-95D118EC801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 xmlns:a16="http://schemas.microsoft.com/office/drawing/2014/main" id="{20FD483F-0833-4FD6-A50C-341DCFD32F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a:extLst>
            <a:ext uri="{FF2B5EF4-FFF2-40B4-BE49-F238E27FC236}">
              <a16:creationId xmlns="" xmlns:a16="http://schemas.microsoft.com/office/drawing/2014/main" id="{96502BBD-CF2B-4B1C-900E-E6D78BD481CB}"/>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a:extLst>
            <a:ext uri="{FF2B5EF4-FFF2-40B4-BE49-F238E27FC236}">
              <a16:creationId xmlns="" xmlns:a16="http://schemas.microsoft.com/office/drawing/2014/main" id="{744B3803-4984-4934-BFFE-7646467EC273}"/>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a:extLst>
            <a:ext uri="{FF2B5EF4-FFF2-40B4-BE49-F238E27FC236}">
              <a16:creationId xmlns="" xmlns:a16="http://schemas.microsoft.com/office/drawing/2014/main" id="{4C419F1B-A7A1-42AF-9E0F-156C11081254}"/>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a:extLst>
            <a:ext uri="{FF2B5EF4-FFF2-40B4-BE49-F238E27FC236}">
              <a16:creationId xmlns="" xmlns:a16="http://schemas.microsoft.com/office/drawing/2014/main" id="{5DDB1AC9-B687-434F-B79A-7BD0BF3773D1}"/>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a:extLst>
            <a:ext uri="{FF2B5EF4-FFF2-40B4-BE49-F238E27FC236}">
              <a16:creationId xmlns="" xmlns:a16="http://schemas.microsoft.com/office/drawing/2014/main" id="{CDDC0A92-716C-4100-984F-B60A1D599A9B}"/>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a:extLst>
            <a:ext uri="{FF2B5EF4-FFF2-40B4-BE49-F238E27FC236}">
              <a16:creationId xmlns="" xmlns:a16="http://schemas.microsoft.com/office/drawing/2014/main" id="{524C981A-A913-4FDE-B156-0CC4A1EC7A12}"/>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a:extLst>
            <a:ext uri="{FF2B5EF4-FFF2-40B4-BE49-F238E27FC236}">
              <a16:creationId xmlns="" xmlns:a16="http://schemas.microsoft.com/office/drawing/2014/main" id="{F289588F-424D-4D33-87A3-EE632702D8ED}"/>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a:extLst>
            <a:ext uri="{FF2B5EF4-FFF2-40B4-BE49-F238E27FC236}">
              <a16:creationId xmlns="" xmlns:a16="http://schemas.microsoft.com/office/drawing/2014/main" id="{66704970-A336-41C4-89BE-435D6E3B1CDD}"/>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a:extLst>
            <a:ext uri="{FF2B5EF4-FFF2-40B4-BE49-F238E27FC236}">
              <a16:creationId xmlns="" xmlns:a16="http://schemas.microsoft.com/office/drawing/2014/main" id="{FBC39143-9B6D-4DED-8ED9-039DADD69FF8}"/>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a:extLst>
            <a:ext uri="{FF2B5EF4-FFF2-40B4-BE49-F238E27FC236}">
              <a16:creationId xmlns="" xmlns:a16="http://schemas.microsoft.com/office/drawing/2014/main" id="{4D170BFD-1447-443D-A1D9-7FABA3A7EB6F}"/>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a:extLst>
            <a:ext uri="{FF2B5EF4-FFF2-40B4-BE49-F238E27FC236}">
              <a16:creationId xmlns="" xmlns:a16="http://schemas.microsoft.com/office/drawing/2014/main" id="{87E14D4E-99D8-43C9-9225-794081553108}"/>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 xmlns:a16="http://schemas.microsoft.com/office/drawing/2014/main" id="{6403F0FA-0E9A-43B3-8BBB-3CF75B2320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 xmlns:a16="http://schemas.microsoft.com/office/drawing/2014/main" id="{5BDD8988-D8BE-4178-AC1E-595DE1C5B0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 xmlns:a16="http://schemas.microsoft.com/office/drawing/2014/main" id="{2201C186-C913-4E93-A185-081A5069B7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 xmlns:a16="http://schemas.microsoft.com/office/drawing/2014/main" id="{0F612860-7FFE-49E9-B01A-12C11C6AD3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 xmlns:a16="http://schemas.microsoft.com/office/drawing/2014/main" id="{CB8112EE-4D04-4564-9619-B4D6467DD3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46070</xdr:rowOff>
    </xdr:from>
    <xdr:to>
      <xdr:col>112</xdr:col>
      <xdr:colOff>38100</xdr:colOff>
      <xdr:row>40</xdr:row>
      <xdr:rowOff>147670</xdr:rowOff>
    </xdr:to>
    <xdr:sp macro="" textlink="">
      <xdr:nvSpPr>
        <xdr:cNvPr id="442" name="楕円 441">
          <a:extLst>
            <a:ext uri="{FF2B5EF4-FFF2-40B4-BE49-F238E27FC236}">
              <a16:creationId xmlns="" xmlns:a16="http://schemas.microsoft.com/office/drawing/2014/main" id="{F7700B2A-F5C0-4561-81A9-6E66271BD10B}"/>
            </a:ext>
          </a:extLst>
        </xdr:cNvPr>
        <xdr:cNvSpPr/>
      </xdr:nvSpPr>
      <xdr:spPr>
        <a:xfrm>
          <a:off x="21272500" y="6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138797</xdr:rowOff>
    </xdr:from>
    <xdr:ext cx="534377" cy="259045"/>
    <xdr:sp macro="" textlink="">
      <xdr:nvSpPr>
        <xdr:cNvPr id="443" name="n_1mainValue【一般廃棄物処理施設】&#10;一人当たり有形固定資産（償却資産）額">
          <a:extLst>
            <a:ext uri="{FF2B5EF4-FFF2-40B4-BE49-F238E27FC236}">
              <a16:creationId xmlns="" xmlns:a16="http://schemas.microsoft.com/office/drawing/2014/main" id="{24DB0D4E-F697-493A-92CE-2216DD9502C1}"/>
            </a:ext>
          </a:extLst>
        </xdr:cNvPr>
        <xdr:cNvSpPr txBox="1"/>
      </xdr:nvSpPr>
      <xdr:spPr>
        <a:xfrm>
          <a:off x="21043411" y="6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 xmlns:a16="http://schemas.microsoft.com/office/drawing/2014/main" id="{BADA1B3C-D141-486C-B9C9-70C365333A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 xmlns:a16="http://schemas.microsoft.com/office/drawing/2014/main" id="{AC698337-4222-4862-A26C-DB3D5DDE36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 xmlns:a16="http://schemas.microsoft.com/office/drawing/2014/main" id="{F78F0F9F-C2D8-4D0D-A995-D8979A59A3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 xmlns:a16="http://schemas.microsoft.com/office/drawing/2014/main" id="{C4BB9631-DD75-4DB4-B35C-660965AA95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 xmlns:a16="http://schemas.microsoft.com/office/drawing/2014/main" id="{98758B7D-BDF4-4305-8B37-50980A7A06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 xmlns:a16="http://schemas.microsoft.com/office/drawing/2014/main" id="{E5D4A17F-6122-4B25-93DF-5C3AD6771D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 xmlns:a16="http://schemas.microsoft.com/office/drawing/2014/main" id="{7598650F-E5CD-4F86-9980-076590729A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 xmlns:a16="http://schemas.microsoft.com/office/drawing/2014/main" id="{6140B83C-46D7-4890-8B7F-A4DBEC4A37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 xmlns:a16="http://schemas.microsoft.com/office/drawing/2014/main" id="{DA70C4EA-3183-49A0-A983-309BBD3EC0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 xmlns:a16="http://schemas.microsoft.com/office/drawing/2014/main" id="{8F807EED-DF77-4576-889F-FA6D4794BA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 xmlns:a16="http://schemas.microsoft.com/office/drawing/2014/main" id="{F9730836-78A4-4AC0-AE88-6D12F4C005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 xmlns:a16="http://schemas.microsoft.com/office/drawing/2014/main" id="{D4588389-1B1B-4432-956C-DD88D7BEA34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 xmlns:a16="http://schemas.microsoft.com/office/drawing/2014/main" id="{4DBD6FDC-2D4C-490F-A481-2B8475A4984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 xmlns:a16="http://schemas.microsoft.com/office/drawing/2014/main" id="{C13C75AD-8ECC-47A6-B50C-D2FAB5E28B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 xmlns:a16="http://schemas.microsoft.com/office/drawing/2014/main" id="{5BDA21F3-0FF0-4C2F-90A8-D65BAF87BEF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 xmlns:a16="http://schemas.microsoft.com/office/drawing/2014/main" id="{8635F8AD-94B1-4F9F-9008-CB4DACCA8E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 xmlns:a16="http://schemas.microsoft.com/office/drawing/2014/main" id="{87D17B7C-8361-46A5-9539-9D35FCEBE1E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 xmlns:a16="http://schemas.microsoft.com/office/drawing/2014/main" id="{3418C9CB-E8DD-4D06-A62D-4899411374D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 xmlns:a16="http://schemas.microsoft.com/office/drawing/2014/main" id="{7041BD9C-335F-48AA-B364-E41B35D7B3C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 xmlns:a16="http://schemas.microsoft.com/office/drawing/2014/main" id="{4E22D8D8-429A-4219-A700-D277C5EB84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 xmlns:a16="http://schemas.microsoft.com/office/drawing/2014/main" id="{451BEEDA-DCF4-43D8-B5D8-9DFF808F98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 xmlns:a16="http://schemas.microsoft.com/office/drawing/2014/main" id="{8A0F4DD8-705D-44EE-A283-756E9C1CDFE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 xmlns:a16="http://schemas.microsoft.com/office/drawing/2014/main" id="{FB9B94DE-2BC4-49E3-B10B-2ECC17CF09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 xmlns:a16="http://schemas.microsoft.com/office/drawing/2014/main" id="{1C82A1FE-50A4-464F-8787-0E37DBBDA1E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a:extLst>
            <a:ext uri="{FF2B5EF4-FFF2-40B4-BE49-F238E27FC236}">
              <a16:creationId xmlns="" xmlns:a16="http://schemas.microsoft.com/office/drawing/2014/main" id="{AE11C98D-4B94-4E0B-BF1A-1C5D38218E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a:extLst>
            <a:ext uri="{FF2B5EF4-FFF2-40B4-BE49-F238E27FC236}">
              <a16:creationId xmlns="" xmlns:a16="http://schemas.microsoft.com/office/drawing/2014/main" id="{D5ABCCA3-7EDD-43AF-8C44-E93C0D21B7D4}"/>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a:extLst>
            <a:ext uri="{FF2B5EF4-FFF2-40B4-BE49-F238E27FC236}">
              <a16:creationId xmlns="" xmlns:a16="http://schemas.microsoft.com/office/drawing/2014/main" id="{AD5DD9D8-2491-4CB5-B386-AC64893785B5}"/>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a:extLst>
            <a:ext uri="{FF2B5EF4-FFF2-40B4-BE49-F238E27FC236}">
              <a16:creationId xmlns="" xmlns:a16="http://schemas.microsoft.com/office/drawing/2014/main" id="{571A396C-F1C9-41E9-9525-65F8453679E1}"/>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a:extLst>
            <a:ext uri="{FF2B5EF4-FFF2-40B4-BE49-F238E27FC236}">
              <a16:creationId xmlns="" xmlns:a16="http://schemas.microsoft.com/office/drawing/2014/main" id="{8D72E7C5-01BF-4CE1-94B5-4703DEA5FE3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a:extLst>
            <a:ext uri="{FF2B5EF4-FFF2-40B4-BE49-F238E27FC236}">
              <a16:creationId xmlns="" xmlns:a16="http://schemas.microsoft.com/office/drawing/2014/main" id="{985BD43C-E259-4626-8748-E5F21719E79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a:extLst>
            <a:ext uri="{FF2B5EF4-FFF2-40B4-BE49-F238E27FC236}">
              <a16:creationId xmlns="" xmlns:a16="http://schemas.microsoft.com/office/drawing/2014/main" id="{32BE3409-7C17-439D-A1DB-E908D5B3AC61}"/>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a:extLst>
            <a:ext uri="{FF2B5EF4-FFF2-40B4-BE49-F238E27FC236}">
              <a16:creationId xmlns="" xmlns:a16="http://schemas.microsoft.com/office/drawing/2014/main" id="{1482E00E-EFE9-4F00-8E1E-76F8007F311C}"/>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a:extLst>
            <a:ext uri="{FF2B5EF4-FFF2-40B4-BE49-F238E27FC236}">
              <a16:creationId xmlns="" xmlns:a16="http://schemas.microsoft.com/office/drawing/2014/main" id="{98A23AE8-91D2-4EDA-9E1A-268AA103BD0A}"/>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a:extLst>
            <a:ext uri="{FF2B5EF4-FFF2-40B4-BE49-F238E27FC236}">
              <a16:creationId xmlns="" xmlns:a16="http://schemas.microsoft.com/office/drawing/2014/main" id="{F19629C8-424B-49DE-A47C-6EE1079C6277}"/>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a:extLst>
            <a:ext uri="{FF2B5EF4-FFF2-40B4-BE49-F238E27FC236}">
              <a16:creationId xmlns="" xmlns:a16="http://schemas.microsoft.com/office/drawing/2014/main" id="{95ECFFEB-B887-417A-BC3F-C2F9D129986B}"/>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a:extLst>
            <a:ext uri="{FF2B5EF4-FFF2-40B4-BE49-F238E27FC236}">
              <a16:creationId xmlns="" xmlns:a16="http://schemas.microsoft.com/office/drawing/2014/main" id="{E6D4FD21-2686-4B5A-9A4A-1F8A29ABF8C7}"/>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 xmlns:a16="http://schemas.microsoft.com/office/drawing/2014/main" id="{5E0B18AA-D738-40F5-BCF7-A165DEC226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 xmlns:a16="http://schemas.microsoft.com/office/drawing/2014/main" id="{8A8A7C3A-7AE2-499F-BF2A-F53C73A860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 xmlns:a16="http://schemas.microsoft.com/office/drawing/2014/main" id="{D4230D96-B567-4F4F-9846-BF45E83E126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 xmlns:a16="http://schemas.microsoft.com/office/drawing/2014/main" id="{426B015E-ED01-4515-A02E-F29364007A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 xmlns:a16="http://schemas.microsoft.com/office/drawing/2014/main" id="{A667AE01-B67F-402C-BFA8-9A9731A981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485" name="楕円 484">
          <a:extLst>
            <a:ext uri="{FF2B5EF4-FFF2-40B4-BE49-F238E27FC236}">
              <a16:creationId xmlns="" xmlns:a16="http://schemas.microsoft.com/office/drawing/2014/main" id="{07657A4F-EEFF-46E5-B8F7-372C681254C3}"/>
            </a:ext>
          </a:extLst>
        </xdr:cNvPr>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65694</xdr:rowOff>
    </xdr:from>
    <xdr:ext cx="405111" cy="259045"/>
    <xdr:sp macro="" textlink="">
      <xdr:nvSpPr>
        <xdr:cNvPr id="486" name="n_1mainValue【保健センター・保健所】&#10;有形固定資産減価償却率">
          <a:extLst>
            <a:ext uri="{FF2B5EF4-FFF2-40B4-BE49-F238E27FC236}">
              <a16:creationId xmlns="" xmlns:a16="http://schemas.microsoft.com/office/drawing/2014/main" id="{A701BA5E-7B57-417F-8AD7-46EDF999F4EE}"/>
            </a:ext>
          </a:extLst>
        </xdr:cNvPr>
        <xdr:cNvSpPr txBox="1"/>
      </xdr:nvSpPr>
      <xdr:spPr>
        <a:xfrm>
          <a:off x="15266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 xmlns:a16="http://schemas.microsoft.com/office/drawing/2014/main" id="{5307CC6E-3302-48C9-BE79-862691BDC7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 xmlns:a16="http://schemas.microsoft.com/office/drawing/2014/main" id="{B80161E6-6ABF-42C1-A075-D77FE3BBF4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 xmlns:a16="http://schemas.microsoft.com/office/drawing/2014/main" id="{A20D8B9D-9DAD-4921-9012-F521BFCB82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 xmlns:a16="http://schemas.microsoft.com/office/drawing/2014/main" id="{6F67E969-765C-4AD6-90EF-651055B554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 xmlns:a16="http://schemas.microsoft.com/office/drawing/2014/main" id="{6A6CEB80-5485-46FA-9B7F-77EDAD86DF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 xmlns:a16="http://schemas.microsoft.com/office/drawing/2014/main" id="{CB60907A-897A-4C68-A204-91A2B225AA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 xmlns:a16="http://schemas.microsoft.com/office/drawing/2014/main" id="{BFF7DB0C-BD7A-46EB-A4FB-490C65034A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 xmlns:a16="http://schemas.microsoft.com/office/drawing/2014/main" id="{6B3C3493-9D03-47A9-9FA4-25396ED556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 xmlns:a16="http://schemas.microsoft.com/office/drawing/2014/main" id="{89B75168-547D-4185-AA21-5A3CE7C6F7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 xmlns:a16="http://schemas.microsoft.com/office/drawing/2014/main" id="{4AE74489-C8BC-4454-91F6-106092643C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a:extLst>
            <a:ext uri="{FF2B5EF4-FFF2-40B4-BE49-F238E27FC236}">
              <a16:creationId xmlns="" xmlns:a16="http://schemas.microsoft.com/office/drawing/2014/main" id="{3A0547EA-6EA2-4C3C-98B8-B6EEF08192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a:extLst>
            <a:ext uri="{FF2B5EF4-FFF2-40B4-BE49-F238E27FC236}">
              <a16:creationId xmlns="" xmlns:a16="http://schemas.microsoft.com/office/drawing/2014/main" id="{A97DA6E7-6070-45B8-BF18-66884E67B61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a:extLst>
            <a:ext uri="{FF2B5EF4-FFF2-40B4-BE49-F238E27FC236}">
              <a16:creationId xmlns="" xmlns:a16="http://schemas.microsoft.com/office/drawing/2014/main" id="{A5C76709-CBAE-4A36-9376-87B7ABBC97B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a:extLst>
            <a:ext uri="{FF2B5EF4-FFF2-40B4-BE49-F238E27FC236}">
              <a16:creationId xmlns="" xmlns:a16="http://schemas.microsoft.com/office/drawing/2014/main" id="{90174418-85DA-4B21-AE87-090A0A2F90B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a:extLst>
            <a:ext uri="{FF2B5EF4-FFF2-40B4-BE49-F238E27FC236}">
              <a16:creationId xmlns="" xmlns:a16="http://schemas.microsoft.com/office/drawing/2014/main" id="{1359274D-8C6C-4212-BC04-7E20DBA615B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a:extLst>
            <a:ext uri="{FF2B5EF4-FFF2-40B4-BE49-F238E27FC236}">
              <a16:creationId xmlns="" xmlns:a16="http://schemas.microsoft.com/office/drawing/2014/main" id="{239D3B5D-7EF8-464A-B0F8-FA4278B8275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a:extLst>
            <a:ext uri="{FF2B5EF4-FFF2-40B4-BE49-F238E27FC236}">
              <a16:creationId xmlns="" xmlns:a16="http://schemas.microsoft.com/office/drawing/2014/main" id="{CBD4FC30-D2B5-4BA3-8F0B-0A8D11F8F4A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a:extLst>
            <a:ext uri="{FF2B5EF4-FFF2-40B4-BE49-F238E27FC236}">
              <a16:creationId xmlns="" xmlns:a16="http://schemas.microsoft.com/office/drawing/2014/main" id="{F424789D-E38E-4E7B-91C6-48BAE4FAB4F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 xmlns:a16="http://schemas.microsoft.com/office/drawing/2014/main" id="{86D94A18-7C19-4B66-BCEC-B1725F19C0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 xmlns:a16="http://schemas.microsoft.com/office/drawing/2014/main" id="{241B28BB-27C0-46AE-9465-2B53562708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a:extLst>
            <a:ext uri="{FF2B5EF4-FFF2-40B4-BE49-F238E27FC236}">
              <a16:creationId xmlns="" xmlns:a16="http://schemas.microsoft.com/office/drawing/2014/main" id="{F8333059-F99B-496F-B935-E7F22CF378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a:extLst>
            <a:ext uri="{FF2B5EF4-FFF2-40B4-BE49-F238E27FC236}">
              <a16:creationId xmlns="" xmlns:a16="http://schemas.microsoft.com/office/drawing/2014/main" id="{DAD1C494-6123-4F2F-9CCA-028DA13E82A2}"/>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a:extLst>
            <a:ext uri="{FF2B5EF4-FFF2-40B4-BE49-F238E27FC236}">
              <a16:creationId xmlns="" xmlns:a16="http://schemas.microsoft.com/office/drawing/2014/main" id="{64682A33-68A6-4F42-B173-C35A72309A6F}"/>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a:extLst>
            <a:ext uri="{FF2B5EF4-FFF2-40B4-BE49-F238E27FC236}">
              <a16:creationId xmlns="" xmlns:a16="http://schemas.microsoft.com/office/drawing/2014/main" id="{E73341CC-2FC9-43EB-9741-76FADCB0126A}"/>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a:extLst>
            <a:ext uri="{FF2B5EF4-FFF2-40B4-BE49-F238E27FC236}">
              <a16:creationId xmlns="" xmlns:a16="http://schemas.microsoft.com/office/drawing/2014/main" id="{C11E69BE-2DBB-43FF-A204-C1646D3315A7}"/>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a:extLst>
            <a:ext uri="{FF2B5EF4-FFF2-40B4-BE49-F238E27FC236}">
              <a16:creationId xmlns="" xmlns:a16="http://schemas.microsoft.com/office/drawing/2014/main" id="{B571B115-C665-458E-89FD-344ECD3C7FDF}"/>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a:extLst>
            <a:ext uri="{FF2B5EF4-FFF2-40B4-BE49-F238E27FC236}">
              <a16:creationId xmlns="" xmlns:a16="http://schemas.microsoft.com/office/drawing/2014/main" id="{9465C9F8-D56B-43D6-80AF-8E0825FAD957}"/>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a:extLst>
            <a:ext uri="{FF2B5EF4-FFF2-40B4-BE49-F238E27FC236}">
              <a16:creationId xmlns="" xmlns:a16="http://schemas.microsoft.com/office/drawing/2014/main" id="{7DB1A721-0019-4001-8C02-848C5F460C54}"/>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a:extLst>
            <a:ext uri="{FF2B5EF4-FFF2-40B4-BE49-F238E27FC236}">
              <a16:creationId xmlns="" xmlns:a16="http://schemas.microsoft.com/office/drawing/2014/main" id="{4F774365-6A4F-421D-AC77-CE3D8864D785}"/>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a:extLst>
            <a:ext uri="{FF2B5EF4-FFF2-40B4-BE49-F238E27FC236}">
              <a16:creationId xmlns="" xmlns:a16="http://schemas.microsoft.com/office/drawing/2014/main" id="{C69C4FC1-4519-4469-B9BC-0D2BCBFD79F8}"/>
            </a:ext>
          </a:extLst>
        </xdr:cNvPr>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a:extLst>
            <a:ext uri="{FF2B5EF4-FFF2-40B4-BE49-F238E27FC236}">
              <a16:creationId xmlns="" xmlns:a16="http://schemas.microsoft.com/office/drawing/2014/main" id="{0340399A-BD8E-40D7-964D-D256C167E89D}"/>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a:extLst>
            <a:ext uri="{FF2B5EF4-FFF2-40B4-BE49-F238E27FC236}">
              <a16:creationId xmlns="" xmlns:a16="http://schemas.microsoft.com/office/drawing/2014/main" id="{8F288A28-AEF5-486B-8FBB-24E3CB9CCD08}"/>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F46FAA56-0055-4EF0-9155-94FD622198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 xmlns:a16="http://schemas.microsoft.com/office/drawing/2014/main" id="{9B4167D7-E7FC-4C5C-B0F7-D4C844A6B0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 xmlns:a16="http://schemas.microsoft.com/office/drawing/2014/main" id="{2798A7CB-EC2F-4E67-A6F6-3688B20B0D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 xmlns:a16="http://schemas.microsoft.com/office/drawing/2014/main" id="{16C4CB14-5D12-4321-857E-93DA75F383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 xmlns:a16="http://schemas.microsoft.com/office/drawing/2014/main" id="{6626339E-5DE8-474B-9810-E85DAED359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524" name="楕円 523">
          <a:extLst>
            <a:ext uri="{FF2B5EF4-FFF2-40B4-BE49-F238E27FC236}">
              <a16:creationId xmlns="" xmlns:a16="http://schemas.microsoft.com/office/drawing/2014/main" id="{7AC5D6E6-099E-4E39-AC41-3697960895FC}"/>
            </a:ext>
          </a:extLst>
        </xdr:cNvPr>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124477</xdr:rowOff>
    </xdr:from>
    <xdr:ext cx="469744" cy="259045"/>
    <xdr:sp macro="" textlink="">
      <xdr:nvSpPr>
        <xdr:cNvPr id="525" name="n_1mainValue【保健センター・保健所】&#10;一人当たり面積">
          <a:extLst>
            <a:ext uri="{FF2B5EF4-FFF2-40B4-BE49-F238E27FC236}">
              <a16:creationId xmlns="" xmlns:a16="http://schemas.microsoft.com/office/drawing/2014/main" id="{2B02E365-4372-42BC-8448-7F80EBA4B3C0}"/>
            </a:ext>
          </a:extLst>
        </xdr:cNvPr>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 xmlns:a16="http://schemas.microsoft.com/office/drawing/2014/main" id="{D57E3528-7D8B-4E5E-BABC-0E9279B134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 xmlns:a16="http://schemas.microsoft.com/office/drawing/2014/main" id="{BBDB961C-505F-4D65-8A10-18CE886C0E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 xmlns:a16="http://schemas.microsoft.com/office/drawing/2014/main" id="{4274B5A1-A0E1-472D-8844-F4B16EAFB9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 xmlns:a16="http://schemas.microsoft.com/office/drawing/2014/main" id="{E7156552-362D-489F-949F-AD6D3267F37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 xmlns:a16="http://schemas.microsoft.com/office/drawing/2014/main" id="{3EDCD2CF-5E9E-4C34-917B-CCD6747EBB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 xmlns:a16="http://schemas.microsoft.com/office/drawing/2014/main" id="{FC2B1B82-0F4E-479F-86A4-6B1E8DF11E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 xmlns:a16="http://schemas.microsoft.com/office/drawing/2014/main" id="{0D1F51B8-C90D-4BF5-AAB0-41CAE23232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 xmlns:a16="http://schemas.microsoft.com/office/drawing/2014/main" id="{4A8DDFCD-7321-4DC8-9040-264F43C1CE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 xmlns:a16="http://schemas.microsoft.com/office/drawing/2014/main" id="{BC52871C-B97C-43B4-A51B-DFF3311D96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 xmlns:a16="http://schemas.microsoft.com/office/drawing/2014/main" id="{113B1CCF-D28E-4773-BA19-1AB693A0D9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 xmlns:a16="http://schemas.microsoft.com/office/drawing/2014/main" id="{BB087D05-601D-4216-B275-ADD260530FD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a:extLst>
            <a:ext uri="{FF2B5EF4-FFF2-40B4-BE49-F238E27FC236}">
              <a16:creationId xmlns="" xmlns:a16="http://schemas.microsoft.com/office/drawing/2014/main" id="{FFB6D040-EEEE-49A8-A664-B5F123FE8E0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 xmlns:a16="http://schemas.microsoft.com/office/drawing/2014/main" id="{B19BA7BC-09DB-4CB9-BC89-E5D7F8633A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 xmlns:a16="http://schemas.microsoft.com/office/drawing/2014/main" id="{D74A6EBD-EB24-446E-8484-46FE43C449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 xmlns:a16="http://schemas.microsoft.com/office/drawing/2014/main" id="{D238256F-2C48-4DEB-AF8E-F77063753BF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 xmlns:a16="http://schemas.microsoft.com/office/drawing/2014/main" id="{4AC292DB-47E1-49DF-8DFE-91576246E09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 xmlns:a16="http://schemas.microsoft.com/office/drawing/2014/main" id="{F87D577B-EF72-4C16-BB24-F6F94A7860F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 xmlns:a16="http://schemas.microsoft.com/office/drawing/2014/main" id="{E9E9856D-47A5-450D-B740-D3F66EEF84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 xmlns:a16="http://schemas.microsoft.com/office/drawing/2014/main" id="{5E40D036-1A0F-47FD-B5FF-1B66A9BD47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 xmlns:a16="http://schemas.microsoft.com/office/drawing/2014/main" id="{65BE3EF2-8699-4DEC-A9E0-D8FC217A84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 xmlns:a16="http://schemas.microsoft.com/office/drawing/2014/main" id="{22383C11-1CA2-4395-B8F7-4C711A798F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a:extLst>
            <a:ext uri="{FF2B5EF4-FFF2-40B4-BE49-F238E27FC236}">
              <a16:creationId xmlns="" xmlns:a16="http://schemas.microsoft.com/office/drawing/2014/main" id="{C67AE724-3744-4B44-9480-49BBD908B44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 xmlns:a16="http://schemas.microsoft.com/office/drawing/2014/main" id="{5427BE95-A640-4E80-9B62-05AE66452D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a:extLst>
            <a:ext uri="{FF2B5EF4-FFF2-40B4-BE49-F238E27FC236}">
              <a16:creationId xmlns="" xmlns:a16="http://schemas.microsoft.com/office/drawing/2014/main" id="{5C378EB4-9F5F-4DBC-BE2E-2D7FE0B9FFF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 xmlns:a16="http://schemas.microsoft.com/office/drawing/2014/main" id="{2CB289DF-973E-4DE7-820E-FF5EDE41CD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a:extLst>
            <a:ext uri="{FF2B5EF4-FFF2-40B4-BE49-F238E27FC236}">
              <a16:creationId xmlns="" xmlns:a16="http://schemas.microsoft.com/office/drawing/2014/main" id="{C77BCCA5-9350-44C3-9716-B23E0AA0E5C4}"/>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a:extLst>
            <a:ext uri="{FF2B5EF4-FFF2-40B4-BE49-F238E27FC236}">
              <a16:creationId xmlns="" xmlns:a16="http://schemas.microsoft.com/office/drawing/2014/main" id="{B3F02A44-DDEB-4D2D-817E-6EFD73AEE0B4}"/>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a:extLst>
            <a:ext uri="{FF2B5EF4-FFF2-40B4-BE49-F238E27FC236}">
              <a16:creationId xmlns="" xmlns:a16="http://schemas.microsoft.com/office/drawing/2014/main" id="{963E6CDA-BBDE-4A41-8DB4-F98A9B2FE61D}"/>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a:extLst>
            <a:ext uri="{FF2B5EF4-FFF2-40B4-BE49-F238E27FC236}">
              <a16:creationId xmlns="" xmlns:a16="http://schemas.microsoft.com/office/drawing/2014/main" id="{F8DF0A3F-7924-4347-976D-BCB1772F7B4E}"/>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a:extLst>
            <a:ext uri="{FF2B5EF4-FFF2-40B4-BE49-F238E27FC236}">
              <a16:creationId xmlns="" xmlns:a16="http://schemas.microsoft.com/office/drawing/2014/main" id="{D7D8F8B7-B38A-42FB-BA3D-D8B3E88A35BB}"/>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a:extLst>
            <a:ext uri="{FF2B5EF4-FFF2-40B4-BE49-F238E27FC236}">
              <a16:creationId xmlns="" xmlns:a16="http://schemas.microsoft.com/office/drawing/2014/main" id="{98B1F50A-3E8E-4909-B543-07DD79D1428A}"/>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a:extLst>
            <a:ext uri="{FF2B5EF4-FFF2-40B4-BE49-F238E27FC236}">
              <a16:creationId xmlns="" xmlns:a16="http://schemas.microsoft.com/office/drawing/2014/main" id="{2A411E85-69A3-4F15-A98F-0427B9F86E57}"/>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a:extLst>
            <a:ext uri="{FF2B5EF4-FFF2-40B4-BE49-F238E27FC236}">
              <a16:creationId xmlns="" xmlns:a16="http://schemas.microsoft.com/office/drawing/2014/main" id="{F47FBFD9-CD84-47BF-A81C-7E084CA91943}"/>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a:extLst>
            <a:ext uri="{FF2B5EF4-FFF2-40B4-BE49-F238E27FC236}">
              <a16:creationId xmlns="" xmlns:a16="http://schemas.microsoft.com/office/drawing/2014/main" id="{D4579F2A-0C53-479D-9299-D40991EA3E25}"/>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a:extLst>
            <a:ext uri="{FF2B5EF4-FFF2-40B4-BE49-F238E27FC236}">
              <a16:creationId xmlns="" xmlns:a16="http://schemas.microsoft.com/office/drawing/2014/main" id="{9CEF1C4D-AD54-439A-8087-031A4051866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a:extLst>
            <a:ext uri="{FF2B5EF4-FFF2-40B4-BE49-F238E27FC236}">
              <a16:creationId xmlns="" xmlns:a16="http://schemas.microsoft.com/office/drawing/2014/main" id="{A344AA45-5E06-4B3D-8025-FFF6B11CDD81}"/>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57390943-F071-49F9-B48C-AB73E1B075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222D7470-3285-41D3-9D35-8E495A7261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099EFF64-1B4B-43A9-B99B-2F59440E04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A2EC71B4-AC93-4CC2-91D0-54E6B4A804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89A36140-445C-4273-A494-736E55DBD6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567" name="楕円 566">
          <a:extLst>
            <a:ext uri="{FF2B5EF4-FFF2-40B4-BE49-F238E27FC236}">
              <a16:creationId xmlns="" xmlns:a16="http://schemas.microsoft.com/office/drawing/2014/main" id="{B776E46F-E9D5-4DD0-8D52-76B6BF084865}"/>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68597</xdr:rowOff>
    </xdr:from>
    <xdr:ext cx="405111" cy="259045"/>
    <xdr:sp macro="" textlink="">
      <xdr:nvSpPr>
        <xdr:cNvPr id="568" name="n_1mainValue【消防施設】&#10;有形固定資産減価償却率">
          <a:extLst>
            <a:ext uri="{FF2B5EF4-FFF2-40B4-BE49-F238E27FC236}">
              <a16:creationId xmlns="" xmlns:a16="http://schemas.microsoft.com/office/drawing/2014/main" id="{ECFA0701-C4FC-43E7-B9B5-46F84385B3B4}"/>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 xmlns:a16="http://schemas.microsoft.com/office/drawing/2014/main" id="{AA0340E6-B5B8-4870-8C6B-8943B87503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 xmlns:a16="http://schemas.microsoft.com/office/drawing/2014/main" id="{ED322577-6456-4F34-8569-8B65AAB0FC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 xmlns:a16="http://schemas.microsoft.com/office/drawing/2014/main" id="{720BCA74-7E34-4C1F-BD75-81400230B9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 xmlns:a16="http://schemas.microsoft.com/office/drawing/2014/main" id="{26F901E8-8CFB-4CC7-B483-732A7111A6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 xmlns:a16="http://schemas.microsoft.com/office/drawing/2014/main" id="{7BE2C155-0B4C-431F-BDF1-C594D050A5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 xmlns:a16="http://schemas.microsoft.com/office/drawing/2014/main" id="{F9B8ABBC-EC53-4660-A276-4BBB26BEFA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 xmlns:a16="http://schemas.microsoft.com/office/drawing/2014/main" id="{0742AD23-60B4-44F0-A71E-E22F646ACC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 xmlns:a16="http://schemas.microsoft.com/office/drawing/2014/main" id="{E5CDDE5F-E400-432D-899B-90C88C8123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 xmlns:a16="http://schemas.microsoft.com/office/drawing/2014/main" id="{4EEED561-899F-433E-AB3D-19E840C75D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 xmlns:a16="http://schemas.microsoft.com/office/drawing/2014/main" id="{C6DF0FDD-0268-402B-A5C2-3005DF1633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 xmlns:a16="http://schemas.microsoft.com/office/drawing/2014/main" id="{AA86BF34-E1D2-4578-855F-BFB5CF2FEF8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 xmlns:a16="http://schemas.microsoft.com/office/drawing/2014/main" id="{30A4B210-9F31-4C6B-B882-51EE11628E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 xmlns:a16="http://schemas.microsoft.com/office/drawing/2014/main" id="{7DD195B2-5314-4D12-BF1C-0E728688521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 xmlns:a16="http://schemas.microsoft.com/office/drawing/2014/main" id="{9D5BAD21-4805-435B-8847-8F30895BDBD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 xmlns:a16="http://schemas.microsoft.com/office/drawing/2014/main" id="{E9ED6FC3-40F6-4F5D-BF5D-17F6A430FD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 xmlns:a16="http://schemas.microsoft.com/office/drawing/2014/main" id="{B3FF7142-4629-4006-B53C-CB26E9B4698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 xmlns:a16="http://schemas.microsoft.com/office/drawing/2014/main" id="{90CDC7FE-01ED-4CC3-A0EF-2C4F5C8EE5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 xmlns:a16="http://schemas.microsoft.com/office/drawing/2014/main" id="{9DBDB8EA-65EE-47CF-B27F-6ADF4065DE5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 xmlns:a16="http://schemas.microsoft.com/office/drawing/2014/main" id="{D2D043F4-7E84-4D90-8208-0127726046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 xmlns:a16="http://schemas.microsoft.com/office/drawing/2014/main" id="{1C73882C-CEF3-4F99-9A39-E46428D5101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 xmlns:a16="http://schemas.microsoft.com/office/drawing/2014/main" id="{46169D50-8F5D-49A6-A555-8C7B2E46617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 xmlns:a16="http://schemas.microsoft.com/office/drawing/2014/main" id="{845FEE84-8E30-40EE-B3E1-394050A0F0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 xmlns:a16="http://schemas.microsoft.com/office/drawing/2014/main" id="{25453F19-60E0-4DF1-92FB-286B13285CA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a:extLst>
            <a:ext uri="{FF2B5EF4-FFF2-40B4-BE49-F238E27FC236}">
              <a16:creationId xmlns="" xmlns:a16="http://schemas.microsoft.com/office/drawing/2014/main" id="{0A58B9C2-6C7A-4E4E-9304-8BF27E04A694}"/>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a:extLst>
            <a:ext uri="{FF2B5EF4-FFF2-40B4-BE49-F238E27FC236}">
              <a16:creationId xmlns="" xmlns:a16="http://schemas.microsoft.com/office/drawing/2014/main" id="{5C1BF52B-12E7-4F6A-894E-9E3FC15C83CE}"/>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a:extLst>
            <a:ext uri="{FF2B5EF4-FFF2-40B4-BE49-F238E27FC236}">
              <a16:creationId xmlns="" xmlns:a16="http://schemas.microsoft.com/office/drawing/2014/main" id="{C352E0C4-09FC-4B4E-A1AC-CA074BA2F362}"/>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a:extLst>
            <a:ext uri="{FF2B5EF4-FFF2-40B4-BE49-F238E27FC236}">
              <a16:creationId xmlns="" xmlns:a16="http://schemas.microsoft.com/office/drawing/2014/main" id="{85E81357-6156-4F83-8EA0-58B7F6D650ED}"/>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a:extLst>
            <a:ext uri="{FF2B5EF4-FFF2-40B4-BE49-F238E27FC236}">
              <a16:creationId xmlns="" xmlns:a16="http://schemas.microsoft.com/office/drawing/2014/main" id="{E8533083-1AEC-4E4A-ABD0-5C6E79EB7385}"/>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a:extLst>
            <a:ext uri="{FF2B5EF4-FFF2-40B4-BE49-F238E27FC236}">
              <a16:creationId xmlns="" xmlns:a16="http://schemas.microsoft.com/office/drawing/2014/main" id="{2622797E-9299-4F81-9873-9E5C87CE8B27}"/>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a:extLst>
            <a:ext uri="{FF2B5EF4-FFF2-40B4-BE49-F238E27FC236}">
              <a16:creationId xmlns="" xmlns:a16="http://schemas.microsoft.com/office/drawing/2014/main" id="{8DD8CAD6-6EF9-469A-9858-B57A67B00D52}"/>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a:extLst>
            <a:ext uri="{FF2B5EF4-FFF2-40B4-BE49-F238E27FC236}">
              <a16:creationId xmlns="" xmlns:a16="http://schemas.microsoft.com/office/drawing/2014/main" id="{20095858-578E-4E05-A013-1B87BB325156}"/>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a:extLst>
            <a:ext uri="{FF2B5EF4-FFF2-40B4-BE49-F238E27FC236}">
              <a16:creationId xmlns="" xmlns:a16="http://schemas.microsoft.com/office/drawing/2014/main" id="{433559C4-B0E3-40D6-8282-D718546BF51F}"/>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a:extLst>
            <a:ext uri="{FF2B5EF4-FFF2-40B4-BE49-F238E27FC236}">
              <a16:creationId xmlns="" xmlns:a16="http://schemas.microsoft.com/office/drawing/2014/main" id="{7CF06D96-AD21-465E-A46C-94309A3B7B41}"/>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a:extLst>
            <a:ext uri="{FF2B5EF4-FFF2-40B4-BE49-F238E27FC236}">
              <a16:creationId xmlns="" xmlns:a16="http://schemas.microsoft.com/office/drawing/2014/main" id="{94A0F619-A6E8-4600-B0FF-EFE5F9E3B317}"/>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 xmlns:a16="http://schemas.microsoft.com/office/drawing/2014/main" id="{AA9295D2-E082-4730-97EC-40AE942B13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A57A832F-D4A4-4E2D-8547-DA308837D3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3068C549-BF96-437B-A37D-CDB2A8D675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AB3B4CC2-F368-4022-927A-AFBCA3713B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88F665EB-A10F-4C5F-ABE1-1166FD43F4B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08" name="楕円 607">
          <a:extLst>
            <a:ext uri="{FF2B5EF4-FFF2-40B4-BE49-F238E27FC236}">
              <a16:creationId xmlns="" xmlns:a16="http://schemas.microsoft.com/office/drawing/2014/main" id="{7AE482F5-821B-4439-8D43-7040D189F48C}"/>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67327</xdr:rowOff>
    </xdr:from>
    <xdr:ext cx="469744" cy="259045"/>
    <xdr:sp macro="" textlink="">
      <xdr:nvSpPr>
        <xdr:cNvPr id="609" name="n_1mainValue【消防施設】&#10;一人当たり面積">
          <a:extLst>
            <a:ext uri="{FF2B5EF4-FFF2-40B4-BE49-F238E27FC236}">
              <a16:creationId xmlns="" xmlns:a16="http://schemas.microsoft.com/office/drawing/2014/main" id="{04516B36-32DA-4785-A845-8B36EEA9E547}"/>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 xmlns:a16="http://schemas.microsoft.com/office/drawing/2014/main" id="{9AAAA4C3-1A57-49A5-85F3-CB3C0AA8C5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 xmlns:a16="http://schemas.microsoft.com/office/drawing/2014/main" id="{5768DE13-9B85-4F80-A659-B52EDA7DF8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 xmlns:a16="http://schemas.microsoft.com/office/drawing/2014/main" id="{4D613D78-5C16-421E-9518-9233BB6366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 xmlns:a16="http://schemas.microsoft.com/office/drawing/2014/main" id="{7F7D2ABF-CBA9-466C-943C-123291FB1C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 xmlns:a16="http://schemas.microsoft.com/office/drawing/2014/main" id="{4651D516-8EFF-41C0-805C-8A779A1030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 xmlns:a16="http://schemas.microsoft.com/office/drawing/2014/main" id="{C4DABDCF-DAB2-41E4-98EB-9433891925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 xmlns:a16="http://schemas.microsoft.com/office/drawing/2014/main" id="{BA536118-6C95-4729-9136-864952A7F2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 xmlns:a16="http://schemas.microsoft.com/office/drawing/2014/main" id="{BF57B1DC-25E9-4F70-8EB0-DD03E871A7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 xmlns:a16="http://schemas.microsoft.com/office/drawing/2014/main" id="{1E42F888-48EA-402C-B9C8-9AB9FF49CE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 xmlns:a16="http://schemas.microsoft.com/office/drawing/2014/main" id="{A3D39598-74F5-477D-B9CF-5949EFBF04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 xmlns:a16="http://schemas.microsoft.com/office/drawing/2014/main" id="{80C07F86-7426-4280-8017-49FA79AE804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a:extLst>
            <a:ext uri="{FF2B5EF4-FFF2-40B4-BE49-F238E27FC236}">
              <a16:creationId xmlns="" xmlns:a16="http://schemas.microsoft.com/office/drawing/2014/main" id="{DDEE744A-B54D-4365-AF6A-EF902732468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 xmlns:a16="http://schemas.microsoft.com/office/drawing/2014/main" id="{510C085F-AA68-4558-AA5B-CF4011DA3E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 xmlns:a16="http://schemas.microsoft.com/office/drawing/2014/main" id="{7216E449-67D7-45A0-80C3-3E059B9D856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 xmlns:a16="http://schemas.microsoft.com/office/drawing/2014/main" id="{07E2F9D8-0F0D-4EDF-9168-3A51A85B709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 xmlns:a16="http://schemas.microsoft.com/office/drawing/2014/main" id="{43E8D3AA-311A-429F-9D60-6DE57DB988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 xmlns:a16="http://schemas.microsoft.com/office/drawing/2014/main" id="{3148CB30-70B6-4631-9E65-F35E8FEA70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 xmlns:a16="http://schemas.microsoft.com/office/drawing/2014/main" id="{0DA425A9-CB08-4B1C-87CD-93EA71F58B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 xmlns:a16="http://schemas.microsoft.com/office/drawing/2014/main" id="{7C5E9E00-7EB3-447F-875C-B5EA49EBAD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 xmlns:a16="http://schemas.microsoft.com/office/drawing/2014/main" id="{5C4DB8E9-FAF1-4A89-867B-E01770E113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 xmlns:a16="http://schemas.microsoft.com/office/drawing/2014/main" id="{C9D877FD-26F8-4EC5-A9E7-6767416E2FA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a:extLst>
            <a:ext uri="{FF2B5EF4-FFF2-40B4-BE49-F238E27FC236}">
              <a16:creationId xmlns="" xmlns:a16="http://schemas.microsoft.com/office/drawing/2014/main" id="{8D3440E4-B0DE-4076-B6EF-DF091CF2AC2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 xmlns:a16="http://schemas.microsoft.com/office/drawing/2014/main" id="{24D76A8A-AAC3-46B2-B81B-082BA78B74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 xmlns:a16="http://schemas.microsoft.com/office/drawing/2014/main" id="{68EFAF0A-2EA0-46A1-BF35-4B32FE36DB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 xmlns:a16="http://schemas.microsoft.com/office/drawing/2014/main" id="{BD0CF4F1-D46C-4388-BE94-DB0FB29FE8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a:extLst>
            <a:ext uri="{FF2B5EF4-FFF2-40B4-BE49-F238E27FC236}">
              <a16:creationId xmlns="" xmlns:a16="http://schemas.microsoft.com/office/drawing/2014/main" id="{D07DFBEC-E0AB-4007-BFD0-C0762BC2112B}"/>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a:extLst>
            <a:ext uri="{FF2B5EF4-FFF2-40B4-BE49-F238E27FC236}">
              <a16:creationId xmlns="" xmlns:a16="http://schemas.microsoft.com/office/drawing/2014/main" id="{0C5D5A0F-6456-4947-B8D3-74666561EB36}"/>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a:extLst>
            <a:ext uri="{FF2B5EF4-FFF2-40B4-BE49-F238E27FC236}">
              <a16:creationId xmlns="" xmlns:a16="http://schemas.microsoft.com/office/drawing/2014/main" id="{5C14B901-F7AB-4F59-88BC-7E74B151A5D6}"/>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a:extLst>
            <a:ext uri="{FF2B5EF4-FFF2-40B4-BE49-F238E27FC236}">
              <a16:creationId xmlns="" xmlns:a16="http://schemas.microsoft.com/office/drawing/2014/main" id="{1CDD02BD-CAFF-4714-9A57-DD4AED5D85A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a:extLst>
            <a:ext uri="{FF2B5EF4-FFF2-40B4-BE49-F238E27FC236}">
              <a16:creationId xmlns="" xmlns:a16="http://schemas.microsoft.com/office/drawing/2014/main" id="{AA42278C-8EA9-40BB-B9BF-22B9B589A3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a:extLst>
            <a:ext uri="{FF2B5EF4-FFF2-40B4-BE49-F238E27FC236}">
              <a16:creationId xmlns="" xmlns:a16="http://schemas.microsoft.com/office/drawing/2014/main" id="{963452F8-229F-4188-9C87-2CA32BA66541}"/>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a:extLst>
            <a:ext uri="{FF2B5EF4-FFF2-40B4-BE49-F238E27FC236}">
              <a16:creationId xmlns="" xmlns:a16="http://schemas.microsoft.com/office/drawing/2014/main" id="{757E42D7-5D5D-4BF5-9DA4-3DD0EF18F92B}"/>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a:extLst>
            <a:ext uri="{FF2B5EF4-FFF2-40B4-BE49-F238E27FC236}">
              <a16:creationId xmlns="" xmlns:a16="http://schemas.microsoft.com/office/drawing/2014/main" id="{9C477CF5-9849-4AE8-982F-90FF0E2FB6E2}"/>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a:extLst>
            <a:ext uri="{FF2B5EF4-FFF2-40B4-BE49-F238E27FC236}">
              <a16:creationId xmlns="" xmlns:a16="http://schemas.microsoft.com/office/drawing/2014/main" id="{02250C79-721A-4B3F-87B7-A03B0825646C}"/>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a:extLst>
            <a:ext uri="{FF2B5EF4-FFF2-40B4-BE49-F238E27FC236}">
              <a16:creationId xmlns="" xmlns:a16="http://schemas.microsoft.com/office/drawing/2014/main" id="{C210C11B-2AB4-4CFB-A3D0-22C3412AEB8E}"/>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a:extLst>
            <a:ext uri="{FF2B5EF4-FFF2-40B4-BE49-F238E27FC236}">
              <a16:creationId xmlns="" xmlns:a16="http://schemas.microsoft.com/office/drawing/2014/main" id="{719C9D7E-134C-4BE7-96A7-927F36C5A9D6}"/>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 xmlns:a16="http://schemas.microsoft.com/office/drawing/2014/main" id="{6D1633B6-CB13-4B22-95E0-AD2CF95C67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 xmlns:a16="http://schemas.microsoft.com/office/drawing/2014/main" id="{F4EF97D5-9C0B-48E0-8927-79EACAF74F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 xmlns:a16="http://schemas.microsoft.com/office/drawing/2014/main" id="{7F7A21CB-1B3A-484C-B86A-BE738241A2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 xmlns:a16="http://schemas.microsoft.com/office/drawing/2014/main" id="{DFEBC116-9147-47A2-9D3B-3CE6F4E756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 xmlns:a16="http://schemas.microsoft.com/office/drawing/2014/main" id="{D2B8EADF-F181-4BB8-8C79-3562684193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651" name="楕円 650">
          <a:extLst>
            <a:ext uri="{FF2B5EF4-FFF2-40B4-BE49-F238E27FC236}">
              <a16:creationId xmlns="" xmlns:a16="http://schemas.microsoft.com/office/drawing/2014/main" id="{89914E72-EDB7-4377-BA98-F73E0321CEFB}"/>
            </a:ext>
          </a:extLst>
        </xdr:cNvPr>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61884</xdr:rowOff>
    </xdr:from>
    <xdr:ext cx="405111" cy="259045"/>
    <xdr:sp macro="" textlink="">
      <xdr:nvSpPr>
        <xdr:cNvPr id="652" name="n_1mainValue【庁舎】&#10;有形固定資産減価償却率">
          <a:extLst>
            <a:ext uri="{FF2B5EF4-FFF2-40B4-BE49-F238E27FC236}">
              <a16:creationId xmlns="" xmlns:a16="http://schemas.microsoft.com/office/drawing/2014/main" id="{317D21BD-FB6F-47FD-A58B-2F5102977914}"/>
            </a:ext>
          </a:extLst>
        </xdr:cNvPr>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 xmlns:a16="http://schemas.microsoft.com/office/drawing/2014/main" id="{4D9E2F14-C8BC-4937-914C-E5899041C8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 xmlns:a16="http://schemas.microsoft.com/office/drawing/2014/main" id="{F7C35F9B-3EFC-4963-8535-85F4E11092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 xmlns:a16="http://schemas.microsoft.com/office/drawing/2014/main" id="{7A39F976-5462-4D2B-9A3C-2E371CE1D8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 xmlns:a16="http://schemas.microsoft.com/office/drawing/2014/main" id="{198D9904-611E-4EAC-8D38-ABFB5E08B1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 xmlns:a16="http://schemas.microsoft.com/office/drawing/2014/main" id="{9AF80CF3-F147-461F-A51A-2913CD2754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 xmlns:a16="http://schemas.microsoft.com/office/drawing/2014/main" id="{90714BD8-3665-43FF-AF4E-A97877C155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 xmlns:a16="http://schemas.microsoft.com/office/drawing/2014/main" id="{986831F1-6A08-42AE-AE88-B4168CABE9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 xmlns:a16="http://schemas.microsoft.com/office/drawing/2014/main" id="{71AC7E7A-A122-409F-AC4E-0F0ADC4835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 xmlns:a16="http://schemas.microsoft.com/office/drawing/2014/main" id="{EE0FC491-2C5D-45A8-B511-68BEAE230C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 xmlns:a16="http://schemas.microsoft.com/office/drawing/2014/main" id="{9D4592D4-63E6-4857-A63F-125A5607B0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 xmlns:a16="http://schemas.microsoft.com/office/drawing/2014/main" id="{F1B30573-1A75-4655-905A-346DCF11D10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 xmlns:a16="http://schemas.microsoft.com/office/drawing/2014/main" id="{FBCBE733-F84A-407B-8D76-A4856DC49E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 xmlns:a16="http://schemas.microsoft.com/office/drawing/2014/main" id="{E6C7E889-D62D-4735-8A3C-3C9B853D407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 xmlns:a16="http://schemas.microsoft.com/office/drawing/2014/main" id="{E687CA54-A87C-4D14-907B-8F7F8438A5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 xmlns:a16="http://schemas.microsoft.com/office/drawing/2014/main" id="{7CA456F5-736B-46AD-84CF-55167FE94D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 xmlns:a16="http://schemas.microsoft.com/office/drawing/2014/main" id="{1DF01A8F-536C-4FEF-BDF1-FA35EF14A0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 xmlns:a16="http://schemas.microsoft.com/office/drawing/2014/main" id="{AA4FE94A-2C06-4BF4-BD29-7627299507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 xmlns:a16="http://schemas.microsoft.com/office/drawing/2014/main" id="{43D4594B-8114-4797-B1E5-C98D09523AE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 xmlns:a16="http://schemas.microsoft.com/office/drawing/2014/main" id="{AA1FC791-46A4-4491-A7E6-99F75811EE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a:extLst>
            <a:ext uri="{FF2B5EF4-FFF2-40B4-BE49-F238E27FC236}">
              <a16:creationId xmlns="" xmlns:a16="http://schemas.microsoft.com/office/drawing/2014/main" id="{3185BB1A-C8C4-4F0E-8781-8F5C78C77BC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 xmlns:a16="http://schemas.microsoft.com/office/drawing/2014/main" id="{58165CEA-D7A3-4FB6-8ACE-ED58382326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 xmlns:a16="http://schemas.microsoft.com/office/drawing/2014/main" id="{C98B76E4-547D-4186-B8D3-0B56C26944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 xmlns:a16="http://schemas.microsoft.com/office/drawing/2014/main" id="{E60F8E64-9BB1-48DB-85DF-AC3979D24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a:extLst>
            <a:ext uri="{FF2B5EF4-FFF2-40B4-BE49-F238E27FC236}">
              <a16:creationId xmlns="" xmlns:a16="http://schemas.microsoft.com/office/drawing/2014/main" id="{269C1983-D459-447C-9002-A87FCF5A668F}"/>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a:extLst>
            <a:ext uri="{FF2B5EF4-FFF2-40B4-BE49-F238E27FC236}">
              <a16:creationId xmlns="" xmlns:a16="http://schemas.microsoft.com/office/drawing/2014/main" id="{33667B0E-7174-4865-A315-883F4C0E5669}"/>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a:extLst>
            <a:ext uri="{FF2B5EF4-FFF2-40B4-BE49-F238E27FC236}">
              <a16:creationId xmlns="" xmlns:a16="http://schemas.microsoft.com/office/drawing/2014/main" id="{53FA1DBE-5708-4D52-959C-5876470FD746}"/>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a:extLst>
            <a:ext uri="{FF2B5EF4-FFF2-40B4-BE49-F238E27FC236}">
              <a16:creationId xmlns="" xmlns:a16="http://schemas.microsoft.com/office/drawing/2014/main" id="{530BDDE9-9F20-47D5-A779-2B0ACFB82B01}"/>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a:extLst>
            <a:ext uri="{FF2B5EF4-FFF2-40B4-BE49-F238E27FC236}">
              <a16:creationId xmlns="" xmlns:a16="http://schemas.microsoft.com/office/drawing/2014/main" id="{534C569B-AF63-4551-B791-59A4625A9088}"/>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a:extLst>
            <a:ext uri="{FF2B5EF4-FFF2-40B4-BE49-F238E27FC236}">
              <a16:creationId xmlns="" xmlns:a16="http://schemas.microsoft.com/office/drawing/2014/main" id="{9A4378C6-AFAC-4F62-BDD1-C72E95CA266A}"/>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a:extLst>
            <a:ext uri="{FF2B5EF4-FFF2-40B4-BE49-F238E27FC236}">
              <a16:creationId xmlns="" xmlns:a16="http://schemas.microsoft.com/office/drawing/2014/main" id="{E02854F5-EE33-4F7E-88CD-D99780DED123}"/>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a:extLst>
            <a:ext uri="{FF2B5EF4-FFF2-40B4-BE49-F238E27FC236}">
              <a16:creationId xmlns="" xmlns:a16="http://schemas.microsoft.com/office/drawing/2014/main" id="{3C7C12BF-CACF-4A04-931A-8D1B1D77BD34}"/>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84" name="n_1aveValue【庁舎】&#10;一人当たり面積">
          <a:extLst>
            <a:ext uri="{FF2B5EF4-FFF2-40B4-BE49-F238E27FC236}">
              <a16:creationId xmlns="" xmlns:a16="http://schemas.microsoft.com/office/drawing/2014/main" id="{849D3F0B-7BCF-4C19-B859-558F72FBF0C4}"/>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a:extLst>
            <a:ext uri="{FF2B5EF4-FFF2-40B4-BE49-F238E27FC236}">
              <a16:creationId xmlns="" xmlns:a16="http://schemas.microsoft.com/office/drawing/2014/main" id="{2BFE4D9F-4A92-473F-BF5B-456EC78E0472}"/>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a:extLst>
            <a:ext uri="{FF2B5EF4-FFF2-40B4-BE49-F238E27FC236}">
              <a16:creationId xmlns="" xmlns:a16="http://schemas.microsoft.com/office/drawing/2014/main" id="{19240996-DE4A-4AB7-9407-203AF70E947A}"/>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 xmlns:a16="http://schemas.microsoft.com/office/drawing/2014/main" id="{744267C5-3E19-49C9-8223-2BF61B8E1F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7E5115DD-8331-41CE-8F28-C777B0A93C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789B23DD-120E-4A22-8B6B-C3C003E9EB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 xmlns:a16="http://schemas.microsoft.com/office/drawing/2014/main" id="{7A369E53-56DC-49DE-874A-1A7191297B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 xmlns:a16="http://schemas.microsoft.com/office/drawing/2014/main" id="{A833BA0B-021C-4FA1-8A9B-B030D74B42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27305</xdr:rowOff>
    </xdr:from>
    <xdr:to>
      <xdr:col>112</xdr:col>
      <xdr:colOff>38100</xdr:colOff>
      <xdr:row>106</xdr:row>
      <xdr:rowOff>128905</xdr:rowOff>
    </xdr:to>
    <xdr:sp macro="" textlink="">
      <xdr:nvSpPr>
        <xdr:cNvPr id="692" name="楕円 691">
          <a:extLst>
            <a:ext uri="{FF2B5EF4-FFF2-40B4-BE49-F238E27FC236}">
              <a16:creationId xmlns="" xmlns:a16="http://schemas.microsoft.com/office/drawing/2014/main" id="{DFA7A2B9-6B7A-4CF3-BFC1-483C683B6287}"/>
            </a:ext>
          </a:extLst>
        </xdr:cNvPr>
        <xdr:cNvSpPr/>
      </xdr:nvSpPr>
      <xdr:spPr>
        <a:xfrm>
          <a:off x="2127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120032</xdr:rowOff>
    </xdr:from>
    <xdr:ext cx="469744" cy="259045"/>
    <xdr:sp macro="" textlink="">
      <xdr:nvSpPr>
        <xdr:cNvPr id="693" name="n_1mainValue【庁舎】&#10;一人当たり面積">
          <a:extLst>
            <a:ext uri="{FF2B5EF4-FFF2-40B4-BE49-F238E27FC236}">
              <a16:creationId xmlns="" xmlns:a16="http://schemas.microsoft.com/office/drawing/2014/main" id="{C6C4C1B2-E79F-48EA-9D36-51D30AEAD75D}"/>
            </a:ext>
          </a:extLst>
        </xdr:cNvPr>
        <xdr:cNvSpPr txBox="1"/>
      </xdr:nvSpPr>
      <xdr:spPr>
        <a:xfrm>
          <a:off x="210757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 xmlns:a16="http://schemas.microsoft.com/office/drawing/2014/main" id="{7F5186F1-BCDD-4131-942B-17A54CF126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 xmlns:a16="http://schemas.microsoft.com/office/drawing/2014/main" id="{ED5566FB-CDB6-4D40-9D97-1B782C04B4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 xmlns:a16="http://schemas.microsoft.com/office/drawing/2014/main" id="{8C9122A5-D5A4-47E3-A7B5-DE22E0400B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庁舎において有形固定資産減価償却率が類似団体内平均値より高い水準にある。昭和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年建築以来耐震化等を行っておらず、平成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年度より既存庁舎の耐震及び増築を実施している。（令和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年度に新たに消防署を建築したため、有形固定資産減価償却率が類似団体平均値より低い水準である。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個人住民税、法人住民税の減により税収総額は前年比から減少しているとともに、人口減少や全国平均を上回る高齢化率（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により、依然として類似団体の平均を下回っている状況にある。今後も引き続き「第二次輪島市総合計画」に基づき、主要事業の重点化による投資的経費の抑制や、市債権の適正な管理、市税の収納率向上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33867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年度に約</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億円の繰上償還を実施したことや、過疎債ソフト及びふるさと納税の充当により、約</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億円の経常経費充当一般財源の減少となった。しかしながら、普通交付税や臨時財政対策債の減少（約</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億円）などにより、経常一般財源を含む経常収支比率分母がこれを上回る</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億円の減少となったため、前年比から</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の増加となった。現状は過疎債ソフトやふるさと納税の充当により比率が抑えられている状況であり、自立した財政運営を行えるよう、今まで以上に事務事業の見直しを強化するとともに、公共施設等の統廃合を積極的に進め、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151554</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54163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61</xdr:row>
      <xdr:rowOff>83185</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5335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61</xdr:row>
      <xdr:rowOff>131445</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5335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131445</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72831</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110719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167022</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大型建設事業に伴う事業費支弁給への振替が増加しているものの、昇給等による職員給の増加幅が大きく、全体として微増しており、物件費については、前年度からの必要事業の見直し等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今後も引き続き事務事業の見直しを図るとともに、市内にある類似施設や遊休施設の在り方を検討し、経常経費の削減に努める。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83314</xdr:rowOff>
    </xdr:from>
    <xdr:to>
      <xdr:col>23</xdr:col>
      <xdr:colOff>133350</xdr:colOff>
      <xdr:row>84</xdr:row>
      <xdr:rowOff>123192</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485114"/>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19434</xdr:rowOff>
    </xdr:from>
    <xdr:to>
      <xdr:col>19</xdr:col>
      <xdr:colOff>133350</xdr:colOff>
      <xdr:row>84</xdr:row>
      <xdr:rowOff>83314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421234"/>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130035</xdr:rowOff>
    </xdr:from>
    <xdr:to>
      <xdr:col>15</xdr:col>
      <xdr:colOff>82550</xdr:colOff>
      <xdr:row>84</xdr:row>
      <xdr:rowOff>19434</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360385"/>
          <a:ext cx="889000" cy="6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56713</xdr:rowOff>
    </xdr:from>
    <xdr:to>
      <xdr:col>11</xdr:col>
      <xdr:colOff>31750</xdr:colOff>
      <xdr:row>83</xdr:row>
      <xdr:rowOff>130035</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287063"/>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72392</xdr:rowOff>
    </xdr:from>
    <xdr:to>
      <xdr:col>23</xdr:col>
      <xdr:colOff>184150</xdr:colOff>
      <xdr:row>85</xdr:row>
      <xdr:rowOff>2542</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44469</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32514</xdr:rowOff>
    </xdr:from>
    <xdr:to>
      <xdr:col>19</xdr:col>
      <xdr:colOff>184150</xdr:colOff>
      <xdr:row>84</xdr:row>
      <xdr:rowOff>134114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4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118891</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5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140084</xdr:rowOff>
    </xdr:from>
    <xdr:to>
      <xdr:col>15</xdr:col>
      <xdr:colOff>133350</xdr:colOff>
      <xdr:row>84</xdr:row>
      <xdr:rowOff>70234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3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55011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4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79235</xdr:rowOff>
    </xdr:from>
    <xdr:to>
      <xdr:col>11</xdr:col>
      <xdr:colOff>82550</xdr:colOff>
      <xdr:row>84</xdr:row>
      <xdr:rowOff>9385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3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165612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39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5913</xdr:rowOff>
    </xdr:from>
    <xdr:to>
      <xdr:col>7</xdr:col>
      <xdr:colOff>31750</xdr:colOff>
      <xdr:row>83</xdr:row>
      <xdr:rowOff>107513</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2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92290</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3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類似団体平均と同程度の水準にある。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今後も国や地域経済の実情に応じて給与の適正化を図る。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年度を最新のものとして比較している。）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93557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8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93557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職員数は前年同数（</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人）であるが、分母となる住基人口が減少しているため数値が上昇している。依然として類似団体平均を上回っているため、適切な人員配置に努めるとともに、可能な業務については積極的に民間活力を導入するなど組織の見直し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108555</xdr:rowOff>
    </xdr:from>
    <xdr:to>
      <xdr:col>81</xdr:col>
      <xdr:colOff>44450</xdr:colOff>
      <xdr:row>63</xdr:row>
      <xdr:rowOff>132685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9099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82127</xdr:rowOff>
    </xdr:from>
    <xdr:to>
      <xdr:col>77</xdr:col>
      <xdr:colOff>44450</xdr:colOff>
      <xdr:row>63</xdr:row>
      <xdr:rowOff>108555</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88347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37314</xdr:rowOff>
    </xdr:from>
    <xdr:to>
      <xdr:col>72</xdr:col>
      <xdr:colOff>203200</xdr:colOff>
      <xdr:row>63</xdr:row>
      <xdr:rowOff>82127</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83866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37314</xdr:rowOff>
    </xdr:from>
    <xdr:to>
      <xdr:col>68</xdr:col>
      <xdr:colOff>152400</xdr:colOff>
      <xdr:row>63</xdr:row>
      <xdr:rowOff>44208</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83866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81885</xdr:rowOff>
    </xdr:from>
    <xdr:to>
      <xdr:col>81</xdr:col>
      <xdr:colOff>95250</xdr:colOff>
      <xdr:row>64</xdr:row>
      <xdr:rowOff>12035</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53962</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8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57755</xdr:rowOff>
    </xdr:from>
    <xdr:to>
      <xdr:col>77</xdr:col>
      <xdr:colOff>95250</xdr:colOff>
      <xdr:row>63</xdr:row>
      <xdr:rowOff>159355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144132</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31327</xdr:rowOff>
    </xdr:from>
    <xdr:to>
      <xdr:col>73</xdr:col>
      <xdr:colOff>44450</xdr:colOff>
      <xdr:row>63</xdr:row>
      <xdr:rowOff>132927</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157964</xdr:rowOff>
    </xdr:from>
    <xdr:to>
      <xdr:col>68</xdr:col>
      <xdr:colOff>203200</xdr:colOff>
      <xdr:row>63</xdr:row>
      <xdr:rowOff>88114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72891</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164858</xdr:rowOff>
    </xdr:from>
    <xdr:to>
      <xdr:col>64</xdr:col>
      <xdr:colOff>152400</xdr:colOff>
      <xdr:row>63</xdr:row>
      <xdr:rowOff>95008</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79785</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億円の繰上償還を実施したことにより、前年比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比率改善となった。しかしながら、今後は合併算定替の段階的縮減やトップランナー方式による普通交付税の減少、大型建設事業（輪島中学校等）に係る元金償還が始まるため比率の上昇が避けられ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今後も財政状況を考慮しながら、繰上償還の実施を検討するとともに、事業の平準化や有利な財源確保に努め、公債費の抑制を図る。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98425</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641392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124566</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644207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136631</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64682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136631</xdr:rowOff>
    </xdr:from>
    <xdr:to>
      <xdr:col>68</xdr:col>
      <xdr:colOff>152400</xdr:colOff>
      <xdr:row>37</xdr:row>
      <xdr:rowOff>140653</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134002</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85831</xdr:rowOff>
    </xdr:from>
    <xdr:to>
      <xdr:col>68</xdr:col>
      <xdr:colOff>203200</xdr:colOff>
      <xdr:row>38</xdr:row>
      <xdr:rowOff>15980</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758</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億円の繰上償還を実施し、前年比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ポイントの比率改善となっているが、依然として類似団体平均を上回る状況にある。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今後も財政状況を考慮しながら、繰上償還の実施を検討するとともに、新たに地方債を発行する場合は、交付税算入上より有利なものを選択するなど一層の比率逓減を図り、財政の健全化に努める。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106655</xdr:rowOff>
    </xdr:from>
    <xdr:to>
      <xdr:col>81</xdr:col>
      <xdr:colOff>44450</xdr:colOff>
      <xdr:row>15</xdr:row>
      <xdr:rowOff>120167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2678405"/>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120167</xdr:rowOff>
    </xdr:from>
    <xdr:to>
      <xdr:col>77</xdr:col>
      <xdr:colOff>44450</xdr:colOff>
      <xdr:row>15</xdr:row>
      <xdr:rowOff>158052</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2691917"/>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158052</xdr:rowOff>
    </xdr:from>
    <xdr:to>
      <xdr:col>72</xdr:col>
      <xdr:colOff>203200</xdr:colOff>
      <xdr:row>16</xdr:row>
      <xdr:rowOff>32931</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272980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32931</xdr:rowOff>
    </xdr:from>
    <xdr:to>
      <xdr:col>68</xdr:col>
      <xdr:colOff>152400</xdr:colOff>
      <xdr:row>16</xdr:row>
      <xdr:rowOff>50305</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27761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55855</xdr:rowOff>
    </xdr:from>
    <xdr:to>
      <xdr:col>81</xdr:col>
      <xdr:colOff>95250</xdr:colOff>
      <xdr:row>15</xdr:row>
      <xdr:rowOff>157455</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26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27932</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5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69367</xdr:rowOff>
    </xdr:from>
    <xdr:to>
      <xdr:col>77</xdr:col>
      <xdr:colOff>95250</xdr:colOff>
      <xdr:row>15</xdr:row>
      <xdr:rowOff>170967</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26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155744</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272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107252</xdr:rowOff>
    </xdr:from>
    <xdr:to>
      <xdr:col>73</xdr:col>
      <xdr:colOff>44450</xdr:colOff>
      <xdr:row>16</xdr:row>
      <xdr:rowOff>37402</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22179</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276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153581</xdr:rowOff>
    </xdr:from>
    <xdr:to>
      <xdr:col>68</xdr:col>
      <xdr:colOff>203200</xdr:colOff>
      <xdr:row>16</xdr:row>
      <xdr:rowOff>83731</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68508</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281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170955</xdr:rowOff>
    </xdr:from>
    <xdr:to>
      <xdr:col>64</xdr:col>
      <xdr:colOff>152400</xdr:colOff>
      <xdr:row>16</xdr:row>
      <xdr:rowOff>101105</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27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85882</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282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大型建設事業の実施により事業費支弁給への振替が増加しているものの、昇給等に伴う職員給の増加幅が大きく前年比で微増している。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業務、ごみ処理業務等の一部事務組合での実施により、比率は類似団体平均を下回っているが、今後もこれらを含めた人件費関係経費全体について抑制を図るとともに、引き続き給与及び職員数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110998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74422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006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35</xdr:row>
      <xdr:rowOff>5842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168148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59700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117348</xdr:rowOff>
    </xdr:from>
    <xdr:to>
      <xdr:col>11</xdr:col>
      <xdr:colOff>60325</xdr:colOff>
      <xdr:row>35</xdr:row>
      <xdr:rowOff>47498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57675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89916</xdr:rowOff>
    </xdr:from>
    <xdr:to>
      <xdr:col>6</xdr:col>
      <xdr:colOff>171450</xdr:colOff>
      <xdr:row>35</xdr:row>
      <xdr:rowOff>20066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30243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経常収支比率に占める物件費の割合は、類似団体平均を下回っている。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物件費としては、前年度からの必要事業の見直し等により減少しているが、全体を通した前年比では微増となっている。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今後も公共施設の施設管理費の見直しをはじめ、事務事業の精査を行い経常経費の削減に努める。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86179</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647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16</xdr:row>
      <xdr:rowOff>12700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64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12700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23586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経常収支比率における扶助費の割合は、類似団体平均を下回っているが増加傾向にある。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年度については、認定こども園施設型給付費の減などにより減少しているものの、全体を通した比率では微増している。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今後も、各種資格審査等の適正化に継続して取り組むとともに、市単独の施策については、財政負担とのバランスも考慮しながら、事業の取捨選択、拡大や縮小を実施する必要がある。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26307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987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a:extLst>
            <a:ext uri="{FF2B5EF4-FFF2-40B4-BE49-F238E27FC236}">
              <a16:creationId xmlns="" xmlns:a16="http://schemas.microsoft.com/office/drawing/2014/main" id="{00000000-0008-0000-0400-0000BE000000}"/>
            </a:ext>
          </a:extLst>
        </xdr:cNvPr>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15422</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098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132443</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2209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121557</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163484</xdr:rowOff>
    </xdr:from>
    <xdr:ext cx="762000" cy="259045"/>
    <xdr:sp macro="" textlink="">
      <xdr:nvSpPr>
        <xdr:cNvPr id="209" name="扶助費該当値テキスト">
          <a:extLst>
            <a:ext uri="{FF2B5EF4-FFF2-40B4-BE49-F238E27FC236}">
              <a16:creationId xmlns="" xmlns:a16="http://schemas.microsoft.com/office/drawing/2014/main" id="{00000000-0008-0000-0400-0000D1000000}"/>
            </a:ext>
          </a:extLst>
        </xdr:cNvPr>
        <xdr:cNvSpPr txBox="1"/>
      </xdr:nvSpPr>
      <xdr:spPr>
        <a:xfrm>
          <a:off x="4914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76399</xdr:rowOff>
    </xdr:from>
    <xdr:ext cx="7366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その他の経費については、ほとんどが他会計への繰出金である。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年度に下水道事業会計の分流式による繰出金の算定方法が変更となったため、前年より数値が上昇している。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今後も経費の削減や各種保険料の適正化、公営企業については独立採算性のとれる料金を設定することにより、普通会計の負担逓減に努める。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24130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5671800" y="973799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136797</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4782800" y="96139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12700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893800" y="9594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164556</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004800" y="9568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2" name="その他該当値テキスト">
          <a:extLst>
            <a:ext uri="{FF2B5EF4-FFF2-40B4-BE49-F238E27FC236}">
              <a16:creationId xmlns="" xmlns:a16="http://schemas.microsoft.com/office/drawing/2014/main" id="{00000000-0008-0000-0400-000010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9" name="楕円 278">
          <a:extLst>
            <a:ext uri="{FF2B5EF4-FFF2-40B4-BE49-F238E27FC236}">
              <a16:creationId xmlns="" xmlns:a16="http://schemas.microsoft.com/office/drawing/2014/main" id="{00000000-0008-0000-0400-000017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類似団体平均を大きく上回っているのは、消防業務、ごみ処理業務等を一部事務組合で実施しているため、当該一部事務組合への負担金として支出していることが主な要因である。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今後も、引き続きこれらの一部事務組合の運営を注視し、適正な運営を求めていく。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a:extLst>
            <a:ext uri="{FF2B5EF4-FFF2-40B4-BE49-F238E27FC236}">
              <a16:creationId xmlns="" xmlns:a16="http://schemas.microsoft.com/office/drawing/2014/main" id="{00000000-0008-0000-0400-000037010000}"/>
            </a:ext>
          </a:extLst>
        </xdr:cNvPr>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120142</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4782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120142</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115570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0" name="補助費等該当値テキスト">
          <a:extLst>
            <a:ext uri="{FF2B5EF4-FFF2-40B4-BE49-F238E27FC236}">
              <a16:creationId xmlns="" xmlns:a16="http://schemas.microsoft.com/office/drawing/2014/main" id="{00000000-0008-0000-0400-00004A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年度に約</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年度に約</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億円の繰上償還を実施し、公債費の逓減に努めているところであるが、依然として類似団体平均を上回る水準にある。今後は近年実施した大型建設事業（輪島中学校など）の元金償還が始まることや、本庁舎をはじめとする公共施設の老朽化対策などの課題もあり、公債費の増加が見込まれる。今後も、繰上償還の実施の検討や、主要事業の見直し、事業平準化による投資的経費の抑制を図り、公債費の逓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167005</xdr:rowOff>
    </xdr:from>
    <xdr:to>
      <xdr:col>24</xdr:col>
      <xdr:colOff>25400</xdr:colOff>
      <xdr:row>76</xdr:row>
      <xdr:rowOff>1270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3025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39370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3031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83186</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3069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83186</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a:off x="1320800" y="131038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116205</xdr:rowOff>
    </xdr:from>
    <xdr:to>
      <xdr:col>24</xdr:col>
      <xdr:colOff>76200</xdr:colOff>
      <xdr:row>76</xdr:row>
      <xdr:rowOff>46355</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88282</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36847</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74947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32386</xdr:rowOff>
    </xdr:from>
    <xdr:to>
      <xdr:col>11</xdr:col>
      <xdr:colOff>60325</xdr:colOff>
      <xdr:row>76</xdr:row>
      <xdr:rowOff>133986</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118763</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31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109238</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5080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1305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100330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16511</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893800" y="13012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153670</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19469</xdr:rowOff>
    </xdr:from>
    <xdr:to>
      <xdr:col>29</xdr:col>
      <xdr:colOff>127000</xdr:colOff>
      <xdr:row>16</xdr:row>
      <xdr:rowOff>62878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810294"/>
          <a:ext cx="647700" cy="4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62878</xdr:rowOff>
    </xdr:from>
    <xdr:to>
      <xdr:col>26</xdr:col>
      <xdr:colOff>50800</xdr:colOff>
      <xdr:row>16</xdr:row>
      <xdr:rowOff>94831</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853703"/>
          <a:ext cx="6985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94831</xdr:rowOff>
    </xdr:from>
    <xdr:to>
      <xdr:col>22</xdr:col>
      <xdr:colOff>114300</xdr:colOff>
      <xdr:row>16</xdr:row>
      <xdr:rowOff>98996</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885656"/>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98996</xdr:rowOff>
    </xdr:from>
    <xdr:to>
      <xdr:col>18</xdr:col>
      <xdr:colOff>177800</xdr:colOff>
      <xdr:row>16</xdr:row>
      <xdr:rowOff>161214</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889821"/>
          <a:ext cx="698500" cy="6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140119</xdr:rowOff>
    </xdr:from>
    <xdr:to>
      <xdr:col>29</xdr:col>
      <xdr:colOff>177800</xdr:colOff>
      <xdr:row>16</xdr:row>
      <xdr:rowOff>70269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156646</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60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12078</xdr:rowOff>
    </xdr:from>
    <xdr:to>
      <xdr:col>26</xdr:col>
      <xdr:colOff>101600</xdr:colOff>
      <xdr:row>16</xdr:row>
      <xdr:rowOff>113678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8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123855</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57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44031</xdr:rowOff>
    </xdr:from>
    <xdr:to>
      <xdr:col>22</xdr:col>
      <xdr:colOff>165100</xdr:colOff>
      <xdr:row>16</xdr:row>
      <xdr:rowOff>145631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83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155808</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6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48196</xdr:rowOff>
    </xdr:from>
    <xdr:to>
      <xdr:col>19</xdr:col>
      <xdr:colOff>38100</xdr:colOff>
      <xdr:row>16</xdr:row>
      <xdr:rowOff>149796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8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159973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6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110414</xdr:rowOff>
    </xdr:from>
    <xdr:to>
      <xdr:col>15</xdr:col>
      <xdr:colOff>101600</xdr:colOff>
      <xdr:row>17</xdr:row>
      <xdr:rowOff>40564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0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50741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6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205140</xdr:rowOff>
    </xdr:from>
    <xdr:to>
      <xdr:col>29</xdr:col>
      <xdr:colOff>127000</xdr:colOff>
      <xdr:row>37</xdr:row>
      <xdr:rowOff>211545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7329840"/>
          <a:ext cx="647700" cy="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196322</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732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156329</xdr:rowOff>
    </xdr:from>
    <xdr:to>
      <xdr:col>26</xdr:col>
      <xdr:colOff>50800</xdr:colOff>
      <xdr:row>37</xdr:row>
      <xdr:rowOff>205140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7281029"/>
          <a:ext cx="698500" cy="4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156329</xdr:rowOff>
    </xdr:from>
    <xdr:to>
      <xdr:col>22</xdr:col>
      <xdr:colOff>114300</xdr:colOff>
      <xdr:row>37</xdr:row>
      <xdr:rowOff>161418</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7281029"/>
          <a:ext cx="698500" cy="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151510</xdr:rowOff>
    </xdr:from>
    <xdr:to>
      <xdr:col>18</xdr:col>
      <xdr:colOff>177800</xdr:colOff>
      <xdr:row>37</xdr:row>
      <xdr:rowOff>161418</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7276210"/>
          <a:ext cx="698500" cy="9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160745</xdr:rowOff>
    </xdr:from>
    <xdr:to>
      <xdr:col>29</xdr:col>
      <xdr:colOff>177800</xdr:colOff>
      <xdr:row>37</xdr:row>
      <xdr:rowOff>262345</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728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5822</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1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154340</xdr:rowOff>
    </xdr:from>
    <xdr:to>
      <xdr:col>26</xdr:col>
      <xdr:colOff>101600</xdr:colOff>
      <xdr:row>37</xdr:row>
      <xdr:rowOff>255940</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27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94667</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04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105529</xdr:rowOff>
    </xdr:from>
    <xdr:to>
      <xdr:col>22</xdr:col>
      <xdr:colOff>165100</xdr:colOff>
      <xdr:row>37</xdr:row>
      <xdr:rowOff>207129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230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45856</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99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110618</xdr:rowOff>
    </xdr:from>
    <xdr:to>
      <xdr:col>19</xdr:col>
      <xdr:colOff>38100</xdr:colOff>
      <xdr:row>37</xdr:row>
      <xdr:rowOff>212218</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723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50945</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100710</xdr:rowOff>
    </xdr:from>
    <xdr:to>
      <xdr:col>15</xdr:col>
      <xdr:colOff>101600</xdr:colOff>
      <xdr:row>37</xdr:row>
      <xdr:rowOff>202310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722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41037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99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94933</xdr:rowOff>
    </xdr:from>
    <xdr:to>
      <xdr:col>24</xdr:col>
      <xdr:colOff>63500</xdr:colOff>
      <xdr:row>34</xdr:row>
      <xdr:rowOff>117475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924233"/>
          <a:ext cx="8382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117475</xdr:rowOff>
    </xdr:from>
    <xdr:to>
      <xdr:col>19</xdr:col>
      <xdr:colOff>177800</xdr:colOff>
      <xdr:row>35</xdr:row>
      <xdr:rowOff>12941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946775"/>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159017</xdr:rowOff>
    </xdr:from>
    <xdr:to>
      <xdr:col>15</xdr:col>
      <xdr:colOff>50800</xdr:colOff>
      <xdr:row>35</xdr:row>
      <xdr:rowOff>12941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98831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159017</xdr:rowOff>
    </xdr:from>
    <xdr:to>
      <xdr:col>10</xdr:col>
      <xdr:colOff>114300</xdr:colOff>
      <xdr:row>35</xdr:row>
      <xdr:rowOff>29540</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988317"/>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44133</xdr:rowOff>
    </xdr:from>
    <xdr:to>
      <xdr:col>24</xdr:col>
      <xdr:colOff>114300</xdr:colOff>
      <xdr:row>34</xdr:row>
      <xdr:rowOff>145733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8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67010</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7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66675</xdr:rowOff>
    </xdr:from>
    <xdr:to>
      <xdr:col>20</xdr:col>
      <xdr:colOff>38100</xdr:colOff>
      <xdr:row>34</xdr:row>
      <xdr:rowOff>168275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13352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6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133591</xdr:rowOff>
    </xdr:from>
    <xdr:to>
      <xdr:col>15</xdr:col>
      <xdr:colOff>101600</xdr:colOff>
      <xdr:row>35</xdr:row>
      <xdr:rowOff>63741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9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54868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0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108217</xdr:rowOff>
    </xdr:from>
    <xdr:to>
      <xdr:col>10</xdr:col>
      <xdr:colOff>165100</xdr:colOff>
      <xdr:row>35</xdr:row>
      <xdr:rowOff>38367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9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54894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7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150190</xdr:rowOff>
    </xdr:from>
    <xdr:to>
      <xdr:col>6</xdr:col>
      <xdr:colOff>38100</xdr:colOff>
      <xdr:row>35</xdr:row>
      <xdr:rowOff>80340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9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96867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7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117716</xdr:rowOff>
    </xdr:from>
    <xdr:to>
      <xdr:col>24</xdr:col>
      <xdr:colOff>63500</xdr:colOff>
      <xdr:row>54</xdr:row>
      <xdr:rowOff>164744</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376016"/>
          <a:ext cx="8382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117716</xdr:rowOff>
    </xdr:from>
    <xdr:to>
      <xdr:col>19</xdr:col>
      <xdr:colOff>177800</xdr:colOff>
      <xdr:row>55</xdr:row>
      <xdr:rowOff>12522</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376016"/>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12522</xdr:rowOff>
    </xdr:from>
    <xdr:to>
      <xdr:col>15</xdr:col>
      <xdr:colOff>50800</xdr:colOff>
      <xdr:row>55</xdr:row>
      <xdr:rowOff>84086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442272"/>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84086</xdr:rowOff>
    </xdr:from>
    <xdr:to>
      <xdr:col>10</xdr:col>
      <xdr:colOff>114300</xdr:colOff>
      <xdr:row>55</xdr:row>
      <xdr:rowOff>124537</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513836"/>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113944</xdr:rowOff>
    </xdr:from>
    <xdr:to>
      <xdr:col>24</xdr:col>
      <xdr:colOff>114300</xdr:colOff>
      <xdr:row>55</xdr:row>
      <xdr:rowOff>44094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3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136821</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2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66916</xdr:rowOff>
    </xdr:from>
    <xdr:to>
      <xdr:col>20</xdr:col>
      <xdr:colOff>38100</xdr:colOff>
      <xdr:row>54</xdr:row>
      <xdr:rowOff>168516</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3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13593</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1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133172</xdr:rowOff>
    </xdr:from>
    <xdr:to>
      <xdr:col>15</xdr:col>
      <xdr:colOff>101600</xdr:colOff>
      <xdr:row>55</xdr:row>
      <xdr:rowOff>63322</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3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79849</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1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33286</xdr:rowOff>
    </xdr:from>
    <xdr:to>
      <xdr:col>10</xdr:col>
      <xdr:colOff>165100</xdr:colOff>
      <xdr:row>55</xdr:row>
      <xdr:rowOff>134886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4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151413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2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73737</xdr:rowOff>
    </xdr:from>
    <xdr:to>
      <xdr:col>6</xdr:col>
      <xdr:colOff>38100</xdr:colOff>
      <xdr:row>56</xdr:row>
      <xdr:rowOff>3887</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5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20414</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2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132804</xdr:rowOff>
    </xdr:from>
    <xdr:to>
      <xdr:col>24</xdr:col>
      <xdr:colOff>63500</xdr:colOff>
      <xdr:row>78</xdr:row>
      <xdr:rowOff>76797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334454"/>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54414</xdr:rowOff>
    </xdr:from>
    <xdr:to>
      <xdr:col>19</xdr:col>
      <xdr:colOff>177800</xdr:colOff>
      <xdr:row>78</xdr:row>
      <xdr:rowOff>76797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427514"/>
          <a:ext cx="8890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54414</xdr:rowOff>
    </xdr:from>
    <xdr:to>
      <xdr:col>15</xdr:col>
      <xdr:colOff>50800</xdr:colOff>
      <xdr:row>78</xdr:row>
      <xdr:rowOff>97028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427514"/>
          <a:ext cx="889000" cy="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97028</xdr:rowOff>
    </xdr:from>
    <xdr:to>
      <xdr:col>10</xdr:col>
      <xdr:colOff>114300</xdr:colOff>
      <xdr:row>78</xdr:row>
      <xdr:rowOff>119641</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470128"/>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82004</xdr:rowOff>
    </xdr:from>
    <xdr:to>
      <xdr:col>24</xdr:col>
      <xdr:colOff>114300</xdr:colOff>
      <xdr:row>78</xdr:row>
      <xdr:rowOff>12154</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104881</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1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25997</xdr:rowOff>
    </xdr:from>
    <xdr:to>
      <xdr:col>20</xdr:col>
      <xdr:colOff>38100</xdr:colOff>
      <xdr:row>78</xdr:row>
      <xdr:rowOff>127597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144124</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1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3614</xdr:rowOff>
    </xdr:from>
    <xdr:to>
      <xdr:col>15</xdr:col>
      <xdr:colOff>101600</xdr:colOff>
      <xdr:row>78</xdr:row>
      <xdr:rowOff>105214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121741</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1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46228</xdr:rowOff>
    </xdr:from>
    <xdr:to>
      <xdr:col>10</xdr:col>
      <xdr:colOff>165100</xdr:colOff>
      <xdr:row>78</xdr:row>
      <xdr:rowOff>147828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138955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68841</xdr:rowOff>
    </xdr:from>
    <xdr:to>
      <xdr:col>6</xdr:col>
      <xdr:colOff>38100</xdr:colOff>
      <xdr:row>78</xdr:row>
      <xdr:rowOff>170441</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4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161568</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5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96901</xdr:rowOff>
    </xdr:from>
    <xdr:to>
      <xdr:col>24</xdr:col>
      <xdr:colOff>63500</xdr:colOff>
      <xdr:row>96</xdr:row>
      <xdr:rowOff>167602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556101"/>
          <a:ext cx="8382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96901</xdr:rowOff>
    </xdr:from>
    <xdr:to>
      <xdr:col>19</xdr:col>
      <xdr:colOff>177800</xdr:colOff>
      <xdr:row>97</xdr:row>
      <xdr:rowOff>62661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556101"/>
          <a:ext cx="889000" cy="1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62661</xdr:rowOff>
    </xdr:from>
    <xdr:to>
      <xdr:col>15</xdr:col>
      <xdr:colOff>50800</xdr:colOff>
      <xdr:row>97</xdr:row>
      <xdr:rowOff>114630</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69331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114630</xdr:rowOff>
    </xdr:from>
    <xdr:to>
      <xdr:col>10</xdr:col>
      <xdr:colOff>114300</xdr:colOff>
      <xdr:row>98</xdr:row>
      <xdr:rowOff>35471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745280"/>
          <a:ext cx="889000" cy="9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116802</xdr:rowOff>
    </xdr:from>
    <xdr:to>
      <xdr:col>24</xdr:col>
      <xdr:colOff>114300</xdr:colOff>
      <xdr:row>97</xdr:row>
      <xdr:rowOff>46952</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95229</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5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46101</xdr:rowOff>
    </xdr:from>
    <xdr:to>
      <xdr:col>20</xdr:col>
      <xdr:colOff>38100</xdr:colOff>
      <xdr:row>96</xdr:row>
      <xdr:rowOff>147701</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138828</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11861</xdr:rowOff>
    </xdr:from>
    <xdr:to>
      <xdr:col>15</xdr:col>
      <xdr:colOff>101600</xdr:colOff>
      <xdr:row>97</xdr:row>
      <xdr:rowOff>113461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104588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63830</xdr:rowOff>
    </xdr:from>
    <xdr:to>
      <xdr:col>10</xdr:col>
      <xdr:colOff>165100</xdr:colOff>
      <xdr:row>97</xdr:row>
      <xdr:rowOff>165430</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6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156557</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7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156121</xdr:rowOff>
    </xdr:from>
    <xdr:to>
      <xdr:col>6</xdr:col>
      <xdr:colOff>38100</xdr:colOff>
      <xdr:row>98</xdr:row>
      <xdr:rowOff>86271</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77398</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8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125893</xdr:rowOff>
    </xdr:from>
    <xdr:to>
      <xdr:col>55</xdr:col>
      <xdr:colOff>0</xdr:colOff>
      <xdr:row>34</xdr:row>
      <xdr:rowOff>144897</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5955193"/>
          <a:ext cx="8382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124734</xdr:rowOff>
    </xdr:from>
    <xdr:to>
      <xdr:col>50</xdr:col>
      <xdr:colOff>114300</xdr:colOff>
      <xdr:row>34</xdr:row>
      <xdr:rowOff>125893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8750300" y="595403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124734</xdr:rowOff>
    </xdr:from>
    <xdr:to>
      <xdr:col>45</xdr:col>
      <xdr:colOff>177800</xdr:colOff>
      <xdr:row>34</xdr:row>
      <xdr:rowOff>154612</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595403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31618</xdr:rowOff>
    </xdr:from>
    <xdr:to>
      <xdr:col>41</xdr:col>
      <xdr:colOff>50800</xdr:colOff>
      <xdr:row>34</xdr:row>
      <xdr:rowOff>154612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5860918"/>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94097</xdr:rowOff>
    </xdr:from>
    <xdr:to>
      <xdr:col>55</xdr:col>
      <xdr:colOff>50800</xdr:colOff>
      <xdr:row>35</xdr:row>
      <xdr:rowOff>24247</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59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116974</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57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75093</xdr:rowOff>
    </xdr:from>
    <xdr:to>
      <xdr:col>50</xdr:col>
      <xdr:colOff>165100</xdr:colOff>
      <xdr:row>35</xdr:row>
      <xdr:rowOff>5243</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59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21770</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5" y="567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73934</xdr:rowOff>
    </xdr:from>
    <xdr:to>
      <xdr:col>46</xdr:col>
      <xdr:colOff>38100</xdr:colOff>
      <xdr:row>35</xdr:row>
      <xdr:rowOff>4084</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5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20611</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5" y="56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103812</xdr:rowOff>
    </xdr:from>
    <xdr:to>
      <xdr:col>41</xdr:col>
      <xdr:colOff>101600</xdr:colOff>
      <xdr:row>35</xdr:row>
      <xdr:rowOff>33962</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5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50489</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57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152268</xdr:rowOff>
    </xdr:from>
    <xdr:to>
      <xdr:col>36</xdr:col>
      <xdr:colOff>165100</xdr:colOff>
      <xdr:row>34</xdr:row>
      <xdr:rowOff>82418</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58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98945</xdr:rowOff>
    </xdr:from>
    <xdr:ext cx="599010"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672795" y="558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156063</xdr:rowOff>
    </xdr:from>
    <xdr:to>
      <xdr:col>55</xdr:col>
      <xdr:colOff>0</xdr:colOff>
      <xdr:row>55</xdr:row>
      <xdr:rowOff>71610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242913"/>
          <a:ext cx="838200" cy="2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53207</xdr:rowOff>
    </xdr:from>
    <xdr:to>
      <xdr:col>50</xdr:col>
      <xdr:colOff>114300</xdr:colOff>
      <xdr:row>55</xdr:row>
      <xdr:rowOff>71610</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311507"/>
          <a:ext cx="889000" cy="18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142566</xdr:rowOff>
    </xdr:from>
    <xdr:to>
      <xdr:col>45</xdr:col>
      <xdr:colOff>177800</xdr:colOff>
      <xdr:row>54</xdr:row>
      <xdr:rowOff>53207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057966"/>
          <a:ext cx="889000" cy="2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142566</xdr:rowOff>
    </xdr:from>
    <xdr:to>
      <xdr:col>41</xdr:col>
      <xdr:colOff>50800</xdr:colOff>
      <xdr:row>54</xdr:row>
      <xdr:rowOff>163584</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057966"/>
          <a:ext cx="889000" cy="3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105263</xdr:rowOff>
    </xdr:from>
    <xdr:to>
      <xdr:col>55</xdr:col>
      <xdr:colOff>50800</xdr:colOff>
      <xdr:row>54</xdr:row>
      <xdr:rowOff>35413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128140</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0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20810</xdr:rowOff>
    </xdr:from>
    <xdr:to>
      <xdr:col>50</xdr:col>
      <xdr:colOff>165100</xdr:colOff>
      <xdr:row>55</xdr:row>
      <xdr:rowOff>122410</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138937</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39795" y="92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2407</xdr:rowOff>
    </xdr:from>
    <xdr:to>
      <xdr:col>46</xdr:col>
      <xdr:colOff>38100</xdr:colOff>
      <xdr:row>54</xdr:row>
      <xdr:rowOff>104007</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2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120534</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50795" y="90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91766</xdr:rowOff>
    </xdr:from>
    <xdr:to>
      <xdr:col>41</xdr:col>
      <xdr:colOff>101600</xdr:colOff>
      <xdr:row>53</xdr:row>
      <xdr:rowOff>21916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0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38443</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87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112784</xdr:rowOff>
    </xdr:from>
    <xdr:to>
      <xdr:col>36</xdr:col>
      <xdr:colOff>165100</xdr:colOff>
      <xdr:row>55</xdr:row>
      <xdr:rowOff>42934</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3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59461</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672795" y="914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26718</xdr:rowOff>
    </xdr:from>
    <xdr:to>
      <xdr:col>55</xdr:col>
      <xdr:colOff>0</xdr:colOff>
      <xdr:row>78</xdr:row>
      <xdr:rowOff>114249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399818"/>
          <a:ext cx="8382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58155</xdr:rowOff>
    </xdr:from>
    <xdr:to>
      <xdr:col>50</xdr:col>
      <xdr:colOff>114300</xdr:colOff>
      <xdr:row>78</xdr:row>
      <xdr:rowOff>26718</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2916905"/>
          <a:ext cx="889000" cy="4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62412</xdr:rowOff>
    </xdr:from>
    <xdr:to>
      <xdr:col>45</xdr:col>
      <xdr:colOff>177800</xdr:colOff>
      <xdr:row>75</xdr:row>
      <xdr:rowOff>58155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7861300" y="12406812"/>
          <a:ext cx="889000" cy="5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63449</xdr:rowOff>
    </xdr:from>
    <xdr:to>
      <xdr:col>55</xdr:col>
      <xdr:colOff>50800</xdr:colOff>
      <xdr:row>78</xdr:row>
      <xdr:rowOff>165049</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10426700" y="134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41876</xdr:rowOff>
    </xdr:from>
    <xdr:ext cx="534377"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4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147368</xdr:rowOff>
    </xdr:from>
    <xdr:to>
      <xdr:col>50</xdr:col>
      <xdr:colOff>165100</xdr:colOff>
      <xdr:row>78</xdr:row>
      <xdr:rowOff>77518</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9588500" y="133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68645</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372111" y="134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7355</xdr:rowOff>
    </xdr:from>
    <xdr:to>
      <xdr:col>46</xdr:col>
      <xdr:colOff>38100</xdr:colOff>
      <xdr:row>75</xdr:row>
      <xdr:rowOff>108955</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8699500" y="128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125482</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483111" y="126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11612</xdr:rowOff>
    </xdr:from>
    <xdr:to>
      <xdr:col>41</xdr:col>
      <xdr:colOff>101600</xdr:colOff>
      <xdr:row>72</xdr:row>
      <xdr:rowOff>113212</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7810500" y="123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129739</xdr:rowOff>
    </xdr:from>
    <xdr:ext cx="59901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561795" y="1213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54569</xdr:rowOff>
    </xdr:from>
    <xdr:to>
      <xdr:col>55</xdr:col>
      <xdr:colOff>0</xdr:colOff>
      <xdr:row>95</xdr:row>
      <xdr:rowOff>74648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9639300" y="15999419"/>
          <a:ext cx="838200" cy="3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74648</xdr:rowOff>
    </xdr:from>
    <xdr:to>
      <xdr:col>50</xdr:col>
      <xdr:colOff>114300</xdr:colOff>
      <xdr:row>97</xdr:row>
      <xdr:rowOff>48206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8750300" y="16362398"/>
          <a:ext cx="8890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48206</xdr:rowOff>
    </xdr:from>
    <xdr:to>
      <xdr:col>45</xdr:col>
      <xdr:colOff>177800</xdr:colOff>
      <xdr:row>97</xdr:row>
      <xdr:rowOff>137125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7861300" y="16678856"/>
          <a:ext cx="889000" cy="8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3769</xdr:rowOff>
    </xdr:from>
    <xdr:to>
      <xdr:col>55</xdr:col>
      <xdr:colOff>50800</xdr:colOff>
      <xdr:row>93</xdr:row>
      <xdr:rowOff>105369</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10426700" y="15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26646</xdr:rowOff>
    </xdr:from>
    <xdr:ext cx="599010" cy="259045"/>
    <xdr:sp macro="" textlink="">
      <xdr:nvSpPr>
        <xdr:cNvPr id="474" name="普通建設事業費 （ うち更新整備　）該当値テキスト">
          <a:extLst>
            <a:ext uri="{FF2B5EF4-FFF2-40B4-BE49-F238E27FC236}">
              <a16:creationId xmlns="" xmlns:a16="http://schemas.microsoft.com/office/drawing/2014/main" id="{00000000-0008-0000-0600-0000DA010000}"/>
            </a:ext>
          </a:extLst>
        </xdr:cNvPr>
        <xdr:cNvSpPr txBox="1"/>
      </xdr:nvSpPr>
      <xdr:spPr>
        <a:xfrm>
          <a:off x="10528300" y="158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23848</xdr:rowOff>
    </xdr:from>
    <xdr:to>
      <xdr:col>50</xdr:col>
      <xdr:colOff>165100</xdr:colOff>
      <xdr:row>95</xdr:row>
      <xdr:rowOff>125448</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9588500" y="163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141975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0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168856</xdr:rowOff>
    </xdr:from>
    <xdr:to>
      <xdr:col>46</xdr:col>
      <xdr:colOff>38100</xdr:colOff>
      <xdr:row>97</xdr:row>
      <xdr:rowOff>99006</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8699500" y="166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115533</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4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86325</xdr:rowOff>
    </xdr:from>
    <xdr:to>
      <xdr:col>41</xdr:col>
      <xdr:colOff>101600</xdr:colOff>
      <xdr:row>98</xdr:row>
      <xdr:rowOff>16475</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7810500" y="167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7602</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8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123431</xdr:rowOff>
    </xdr:from>
    <xdr:to>
      <xdr:col>85</xdr:col>
      <xdr:colOff>127000</xdr:colOff>
      <xdr:row>39</xdr:row>
      <xdr:rowOff>20371</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5481300" y="6638531"/>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a:extLst>
            <a:ext uri="{FF2B5EF4-FFF2-40B4-BE49-F238E27FC236}">
              <a16:creationId xmlns="" xmlns:a16="http://schemas.microsoft.com/office/drawing/2014/main" id="{00000000-0008-0000-0600-0000FE010000}"/>
            </a:ext>
          </a:extLst>
        </xdr:cNvPr>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20371</xdr:rowOff>
    </xdr:from>
    <xdr:to>
      <xdr:col>81</xdr:col>
      <xdr:colOff>50800</xdr:colOff>
      <xdr:row>39</xdr:row>
      <xdr:rowOff>40805</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4592300" y="6706921"/>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125425</xdr:rowOff>
    </xdr:from>
    <xdr:to>
      <xdr:col>76</xdr:col>
      <xdr:colOff>114300</xdr:colOff>
      <xdr:row>39</xdr:row>
      <xdr:rowOff>40805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3703300" y="6640525"/>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58636</xdr:rowOff>
    </xdr:from>
    <xdr:to>
      <xdr:col>71</xdr:col>
      <xdr:colOff>177800</xdr:colOff>
      <xdr:row>38</xdr:row>
      <xdr:rowOff>125425</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814300" y="6573736"/>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72631</xdr:rowOff>
    </xdr:from>
    <xdr:to>
      <xdr:col>85</xdr:col>
      <xdr:colOff>177800</xdr:colOff>
      <xdr:row>39</xdr:row>
      <xdr:rowOff>2781</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62687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32008</xdr:rowOff>
    </xdr:from>
    <xdr:ext cx="469744" cy="259045"/>
    <xdr:sp macro="" textlink="">
      <xdr:nvSpPr>
        <xdr:cNvPr id="529" name="災害復旧事業費該当値テキスト">
          <a:extLst>
            <a:ext uri="{FF2B5EF4-FFF2-40B4-BE49-F238E27FC236}">
              <a16:creationId xmlns="" xmlns:a16="http://schemas.microsoft.com/office/drawing/2014/main" id="{00000000-0008-0000-0600-000011020000}"/>
            </a:ext>
          </a:extLst>
        </xdr:cNvPr>
        <xdr:cNvSpPr txBox="1"/>
      </xdr:nvSpPr>
      <xdr:spPr>
        <a:xfrm>
          <a:off x="16370300" y="637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141021</xdr:rowOff>
    </xdr:from>
    <xdr:to>
      <xdr:col>81</xdr:col>
      <xdr:colOff>101600</xdr:colOff>
      <xdr:row>39</xdr:row>
      <xdr:rowOff>71171</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5430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62298</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46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161455</xdr:rowOff>
    </xdr:from>
    <xdr:to>
      <xdr:col>76</xdr:col>
      <xdr:colOff>165100</xdr:colOff>
      <xdr:row>39</xdr:row>
      <xdr:rowOff>91605</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4541500" y="6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82732</xdr:rowOff>
    </xdr:from>
    <xdr:ext cx="378565"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3017" y="67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74625</xdr:rowOff>
    </xdr:from>
    <xdr:to>
      <xdr:col>72</xdr:col>
      <xdr:colOff>38100</xdr:colOff>
      <xdr:row>39</xdr:row>
      <xdr:rowOff>4775</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3652500" y="65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167352</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468428" y="668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7836</xdr:rowOff>
    </xdr:from>
    <xdr:to>
      <xdr:col>67</xdr:col>
      <xdr:colOff>101600</xdr:colOff>
      <xdr:row>38</xdr:row>
      <xdr:rowOff>109436</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2763500" y="65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125963</xdr:rowOff>
    </xdr:from>
    <xdr:ext cx="534377"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547111" y="62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124951</xdr:rowOff>
    </xdr:from>
    <xdr:to>
      <xdr:col>85</xdr:col>
      <xdr:colOff>127000</xdr:colOff>
      <xdr:row>75</xdr:row>
      <xdr:rowOff>158224</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5481300" y="12983701"/>
          <a:ext cx="8382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11928</xdr:rowOff>
    </xdr:from>
    <xdr:to>
      <xdr:col>81</xdr:col>
      <xdr:colOff>50800</xdr:colOff>
      <xdr:row>75</xdr:row>
      <xdr:rowOff>158224</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4592300" y="12870678"/>
          <a:ext cx="8890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11928</xdr:rowOff>
    </xdr:from>
    <xdr:to>
      <xdr:col>76</xdr:col>
      <xdr:colOff>114300</xdr:colOff>
      <xdr:row>75</xdr:row>
      <xdr:rowOff>62354</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3703300" y="12870678"/>
          <a:ext cx="8890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62354</xdr:rowOff>
    </xdr:from>
    <xdr:to>
      <xdr:col>71</xdr:col>
      <xdr:colOff>177800</xdr:colOff>
      <xdr:row>75</xdr:row>
      <xdr:rowOff>155150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2814300" y="12921104"/>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74151</xdr:rowOff>
    </xdr:from>
    <xdr:to>
      <xdr:col>85</xdr:col>
      <xdr:colOff>177800</xdr:colOff>
      <xdr:row>76</xdr:row>
      <xdr:rowOff>4301</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29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97028</xdr:rowOff>
    </xdr:from>
    <xdr:ext cx="599010"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278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107424</xdr:rowOff>
    </xdr:from>
    <xdr:to>
      <xdr:col>81</xdr:col>
      <xdr:colOff>101600</xdr:colOff>
      <xdr:row>76</xdr:row>
      <xdr:rowOff>37574</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29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54101</xdr:rowOff>
    </xdr:from>
    <xdr:ext cx="59901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181795" y="1274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132578</xdr:rowOff>
    </xdr:from>
    <xdr:to>
      <xdr:col>76</xdr:col>
      <xdr:colOff>165100</xdr:colOff>
      <xdr:row>75</xdr:row>
      <xdr:rowOff>62728</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28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79255</xdr:rowOff>
    </xdr:from>
    <xdr:ext cx="59901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292795" y="1259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11554</xdr:rowOff>
    </xdr:from>
    <xdr:to>
      <xdr:col>72</xdr:col>
      <xdr:colOff>38100</xdr:colOff>
      <xdr:row>75</xdr:row>
      <xdr:rowOff>113154</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28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129681</xdr:rowOff>
    </xdr:from>
    <xdr:ext cx="59901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03795" y="126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104349</xdr:rowOff>
    </xdr:from>
    <xdr:to>
      <xdr:col>67</xdr:col>
      <xdr:colOff>101600</xdr:colOff>
      <xdr:row>76</xdr:row>
      <xdr:rowOff>34500</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296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51026</xdr:rowOff>
    </xdr:from>
    <xdr:ext cx="59901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14795" y="1273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147746</xdr:rowOff>
    </xdr:from>
    <xdr:to>
      <xdr:col>85</xdr:col>
      <xdr:colOff>127000</xdr:colOff>
      <xdr:row>98</xdr:row>
      <xdr:rowOff>163285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5481300" y="16949846"/>
          <a:ext cx="8382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147746</xdr:rowOff>
    </xdr:from>
    <xdr:to>
      <xdr:col>81</xdr:col>
      <xdr:colOff>50800</xdr:colOff>
      <xdr:row>98</xdr:row>
      <xdr:rowOff>160830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4592300" y="16949846"/>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160830</xdr:rowOff>
    </xdr:from>
    <xdr:to>
      <xdr:col>76</xdr:col>
      <xdr:colOff>114300</xdr:colOff>
      <xdr:row>99</xdr:row>
      <xdr:rowOff>41418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962930"/>
          <a:ext cx="889000" cy="5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82032</xdr:rowOff>
    </xdr:from>
    <xdr:to>
      <xdr:col>71</xdr:col>
      <xdr:colOff>177800</xdr:colOff>
      <xdr:row>99</xdr:row>
      <xdr:rowOff>41418</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712682"/>
          <a:ext cx="889000" cy="30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112485</xdr:rowOff>
    </xdr:from>
    <xdr:to>
      <xdr:col>85</xdr:col>
      <xdr:colOff>177800</xdr:colOff>
      <xdr:row>99</xdr:row>
      <xdr:rowOff>42635</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9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27412</xdr:rowOff>
    </xdr:from>
    <xdr:ext cx="469744"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82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96946</xdr:rowOff>
    </xdr:from>
    <xdr:to>
      <xdr:col>81</xdr:col>
      <xdr:colOff>101600</xdr:colOff>
      <xdr:row>99</xdr:row>
      <xdr:rowOff>27096</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8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18223</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46428" y="1699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110030</xdr:rowOff>
    </xdr:from>
    <xdr:to>
      <xdr:col>76</xdr:col>
      <xdr:colOff>165100</xdr:colOff>
      <xdr:row>99</xdr:row>
      <xdr:rowOff>40180</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9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31307</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57428" y="170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162068</xdr:rowOff>
    </xdr:from>
    <xdr:to>
      <xdr:col>72</xdr:col>
      <xdr:colOff>38100</xdr:colOff>
      <xdr:row>99</xdr:row>
      <xdr:rowOff>92218</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9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83345</xdr:rowOff>
    </xdr:from>
    <xdr:ext cx="378565"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514017" y="1705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31232</xdr:rowOff>
    </xdr:from>
    <xdr:to>
      <xdr:col>67</xdr:col>
      <xdr:colOff>101600</xdr:colOff>
      <xdr:row>97</xdr:row>
      <xdr:rowOff>132832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6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149359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4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19190</xdr:rowOff>
    </xdr:from>
    <xdr:to>
      <xdr:col>116</xdr:col>
      <xdr:colOff>63500</xdr:colOff>
      <xdr:row>38</xdr:row>
      <xdr:rowOff>73292</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21323300" y="6534290"/>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a:extLst>
            <a:ext uri="{FF2B5EF4-FFF2-40B4-BE49-F238E27FC236}">
              <a16:creationId xmlns="" xmlns:a16="http://schemas.microsoft.com/office/drawing/2014/main" id="{00000000-0008-0000-0600-0000E2020000}"/>
            </a:ext>
          </a:extLst>
        </xdr:cNvPr>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73292</xdr:rowOff>
    </xdr:from>
    <xdr:to>
      <xdr:col>111</xdr:col>
      <xdr:colOff>177800</xdr:colOff>
      <xdr:row>38</xdr:row>
      <xdr:rowOff>157493</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flipV="1">
          <a:off x="20434300" y="6588392"/>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157493</xdr:rowOff>
    </xdr:from>
    <xdr:to>
      <xdr:col>107</xdr:col>
      <xdr:colOff>50800</xdr:colOff>
      <xdr:row>39</xdr:row>
      <xdr:rowOff>44450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flipV="1">
          <a:off x="19545300" y="6672593"/>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166446</xdr:rowOff>
    </xdr:from>
    <xdr:to>
      <xdr:col>102</xdr:col>
      <xdr:colOff>114300</xdr:colOff>
      <xdr:row>39</xdr:row>
      <xdr:rowOff>44450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8656300" y="6681546"/>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139840</xdr:rowOff>
    </xdr:from>
    <xdr:to>
      <xdr:col>116</xdr:col>
      <xdr:colOff>114300</xdr:colOff>
      <xdr:row>38</xdr:row>
      <xdr:rowOff>69990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2110700" y="64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162717</xdr:rowOff>
    </xdr:from>
    <xdr:ext cx="469744" cy="259045"/>
    <xdr:sp macro="" textlink="">
      <xdr:nvSpPr>
        <xdr:cNvPr id="757" name="投資及び出資金該当値テキスト">
          <a:extLst>
            <a:ext uri="{FF2B5EF4-FFF2-40B4-BE49-F238E27FC236}">
              <a16:creationId xmlns="" xmlns:a16="http://schemas.microsoft.com/office/drawing/2014/main" id="{00000000-0008-0000-0600-0000F5020000}"/>
            </a:ext>
          </a:extLst>
        </xdr:cNvPr>
        <xdr:cNvSpPr txBox="1"/>
      </xdr:nvSpPr>
      <xdr:spPr>
        <a:xfrm>
          <a:off x="22212300" y="63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22492</xdr:rowOff>
    </xdr:from>
    <xdr:to>
      <xdr:col>112</xdr:col>
      <xdr:colOff>38100</xdr:colOff>
      <xdr:row>38</xdr:row>
      <xdr:rowOff>124092</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1272500" y="65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140619</xdr:rowOff>
    </xdr:from>
    <xdr:ext cx="469744"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088428" y="63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106693</xdr:rowOff>
    </xdr:from>
    <xdr:to>
      <xdr:col>107</xdr:col>
      <xdr:colOff>101600</xdr:colOff>
      <xdr:row>39</xdr:row>
      <xdr:rowOff>36843</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0383500" y="6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27970</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199428"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115646</xdr:rowOff>
    </xdr:from>
    <xdr:to>
      <xdr:col>98</xdr:col>
      <xdr:colOff>38100</xdr:colOff>
      <xdr:row>39</xdr:row>
      <xdr:rowOff>45796</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8605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36923</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421428" y="67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77635</xdr:rowOff>
    </xdr:from>
    <xdr:to>
      <xdr:col>116</xdr:col>
      <xdr:colOff>63500</xdr:colOff>
      <xdr:row>58</xdr:row>
      <xdr:rowOff>132087</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1323300" y="9850285"/>
          <a:ext cx="838200" cy="2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77635</xdr:rowOff>
    </xdr:from>
    <xdr:to>
      <xdr:col>111</xdr:col>
      <xdr:colOff>177800</xdr:colOff>
      <xdr:row>58</xdr:row>
      <xdr:rowOff>90482</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0434300" y="9850285"/>
          <a:ext cx="889000" cy="1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90482</xdr:rowOff>
    </xdr:from>
    <xdr:to>
      <xdr:col>107</xdr:col>
      <xdr:colOff>50800</xdr:colOff>
      <xdr:row>58</xdr:row>
      <xdr:rowOff>129916</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9545300" y="10034582"/>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24577</xdr:rowOff>
    </xdr:from>
    <xdr:to>
      <xdr:col>102</xdr:col>
      <xdr:colOff>114300</xdr:colOff>
      <xdr:row>58</xdr:row>
      <xdr:rowOff>129916</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656300" y="9968677"/>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81287</xdr:rowOff>
    </xdr:from>
    <xdr:to>
      <xdr:col>116</xdr:col>
      <xdr:colOff>114300</xdr:colOff>
      <xdr:row>59</xdr:row>
      <xdr:rowOff>11437</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167664</xdr:rowOff>
    </xdr:from>
    <xdr:ext cx="378565"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994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26835</xdr:rowOff>
    </xdr:from>
    <xdr:to>
      <xdr:col>112</xdr:col>
      <xdr:colOff>38100</xdr:colOff>
      <xdr:row>57</xdr:row>
      <xdr:rowOff>128435</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97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144962</xdr:rowOff>
    </xdr:from>
    <xdr:ext cx="534377"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056111" y="95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39682</xdr:rowOff>
    </xdr:from>
    <xdr:to>
      <xdr:col>107</xdr:col>
      <xdr:colOff>101600</xdr:colOff>
      <xdr:row>58</xdr:row>
      <xdr:rowOff>141282</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99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132409</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199428" y="100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79116</xdr:rowOff>
    </xdr:from>
    <xdr:to>
      <xdr:col>102</xdr:col>
      <xdr:colOff>165100</xdr:colOff>
      <xdr:row>59</xdr:row>
      <xdr:rowOff>9266</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0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393</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6017" y="1011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145227</xdr:rowOff>
    </xdr:from>
    <xdr:to>
      <xdr:col>98</xdr:col>
      <xdr:colOff>38100</xdr:colOff>
      <xdr:row>58</xdr:row>
      <xdr:rowOff>75377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99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66504</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21428" y="1001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137626</xdr:rowOff>
    </xdr:from>
    <xdr:to>
      <xdr:col>116</xdr:col>
      <xdr:colOff>63500</xdr:colOff>
      <xdr:row>74</xdr:row>
      <xdr:rowOff>7944</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1323300" y="12653476"/>
          <a:ext cx="8382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7944</xdr:rowOff>
    </xdr:from>
    <xdr:to>
      <xdr:col>111</xdr:col>
      <xdr:colOff>177800</xdr:colOff>
      <xdr:row>74</xdr:row>
      <xdr:rowOff>30968</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0434300" y="12695244"/>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30968</xdr:rowOff>
    </xdr:from>
    <xdr:to>
      <xdr:col>107</xdr:col>
      <xdr:colOff>50800</xdr:colOff>
      <xdr:row>74</xdr:row>
      <xdr:rowOff>83350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718268"/>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83350</xdr:rowOff>
    </xdr:from>
    <xdr:to>
      <xdr:col>102</xdr:col>
      <xdr:colOff>114300</xdr:colOff>
      <xdr:row>74</xdr:row>
      <xdr:rowOff>135307</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770650"/>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86826</xdr:rowOff>
    </xdr:from>
    <xdr:to>
      <xdr:col>116</xdr:col>
      <xdr:colOff>114300</xdr:colOff>
      <xdr:row>74</xdr:row>
      <xdr:rowOff>16976</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109703</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4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128594</xdr:rowOff>
    </xdr:from>
    <xdr:to>
      <xdr:col>112</xdr:col>
      <xdr:colOff>38100</xdr:colOff>
      <xdr:row>74</xdr:row>
      <xdr:rowOff>58744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6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75271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4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151618</xdr:rowOff>
    </xdr:from>
    <xdr:to>
      <xdr:col>107</xdr:col>
      <xdr:colOff>101600</xdr:colOff>
      <xdr:row>74</xdr:row>
      <xdr:rowOff>81768</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98295</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4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32550</xdr:rowOff>
    </xdr:from>
    <xdr:to>
      <xdr:col>102</xdr:col>
      <xdr:colOff>165100</xdr:colOff>
      <xdr:row>74</xdr:row>
      <xdr:rowOff>134150</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7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150677</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4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84507</xdr:rowOff>
    </xdr:from>
    <xdr:to>
      <xdr:col>98</xdr:col>
      <xdr:colOff>38100</xdr:colOff>
      <xdr:row>75</xdr:row>
      <xdr:rowOff>14657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7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31184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5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本市の住民一人当たりの歳出総額は</a:t>
          </a:r>
          <a:r>
            <a:rPr kumimoji="1" lang="en-US" altLang="ja-JP" sz="1300">
              <a:latin typeface="ＭＳ Ｐゴシック" panose="020B0600070205080204" pitchFamily="50" charset="-128"/>
              <a:ea typeface="ＭＳ Ｐゴシック" panose="020B0600070205080204" pitchFamily="50" charset="-128"/>
            </a:rPr>
            <a:t>828,138</a:t>
          </a:r>
          <a:r>
            <a:rPr kumimoji="1" lang="ja-JP" altLang="en-US" sz="1300">
              <a:latin typeface="ＭＳ Ｐゴシック" panose="020B0600070205080204" pitchFamily="50" charset="-128"/>
              <a:ea typeface="ＭＳ Ｐゴシック" panose="020B0600070205080204" pitchFamily="50" charset="-128"/>
            </a:rPr>
            <a:t>円であり、大きく割合を占めるものは普通建設事業費と公債費となっている。普通建設事業費については、住民一人当たりのコストが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183,921</a:t>
          </a:r>
          <a:r>
            <a:rPr kumimoji="1" lang="ja-JP" altLang="en-US" sz="1300">
              <a:latin typeface="ＭＳ Ｐゴシック" panose="020B0600070205080204" pitchFamily="50" charset="-128"/>
              <a:ea typeface="ＭＳ Ｐゴシック" panose="020B0600070205080204" pitchFamily="50" charset="-128"/>
            </a:rPr>
            <a:t>円であり、近年実施した大型建設事業（まがきトンネルや消防庁舎建設など）が続いたことから、類似団体平均を大きく上回る水準で推移している。また、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年度については、輪島中学校の建設や門前総合支所の複合化もあったため前年と比較して大幅増となっている。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158,871</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に類似団体平均を大きく上回っている。主な要因として能登半島地震の復旧を含む過年度における多額の地方債発行によるものである。地方債残高は減少傾向にあるが、今後も財政状況を考慮しながら、繰上償還の実施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コストが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27,757
27,524
426.32
23,214,232
22,986,620
98,133
12,032,820
29,632,961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97980</xdr:rowOff>
    </xdr:from>
    <xdr:to>
      <xdr:col>24</xdr:col>
      <xdr:colOff>63500</xdr:colOff>
      <xdr:row>33</xdr:row>
      <xdr:rowOff>109982</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755830"/>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171133</xdr:rowOff>
    </xdr:from>
    <xdr:to>
      <xdr:col>19</xdr:col>
      <xdr:colOff>177800</xdr:colOff>
      <xdr:row>33</xdr:row>
      <xdr:rowOff>109982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657533"/>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154940</xdr:rowOff>
    </xdr:from>
    <xdr:to>
      <xdr:col>15</xdr:col>
      <xdr:colOff>50800</xdr:colOff>
      <xdr:row>32</xdr:row>
      <xdr:rowOff>171133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64134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154940</xdr:rowOff>
    </xdr:from>
    <xdr:to>
      <xdr:col>10</xdr:col>
      <xdr:colOff>114300</xdr:colOff>
      <xdr:row>33</xdr:row>
      <xdr:rowOff>61214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641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47180</xdr:rowOff>
    </xdr:from>
    <xdr:to>
      <xdr:col>24</xdr:col>
      <xdr:colOff>114300</xdr:colOff>
      <xdr:row>33</xdr:row>
      <xdr:rowOff>148780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70057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5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59182</xdr:rowOff>
    </xdr:from>
    <xdr:to>
      <xdr:col>20</xdr:col>
      <xdr:colOff>38100</xdr:colOff>
      <xdr:row>33</xdr:row>
      <xdr:rowOff>160782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5859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120333</xdr:rowOff>
    </xdr:from>
    <xdr:to>
      <xdr:col>15</xdr:col>
      <xdr:colOff>101600</xdr:colOff>
      <xdr:row>33</xdr:row>
      <xdr:rowOff>50483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67010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104140</xdr:rowOff>
    </xdr:from>
    <xdr:to>
      <xdr:col>10</xdr:col>
      <xdr:colOff>165100</xdr:colOff>
      <xdr:row>33</xdr:row>
      <xdr:rowOff>34290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50817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xdr:rowOff>
    </xdr:from>
    <xdr:to>
      <xdr:col>6</xdr:col>
      <xdr:colOff>38100</xdr:colOff>
      <xdr:row>33</xdr:row>
      <xdr:rowOff>112014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128541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5041</xdr:rowOff>
    </xdr:from>
    <xdr:to>
      <xdr:col>24</xdr:col>
      <xdr:colOff>63500</xdr:colOff>
      <xdr:row>56</xdr:row>
      <xdr:rowOff>44881</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606241"/>
          <a:ext cx="8382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44881</xdr:rowOff>
    </xdr:from>
    <xdr:to>
      <xdr:col>19</xdr:col>
      <xdr:colOff>177800</xdr:colOff>
      <xdr:row>56</xdr:row>
      <xdr:rowOff>74773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646081"/>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74773</xdr:rowOff>
    </xdr:from>
    <xdr:to>
      <xdr:col>15</xdr:col>
      <xdr:colOff>50800</xdr:colOff>
      <xdr:row>56</xdr:row>
      <xdr:rowOff>165235</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675973"/>
          <a:ext cx="889000" cy="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159255</xdr:rowOff>
    </xdr:from>
    <xdr:to>
      <xdr:col>10</xdr:col>
      <xdr:colOff>114300</xdr:colOff>
      <xdr:row>56</xdr:row>
      <xdr:rowOff>165235</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589005"/>
          <a:ext cx="889000" cy="1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125691</xdr:rowOff>
    </xdr:from>
    <xdr:to>
      <xdr:col>24</xdr:col>
      <xdr:colOff>114300</xdr:colOff>
      <xdr:row>56</xdr:row>
      <xdr:rowOff>55841</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148568</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4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165531</xdr:rowOff>
    </xdr:from>
    <xdr:to>
      <xdr:col>20</xdr:col>
      <xdr:colOff>38100</xdr:colOff>
      <xdr:row>56</xdr:row>
      <xdr:rowOff>95681</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5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112208</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3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23973</xdr:rowOff>
    </xdr:from>
    <xdr:to>
      <xdr:col>15</xdr:col>
      <xdr:colOff>101600</xdr:colOff>
      <xdr:row>56</xdr:row>
      <xdr:rowOff>125573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142100</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4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114435</xdr:rowOff>
    </xdr:from>
    <xdr:to>
      <xdr:col>10</xdr:col>
      <xdr:colOff>165100</xdr:colOff>
      <xdr:row>57</xdr:row>
      <xdr:rowOff>44585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35712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8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108455</xdr:rowOff>
    </xdr:from>
    <xdr:to>
      <xdr:col>6</xdr:col>
      <xdr:colOff>38100</xdr:colOff>
      <xdr:row>56</xdr:row>
      <xdr:rowOff>38605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5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55132</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5" y="93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170355</xdr:rowOff>
    </xdr:from>
    <xdr:to>
      <xdr:col>24</xdr:col>
      <xdr:colOff>63500</xdr:colOff>
      <xdr:row>76</xdr:row>
      <xdr:rowOff>11311</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029105"/>
          <a:ext cx="8382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11311</xdr:rowOff>
    </xdr:from>
    <xdr:to>
      <xdr:col>19</xdr:col>
      <xdr:colOff>177800</xdr:colOff>
      <xdr:row>76</xdr:row>
      <xdr:rowOff>75516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041511"/>
          <a:ext cx="889000" cy="6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75516</xdr:rowOff>
    </xdr:from>
    <xdr:to>
      <xdr:col>15</xdr:col>
      <xdr:colOff>50800</xdr:colOff>
      <xdr:row>76</xdr:row>
      <xdr:rowOff>115224</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105716"/>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115224</xdr:rowOff>
    </xdr:from>
    <xdr:to>
      <xdr:col>10</xdr:col>
      <xdr:colOff>114300</xdr:colOff>
      <xdr:row>77</xdr:row>
      <xdr:rowOff>58082</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145424"/>
          <a:ext cx="889000" cy="1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119555</xdr:rowOff>
    </xdr:from>
    <xdr:to>
      <xdr:col>24</xdr:col>
      <xdr:colOff>114300</xdr:colOff>
      <xdr:row>76</xdr:row>
      <xdr:rowOff>49705</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29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97982</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95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131961</xdr:rowOff>
    </xdr:from>
    <xdr:to>
      <xdr:col>20</xdr:col>
      <xdr:colOff>38100</xdr:colOff>
      <xdr:row>76</xdr:row>
      <xdr:rowOff>62111</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2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53238</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0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24716</xdr:rowOff>
    </xdr:from>
    <xdr:to>
      <xdr:col>15</xdr:col>
      <xdr:colOff>101600</xdr:colOff>
      <xdr:row>76</xdr:row>
      <xdr:rowOff>126316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0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117443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14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64424</xdr:rowOff>
    </xdr:from>
    <xdr:to>
      <xdr:col>10</xdr:col>
      <xdr:colOff>165100</xdr:colOff>
      <xdr:row>76</xdr:row>
      <xdr:rowOff>166024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0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157151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1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7282</xdr:rowOff>
    </xdr:from>
    <xdr:to>
      <xdr:col>6</xdr:col>
      <xdr:colOff>38100</xdr:colOff>
      <xdr:row>77</xdr:row>
      <xdr:rowOff>108882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2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100009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3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148645</xdr:rowOff>
    </xdr:from>
    <xdr:to>
      <xdr:col>24</xdr:col>
      <xdr:colOff>63500</xdr:colOff>
      <xdr:row>96</xdr:row>
      <xdr:rowOff>7372</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436395"/>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7372</xdr:rowOff>
    </xdr:from>
    <xdr:to>
      <xdr:col>19</xdr:col>
      <xdr:colOff>177800</xdr:colOff>
      <xdr:row>96</xdr:row>
      <xdr:rowOff>46820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466572"/>
          <a:ext cx="889000" cy="3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42263</xdr:rowOff>
    </xdr:from>
    <xdr:to>
      <xdr:col>15</xdr:col>
      <xdr:colOff>50800</xdr:colOff>
      <xdr:row>96</xdr:row>
      <xdr:rowOff>46820</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019300" y="16501463"/>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132514</xdr:rowOff>
    </xdr:from>
    <xdr:to>
      <xdr:col>10</xdr:col>
      <xdr:colOff>114300</xdr:colOff>
      <xdr:row>96</xdr:row>
      <xdr:rowOff>42263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1130300" y="16420264"/>
          <a:ext cx="8890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97845</xdr:rowOff>
    </xdr:from>
    <xdr:to>
      <xdr:col>24</xdr:col>
      <xdr:colOff>114300</xdr:colOff>
      <xdr:row>96</xdr:row>
      <xdr:rowOff>27995</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3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120722</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2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128022</xdr:rowOff>
    </xdr:from>
    <xdr:to>
      <xdr:col>20</xdr:col>
      <xdr:colOff>38100</xdr:colOff>
      <xdr:row>96</xdr:row>
      <xdr:rowOff>58172</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4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74699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1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167470</xdr:rowOff>
    </xdr:from>
    <xdr:to>
      <xdr:col>15</xdr:col>
      <xdr:colOff>101600</xdr:colOff>
      <xdr:row>96</xdr:row>
      <xdr:rowOff>97620</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114147</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2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162913</xdr:rowOff>
    </xdr:from>
    <xdr:to>
      <xdr:col>10</xdr:col>
      <xdr:colOff>165100</xdr:colOff>
      <xdr:row>96</xdr:row>
      <xdr:rowOff>93063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109590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2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81714</xdr:rowOff>
    </xdr:from>
    <xdr:to>
      <xdr:col>6</xdr:col>
      <xdr:colOff>38100</xdr:colOff>
      <xdr:row>96</xdr:row>
      <xdr:rowOff>11864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28391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26053</xdr:rowOff>
    </xdr:from>
    <xdr:to>
      <xdr:col>55</xdr:col>
      <xdr:colOff>0</xdr:colOff>
      <xdr:row>38</xdr:row>
      <xdr:rowOff>48913</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5411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39443</xdr:rowOff>
    </xdr:from>
    <xdr:to>
      <xdr:col>50</xdr:col>
      <xdr:colOff>114300</xdr:colOff>
      <xdr:row>38</xdr:row>
      <xdr:rowOff>48913</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55454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134148</xdr:rowOff>
    </xdr:from>
    <xdr:to>
      <xdr:col>45</xdr:col>
      <xdr:colOff>177800</xdr:colOff>
      <xdr:row>38</xdr:row>
      <xdr:rowOff>39443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134898"/>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35524</xdr:rowOff>
    </xdr:from>
    <xdr:to>
      <xdr:col>41</xdr:col>
      <xdr:colOff>50800</xdr:colOff>
      <xdr:row>35</xdr:row>
      <xdr:rowOff>134148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5864824"/>
          <a:ext cx="889000" cy="2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146703</xdr:rowOff>
    </xdr:from>
    <xdr:to>
      <xdr:col>55</xdr:col>
      <xdr:colOff>50800</xdr:colOff>
      <xdr:row>38</xdr:row>
      <xdr:rowOff>76853</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125130</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46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169563</xdr:rowOff>
    </xdr:from>
    <xdr:to>
      <xdr:col>50</xdr:col>
      <xdr:colOff>165100</xdr:colOff>
      <xdr:row>38</xdr:row>
      <xdr:rowOff>99713</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90840</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60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160093</xdr:rowOff>
    </xdr:from>
    <xdr:to>
      <xdr:col>46</xdr:col>
      <xdr:colOff>38100</xdr:colOff>
      <xdr:row>38</xdr:row>
      <xdr:rowOff>90243</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81370</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83348</xdr:rowOff>
    </xdr:from>
    <xdr:to>
      <xdr:col>41</xdr:col>
      <xdr:colOff>101600</xdr:colOff>
      <xdr:row>36</xdr:row>
      <xdr:rowOff>13498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0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30025</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26428" y="58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156174</xdr:rowOff>
    </xdr:from>
    <xdr:to>
      <xdr:col>36</xdr:col>
      <xdr:colOff>165100</xdr:colOff>
      <xdr:row>34</xdr:row>
      <xdr:rowOff>86324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58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102851</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558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42817</xdr:rowOff>
    </xdr:from>
    <xdr:to>
      <xdr:col>55</xdr:col>
      <xdr:colOff>0</xdr:colOff>
      <xdr:row>57</xdr:row>
      <xdr:rowOff>44798</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81546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42817</xdr:rowOff>
    </xdr:from>
    <xdr:to>
      <xdr:col>50</xdr:col>
      <xdr:colOff>114300</xdr:colOff>
      <xdr:row>57</xdr:row>
      <xdr:rowOff>130164</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815467"/>
          <a:ext cx="8890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55259</xdr:rowOff>
    </xdr:from>
    <xdr:to>
      <xdr:col>45</xdr:col>
      <xdr:colOff>177800</xdr:colOff>
      <xdr:row>57</xdr:row>
      <xdr:rowOff>130164</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827909"/>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51646</xdr:rowOff>
    </xdr:from>
    <xdr:to>
      <xdr:col>41</xdr:col>
      <xdr:colOff>50800</xdr:colOff>
      <xdr:row>57</xdr:row>
      <xdr:rowOff>55259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9824296"/>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165448</xdr:rowOff>
    </xdr:from>
    <xdr:to>
      <xdr:col>55</xdr:col>
      <xdr:colOff>50800</xdr:colOff>
      <xdr:row>57</xdr:row>
      <xdr:rowOff>95598</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7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16875</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6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163467</xdr:rowOff>
    </xdr:from>
    <xdr:to>
      <xdr:col>50</xdr:col>
      <xdr:colOff>165100</xdr:colOff>
      <xdr:row>57</xdr:row>
      <xdr:rowOff>93617</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7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110144</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5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79364</xdr:rowOff>
    </xdr:from>
    <xdr:to>
      <xdr:col>46</xdr:col>
      <xdr:colOff>38100</xdr:colOff>
      <xdr:row>58</xdr:row>
      <xdr:rowOff>9514</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9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4459</xdr:rowOff>
    </xdr:from>
    <xdr:to>
      <xdr:col>41</xdr:col>
      <xdr:colOff>101600</xdr:colOff>
      <xdr:row>57</xdr:row>
      <xdr:rowOff>106059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7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122586</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846</xdr:rowOff>
    </xdr:from>
    <xdr:to>
      <xdr:col>36</xdr:col>
      <xdr:colOff>165100</xdr:colOff>
      <xdr:row>57</xdr:row>
      <xdr:rowOff>102446</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7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118973</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135006</xdr:rowOff>
    </xdr:from>
    <xdr:to>
      <xdr:col>55</xdr:col>
      <xdr:colOff>0</xdr:colOff>
      <xdr:row>78</xdr:row>
      <xdr:rowOff>50096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9639300" y="13336656"/>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135006</xdr:rowOff>
    </xdr:from>
    <xdr:to>
      <xdr:col>50</xdr:col>
      <xdr:colOff>114300</xdr:colOff>
      <xdr:row>78</xdr:row>
      <xdr:rowOff>33195</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336656"/>
          <a:ext cx="889000" cy="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74823</xdr:rowOff>
    </xdr:from>
    <xdr:to>
      <xdr:col>45</xdr:col>
      <xdr:colOff>177800</xdr:colOff>
      <xdr:row>78</xdr:row>
      <xdr:rowOff>33195</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7861300" y="13105023"/>
          <a:ext cx="889000" cy="30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74823</xdr:rowOff>
    </xdr:from>
    <xdr:to>
      <xdr:col>41</xdr:col>
      <xdr:colOff>50800</xdr:colOff>
      <xdr:row>78</xdr:row>
      <xdr:rowOff>19524</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105023"/>
          <a:ext cx="889000" cy="28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170746</xdr:rowOff>
    </xdr:from>
    <xdr:to>
      <xdr:col>55</xdr:col>
      <xdr:colOff>50800</xdr:colOff>
      <xdr:row>78</xdr:row>
      <xdr:rowOff>100896</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22173</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2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84206</xdr:rowOff>
    </xdr:from>
    <xdr:to>
      <xdr:col>50</xdr:col>
      <xdr:colOff>165100</xdr:colOff>
      <xdr:row>78</xdr:row>
      <xdr:rowOff>14356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30883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0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153845</xdr:rowOff>
    </xdr:from>
    <xdr:to>
      <xdr:col>46</xdr:col>
      <xdr:colOff>38100</xdr:colOff>
      <xdr:row>78</xdr:row>
      <xdr:rowOff>83995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3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100522</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1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24023</xdr:rowOff>
    </xdr:from>
    <xdr:to>
      <xdr:col>41</xdr:col>
      <xdr:colOff>101600</xdr:colOff>
      <xdr:row>76</xdr:row>
      <xdr:rowOff>125623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142150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28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140174</xdr:rowOff>
    </xdr:from>
    <xdr:to>
      <xdr:col>36</xdr:col>
      <xdr:colOff>165100</xdr:colOff>
      <xdr:row>78</xdr:row>
      <xdr:rowOff>70324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34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86851</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1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156525</xdr:rowOff>
    </xdr:from>
    <xdr:to>
      <xdr:col>55</xdr:col>
      <xdr:colOff>0</xdr:colOff>
      <xdr:row>95</xdr:row>
      <xdr:rowOff>163740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444275"/>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40869</xdr:rowOff>
    </xdr:from>
    <xdr:to>
      <xdr:col>50</xdr:col>
      <xdr:colOff>114300</xdr:colOff>
      <xdr:row>95</xdr:row>
      <xdr:rowOff>156525</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5985719"/>
          <a:ext cx="889000" cy="4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40869</xdr:rowOff>
    </xdr:from>
    <xdr:to>
      <xdr:col>45</xdr:col>
      <xdr:colOff>177800</xdr:colOff>
      <xdr:row>93</xdr:row>
      <xdr:rowOff>111841</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5985719"/>
          <a:ext cx="889000" cy="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111841</xdr:rowOff>
    </xdr:from>
    <xdr:to>
      <xdr:col>41</xdr:col>
      <xdr:colOff>50800</xdr:colOff>
      <xdr:row>94</xdr:row>
      <xdr:rowOff>15365</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056691"/>
          <a:ext cx="889000" cy="7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112940</xdr:rowOff>
    </xdr:from>
    <xdr:to>
      <xdr:col>55</xdr:col>
      <xdr:colOff>50800</xdr:colOff>
      <xdr:row>96</xdr:row>
      <xdr:rowOff>43090</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4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135817</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2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105725</xdr:rowOff>
    </xdr:from>
    <xdr:to>
      <xdr:col>50</xdr:col>
      <xdr:colOff>165100</xdr:colOff>
      <xdr:row>96</xdr:row>
      <xdr:rowOff>35875</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3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52402</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16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161519</xdr:rowOff>
    </xdr:from>
    <xdr:to>
      <xdr:col>46</xdr:col>
      <xdr:colOff>38100</xdr:colOff>
      <xdr:row>93</xdr:row>
      <xdr:rowOff>91669</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59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108196</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50795" y="1571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61041</xdr:rowOff>
    </xdr:from>
    <xdr:to>
      <xdr:col>41</xdr:col>
      <xdr:colOff>101600</xdr:colOff>
      <xdr:row>93</xdr:row>
      <xdr:rowOff>162641</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0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7718</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61795" y="1578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136015</xdr:rowOff>
    </xdr:from>
    <xdr:to>
      <xdr:col>36</xdr:col>
      <xdr:colOff>165100</xdr:colOff>
      <xdr:row>94</xdr:row>
      <xdr:rowOff>66165</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0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82692</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672795" y="1585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155914</xdr:rowOff>
    </xdr:from>
    <xdr:to>
      <xdr:col>85</xdr:col>
      <xdr:colOff>127000</xdr:colOff>
      <xdr:row>36</xdr:row>
      <xdr:rowOff>162805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328114"/>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48635</xdr:rowOff>
    </xdr:from>
    <xdr:to>
      <xdr:col>81</xdr:col>
      <xdr:colOff>50800</xdr:colOff>
      <xdr:row>36</xdr:row>
      <xdr:rowOff>155914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6049385"/>
          <a:ext cx="889000" cy="2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57061</xdr:rowOff>
    </xdr:from>
    <xdr:to>
      <xdr:col>76</xdr:col>
      <xdr:colOff>114300</xdr:colOff>
      <xdr:row>35</xdr:row>
      <xdr:rowOff>48635</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5714911"/>
          <a:ext cx="889000" cy="3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57061</xdr:rowOff>
    </xdr:from>
    <xdr:to>
      <xdr:col>71</xdr:col>
      <xdr:colOff>177800</xdr:colOff>
      <xdr:row>36</xdr:row>
      <xdr:rowOff>49468</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5714911"/>
          <a:ext cx="889000" cy="5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112005</xdr:rowOff>
    </xdr:from>
    <xdr:to>
      <xdr:col>85</xdr:col>
      <xdr:colOff>177800</xdr:colOff>
      <xdr:row>37</xdr:row>
      <xdr:rowOff>42155</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2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134882</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1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105114</xdr:rowOff>
    </xdr:from>
    <xdr:to>
      <xdr:col>81</xdr:col>
      <xdr:colOff>101600</xdr:colOff>
      <xdr:row>37</xdr:row>
      <xdr:rowOff>35264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2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51791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0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169285</xdr:rowOff>
    </xdr:from>
    <xdr:to>
      <xdr:col>76</xdr:col>
      <xdr:colOff>165100</xdr:colOff>
      <xdr:row>35</xdr:row>
      <xdr:rowOff>99435</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9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115962</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77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6261</xdr:rowOff>
    </xdr:from>
    <xdr:to>
      <xdr:col>72</xdr:col>
      <xdr:colOff>38100</xdr:colOff>
      <xdr:row>33</xdr:row>
      <xdr:rowOff>107861</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56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124388</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43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170118</xdr:rowOff>
    </xdr:from>
    <xdr:to>
      <xdr:col>67</xdr:col>
      <xdr:colOff>101600</xdr:colOff>
      <xdr:row>36</xdr:row>
      <xdr:rowOff>100268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116795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8606</xdr:rowOff>
    </xdr:from>
    <xdr:to>
      <xdr:col>85</xdr:col>
      <xdr:colOff>127000</xdr:colOff>
      <xdr:row>54</xdr:row>
      <xdr:rowOff>165798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095456"/>
          <a:ext cx="838200" cy="3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165798</xdr:rowOff>
    </xdr:from>
    <xdr:to>
      <xdr:col>81</xdr:col>
      <xdr:colOff>50800</xdr:colOff>
      <xdr:row>56</xdr:row>
      <xdr:rowOff>69687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424098"/>
          <a:ext cx="889000" cy="24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69687</xdr:rowOff>
    </xdr:from>
    <xdr:to>
      <xdr:col>76</xdr:col>
      <xdr:colOff>114300</xdr:colOff>
      <xdr:row>56</xdr:row>
      <xdr:rowOff>117587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670887"/>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61206</xdr:rowOff>
    </xdr:from>
    <xdr:to>
      <xdr:col>71</xdr:col>
      <xdr:colOff>177800</xdr:colOff>
      <xdr:row>56</xdr:row>
      <xdr:rowOff>117587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662406"/>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129256</xdr:rowOff>
    </xdr:from>
    <xdr:to>
      <xdr:col>85</xdr:col>
      <xdr:colOff>177800</xdr:colOff>
      <xdr:row>53</xdr:row>
      <xdr:rowOff>59406</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0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152133</xdr:rowOff>
    </xdr:from>
    <xdr:ext cx="599010"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889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114998</xdr:rowOff>
    </xdr:from>
    <xdr:to>
      <xdr:col>81</xdr:col>
      <xdr:colOff>101600</xdr:colOff>
      <xdr:row>55</xdr:row>
      <xdr:rowOff>45148</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61675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1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18887</xdr:rowOff>
    </xdr:from>
    <xdr:to>
      <xdr:col>76</xdr:col>
      <xdr:colOff>165100</xdr:colOff>
      <xdr:row>56</xdr:row>
      <xdr:rowOff>120487</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137014</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3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66787</xdr:rowOff>
    </xdr:from>
    <xdr:to>
      <xdr:col>72</xdr:col>
      <xdr:colOff>38100</xdr:colOff>
      <xdr:row>56</xdr:row>
      <xdr:rowOff>168387</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6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159514</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7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10406</xdr:rowOff>
    </xdr:from>
    <xdr:to>
      <xdr:col>67</xdr:col>
      <xdr:colOff>101600</xdr:colOff>
      <xdr:row>56</xdr:row>
      <xdr:rowOff>112006</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6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128533</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3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123431</xdr:rowOff>
    </xdr:from>
    <xdr:to>
      <xdr:col>85</xdr:col>
      <xdr:colOff>127000</xdr:colOff>
      <xdr:row>79</xdr:row>
      <xdr:rowOff>20371</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496531"/>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20371</xdr:rowOff>
    </xdr:from>
    <xdr:to>
      <xdr:col>81</xdr:col>
      <xdr:colOff>50800</xdr:colOff>
      <xdr:row>79</xdr:row>
      <xdr:rowOff>40805</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4592300" y="13564921"/>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125425</xdr:rowOff>
    </xdr:from>
    <xdr:to>
      <xdr:col>76</xdr:col>
      <xdr:colOff>114300</xdr:colOff>
      <xdr:row>79</xdr:row>
      <xdr:rowOff>40805</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3498525"/>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58635</xdr:rowOff>
    </xdr:from>
    <xdr:to>
      <xdr:col>71</xdr:col>
      <xdr:colOff>177800</xdr:colOff>
      <xdr:row>78</xdr:row>
      <xdr:rowOff>125425</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2814300" y="13431735"/>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72631</xdr:rowOff>
    </xdr:from>
    <xdr:to>
      <xdr:col>85</xdr:col>
      <xdr:colOff>177800</xdr:colOff>
      <xdr:row>79</xdr:row>
      <xdr:rowOff>2781</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32008</xdr:rowOff>
    </xdr:from>
    <xdr:ext cx="469744"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2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141021</xdr:rowOff>
    </xdr:from>
    <xdr:to>
      <xdr:col>81</xdr:col>
      <xdr:colOff>101600</xdr:colOff>
      <xdr:row>79</xdr:row>
      <xdr:rowOff>71171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62298</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46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161455</xdr:rowOff>
    </xdr:from>
    <xdr:to>
      <xdr:col>76</xdr:col>
      <xdr:colOff>165100</xdr:colOff>
      <xdr:row>79</xdr:row>
      <xdr:rowOff>91605</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5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82732</xdr:rowOff>
    </xdr:from>
    <xdr:ext cx="378565"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03017" y="1362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74625</xdr:rowOff>
    </xdr:from>
    <xdr:to>
      <xdr:col>72</xdr:col>
      <xdr:colOff>38100</xdr:colOff>
      <xdr:row>79</xdr:row>
      <xdr:rowOff>4775</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4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167352</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68428" y="135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7835</xdr:rowOff>
    </xdr:from>
    <xdr:to>
      <xdr:col>67</xdr:col>
      <xdr:colOff>101600</xdr:colOff>
      <xdr:row>78</xdr:row>
      <xdr:rowOff>109435</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125962</xdr:rowOff>
    </xdr:from>
    <xdr:ext cx="534377"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547111" y="131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124952</xdr:rowOff>
    </xdr:from>
    <xdr:to>
      <xdr:col>85</xdr:col>
      <xdr:colOff>127000</xdr:colOff>
      <xdr:row>95</xdr:row>
      <xdr:rowOff>158224</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412702"/>
          <a:ext cx="838200" cy="3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11928</xdr:rowOff>
    </xdr:from>
    <xdr:to>
      <xdr:col>81</xdr:col>
      <xdr:colOff>50800</xdr:colOff>
      <xdr:row>95</xdr:row>
      <xdr:rowOff>158224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299678"/>
          <a:ext cx="8890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11928</xdr:rowOff>
    </xdr:from>
    <xdr:to>
      <xdr:col>76</xdr:col>
      <xdr:colOff>114300</xdr:colOff>
      <xdr:row>95</xdr:row>
      <xdr:rowOff>62353</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29967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62353</xdr:rowOff>
    </xdr:from>
    <xdr:to>
      <xdr:col>71</xdr:col>
      <xdr:colOff>177800</xdr:colOff>
      <xdr:row>95</xdr:row>
      <xdr:rowOff>155150</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2814300" y="16350103"/>
          <a:ext cx="889000" cy="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74152</xdr:rowOff>
    </xdr:from>
    <xdr:to>
      <xdr:col>85</xdr:col>
      <xdr:colOff>177800</xdr:colOff>
      <xdr:row>96</xdr:row>
      <xdr:rowOff>4302</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97029</xdr:rowOff>
    </xdr:from>
    <xdr:ext cx="599010"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21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107424</xdr:rowOff>
    </xdr:from>
    <xdr:to>
      <xdr:col>81</xdr:col>
      <xdr:colOff>101600</xdr:colOff>
      <xdr:row>96</xdr:row>
      <xdr:rowOff>37574</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54101</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181795" y="161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132578</xdr:rowOff>
    </xdr:from>
    <xdr:to>
      <xdr:col>76</xdr:col>
      <xdr:colOff>165100</xdr:colOff>
      <xdr:row>95</xdr:row>
      <xdr:rowOff>62728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2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79255</xdr:rowOff>
    </xdr:from>
    <xdr:ext cx="59901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292795" y="160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11553</xdr:rowOff>
    </xdr:from>
    <xdr:to>
      <xdr:col>72</xdr:col>
      <xdr:colOff>38100</xdr:colOff>
      <xdr:row>95</xdr:row>
      <xdr:rowOff>113153</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129680</xdr:rowOff>
    </xdr:from>
    <xdr:ext cx="59901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03795" y="1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104350</xdr:rowOff>
    </xdr:from>
    <xdr:to>
      <xdr:col>67</xdr:col>
      <xdr:colOff>101600</xdr:colOff>
      <xdr:row>96</xdr:row>
      <xdr:rowOff>34500</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3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51027</xdr:rowOff>
    </xdr:from>
    <xdr:ext cx="59901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14795" y="161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住民一人当たりのコストにおいて、類似団体平均との乖離がみられるのは主に議会費、教育費、土木費、公債費である。（公債費は「性質別」で理由を記載したため省略する。）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7,119</a:t>
          </a:r>
          <a:r>
            <a:rPr kumimoji="1" lang="ja-JP" altLang="en-US" sz="1300">
              <a:latin typeface="ＭＳ Ｐゴシック" panose="020B0600070205080204" pitchFamily="50" charset="-128"/>
              <a:ea typeface="ＭＳ Ｐゴシック" panose="020B0600070205080204" pitchFamily="50" charset="-128"/>
            </a:rPr>
            <a:t>円となっており、恒常的に類似団体平均を上回る水準にある。議員定数の削減（</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名）を行っているが、依然として類似団体より上回っている。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教育費については、住民一人当たりのコスト</a:t>
          </a:r>
          <a:r>
            <a:rPr kumimoji="1" lang="en-US" altLang="ja-JP" sz="1300">
              <a:latin typeface="ＭＳ Ｐゴシック" panose="020B0600070205080204" pitchFamily="50" charset="-128"/>
              <a:ea typeface="ＭＳ Ｐゴシック" panose="020B0600070205080204" pitchFamily="50" charset="-128"/>
            </a:rPr>
            <a:t>139,704</a:t>
          </a:r>
          <a:r>
            <a:rPr kumimoji="1" lang="ja-JP" altLang="en-US" sz="1300">
              <a:latin typeface="ＭＳ Ｐゴシック" panose="020B0600070205080204" pitchFamily="50" charset="-128"/>
              <a:ea typeface="ＭＳ Ｐゴシック" panose="020B0600070205080204" pitchFamily="50" charset="-128"/>
            </a:rPr>
            <a:t>円となっており、輪島中学校の建設により大幅に増大している。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74,345</a:t>
          </a:r>
          <a:r>
            <a:rPr kumimoji="1" lang="ja-JP" altLang="en-US" sz="1300">
              <a:latin typeface="ＭＳ Ｐゴシック" panose="020B0600070205080204" pitchFamily="50" charset="-128"/>
              <a:ea typeface="ＭＳ Ｐゴシック" panose="020B0600070205080204" pitchFamily="50" charset="-128"/>
            </a:rPr>
            <a:t>円となっており、近年実施した、まがきトンネルなどの大型建設事業により、類似団体平均を大きく上回っていたが、平成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年度の事業完了により、平成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年度も同水準での推移となっている。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実質収支及び単年度実質収支については、平成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年度も引き続き黒字となっているが、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年ぶりに財政調整基金を</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億円取り崩すこととなった。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交付税の合併算定替の段階的縮減やトップランナー方式の導入などによる一般財源の減少が見込まれるため、市税をはじめとする歳入確保と事業の見直しなど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年度決算においても、全会計で実質赤字額は発生しておらず、黒字の標準財政規模比は例年同様水道事業会計の比率が大きい。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の水道事業については、老朽化している施設の更新など大型建設事業が検討されており、多額の企業債発行に伴う公債費の増額が想定されるため、引き続き経費の削減や独立採算性のとれる料金を設定し、黒字化を維持でき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また、一般会計においても、財政状況を考慮しながら地方債の繰上償還の実施を検討するとともに、人件費の抑制や公共施設の統廃合などによる経常経費の削減に積極的に取り組み、財政の安定化に努める。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23214232</v>
      </c>
      <c r="BO4" s="410"/>
      <c r="BP4" s="410"/>
      <c r="BQ4" s="410"/>
      <c r="BR4" s="410"/>
      <c r="BS4" s="410"/>
      <c r="BT4" s="410"/>
      <c r="BU4" s="411"/>
      <c r="BV4" s="409">
        <v>22176932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0.8</v>
      </c>
      <c r="CU4" s="416"/>
      <c r="CV4" s="416"/>
      <c r="CW4" s="416"/>
      <c r="CX4" s="416"/>
      <c r="CY4" s="416"/>
      <c r="CZ4" s="416"/>
      <c r="DA4" s="417"/>
      <c r="DB4" s="415">
        <v>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22986620</v>
      </c>
      <c r="BO5" s="447"/>
      <c r="BP5" s="447"/>
      <c r="BQ5" s="447"/>
      <c r="BR5" s="447"/>
      <c r="BS5" s="447"/>
      <c r="BT5" s="447"/>
      <c r="BU5" s="448"/>
      <c r="BV5" s="446">
        <v>21752214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95.4</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227612</v>
      </c>
      <c r="BO6" s="447"/>
      <c r="BP6" s="447"/>
      <c r="BQ6" s="447"/>
      <c r="BR6" s="447"/>
      <c r="BS6" s="447"/>
      <c r="BT6" s="447"/>
      <c r="BU6" s="448"/>
      <c r="BV6" s="446">
        <v>424718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99.4</v>
      </c>
      <c r="CU6" s="484"/>
      <c r="CV6" s="484"/>
      <c r="CW6" s="484"/>
      <c r="CX6" s="484"/>
      <c r="CY6" s="484"/>
      <c r="CZ6" s="484"/>
      <c r="DA6" s="485"/>
      <c r="DB6" s="483">
        <v>97.6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129479</v>
      </c>
      <c r="BO7" s="447"/>
      <c r="BP7" s="447"/>
      <c r="BQ7" s="447"/>
      <c r="BR7" s="447"/>
      <c r="BS7" s="447"/>
      <c r="BT7" s="447"/>
      <c r="BU7" s="448"/>
      <c r="BV7" s="446">
        <v>50615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12032820</v>
      </c>
      <c r="CU7" s="447"/>
      <c r="CV7" s="447"/>
      <c r="CW7" s="447"/>
      <c r="CX7" s="447"/>
      <c r="CY7" s="447"/>
      <c r="CZ7" s="447"/>
      <c r="DA7" s="448"/>
      <c r="DB7" s="446">
        <v>12307947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98133</v>
      </c>
      <c r="BO8" s="447"/>
      <c r="BP8" s="447"/>
      <c r="BQ8" s="447"/>
      <c r="BR8" s="447"/>
      <c r="BS8" s="447"/>
      <c r="BT8" s="447"/>
      <c r="BU8" s="448"/>
      <c r="BV8" s="446">
        <v>374103</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27216</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-275970</v>
      </c>
      <c r="BO9" s="447"/>
      <c r="BP9" s="447"/>
      <c r="BQ9" s="447"/>
      <c r="BR9" s="447"/>
      <c r="BS9" s="447"/>
      <c r="BT9" s="447"/>
      <c r="BU9" s="448"/>
      <c r="BV9" s="446">
        <v>109823</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28.9</v>
      </c>
      <c r="CU9" s="444"/>
      <c r="CV9" s="444"/>
      <c r="CW9" s="444"/>
      <c r="CX9" s="444"/>
      <c r="CY9" s="444"/>
      <c r="CZ9" s="444"/>
      <c r="DA9" s="445"/>
      <c r="DB9" s="443">
        <v>27.4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29858</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107</v>
      </c>
      <c r="AV10" s="479"/>
      <c r="AW10" s="479"/>
      <c r="AX10" s="479"/>
      <c r="AY10" s="480" t="s">
        <v>112</v>
      </c>
      <c r="AZ10" s="481"/>
      <c r="BA10" s="481"/>
      <c r="BB10" s="481"/>
      <c r="BC10" s="481"/>
      <c r="BD10" s="481"/>
      <c r="BE10" s="481"/>
      <c r="BF10" s="481"/>
      <c r="BG10" s="481"/>
      <c r="BH10" s="481"/>
      <c r="BI10" s="481"/>
      <c r="BJ10" s="481"/>
      <c r="BK10" s="481"/>
      <c r="BL10" s="481"/>
      <c r="BM10" s="482"/>
      <c r="BN10" s="446">
        <v>4316</v>
      </c>
      <c r="BO10" s="447"/>
      <c r="BP10" s="447"/>
      <c r="BQ10" s="447"/>
      <c r="BR10" s="447"/>
      <c r="BS10" s="447"/>
      <c r="BT10" s="447"/>
      <c r="BU10" s="448"/>
      <c r="BV10" s="446">
        <v>4703</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107</v>
      </c>
      <c r="AV11" s="479"/>
      <c r="AW11" s="479"/>
      <c r="AX11" s="479"/>
      <c r="AY11" s="480" t="s">
        <v>117</v>
      </c>
      <c r="AZ11" s="481"/>
      <c r="BA11" s="481"/>
      <c r="BB11" s="481"/>
      <c r="BC11" s="481"/>
      <c r="BD11" s="481"/>
      <c r="BE11" s="481"/>
      <c r="BF11" s="481"/>
      <c r="BG11" s="481"/>
      <c r="BH11" s="481"/>
      <c r="BI11" s="481"/>
      <c r="BJ11" s="481"/>
      <c r="BK11" s="481"/>
      <c r="BL11" s="481"/>
      <c r="BM11" s="482"/>
      <c r="BN11" s="446">
        <v>889021</v>
      </c>
      <c r="BO11" s="447"/>
      <c r="BP11" s="447"/>
      <c r="BQ11" s="447"/>
      <c r="BR11" s="447"/>
      <c r="BS11" s="447"/>
      <c r="BT11" s="447"/>
      <c r="BU11" s="448"/>
      <c r="BV11" s="446">
        <v>453014</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27757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87</v>
      </c>
      <c r="AV12" s="479"/>
      <c r="AW12" s="479"/>
      <c r="AX12" s="479"/>
      <c r="AY12" s="480" t="s">
        <v>126</v>
      </c>
      <c r="AZ12" s="481"/>
      <c r="BA12" s="481"/>
      <c r="BB12" s="481"/>
      <c r="BC12" s="481"/>
      <c r="BD12" s="481"/>
      <c r="BE12" s="481"/>
      <c r="BF12" s="481"/>
      <c r="BG12" s="481"/>
      <c r="BH12" s="481"/>
      <c r="BI12" s="481"/>
      <c r="BJ12" s="481"/>
      <c r="BK12" s="481"/>
      <c r="BL12" s="481"/>
      <c r="BM12" s="482"/>
      <c r="BN12" s="446">
        <v>550000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27524</v>
      </c>
      <c r="S13" s="528"/>
      <c r="T13" s="528"/>
      <c r="U13" s="528"/>
      <c r="V13" s="529"/>
      <c r="W13" s="462" t="s">
        <v>130</v>
      </c>
      <c r="X13" s="463"/>
      <c r="Y13" s="463"/>
      <c r="Z13" s="463"/>
      <c r="AA13" s="463"/>
      <c r="AB13" s="453"/>
      <c r="AC13" s="497">
        <v>1549</v>
      </c>
      <c r="AD13" s="498"/>
      <c r="AE13" s="498"/>
      <c r="AF13" s="498"/>
      <c r="AG13" s="537"/>
      <c r="AH13" s="497">
        <v>1902</v>
      </c>
      <c r="AI13" s="498"/>
      <c r="AJ13" s="498"/>
      <c r="AK13" s="498"/>
      <c r="AL13" s="499"/>
      <c r="AM13" s="475" t="s">
        <v>131</v>
      </c>
      <c r="AN13" s="476"/>
      <c r="AO13" s="476"/>
      <c r="AP13" s="476"/>
      <c r="AQ13" s="476"/>
      <c r="AR13" s="476"/>
      <c r="AS13" s="476"/>
      <c r="AT13" s="477"/>
      <c r="AU13" s="478" t="s">
        <v>107</v>
      </c>
      <c r="AV13" s="479"/>
      <c r="AW13" s="479"/>
      <c r="AX13" s="479"/>
      <c r="AY13" s="480" t="s">
        <v>132</v>
      </c>
      <c r="AZ13" s="481"/>
      <c r="BA13" s="481"/>
      <c r="BB13" s="481"/>
      <c r="BC13" s="481"/>
      <c r="BD13" s="481"/>
      <c r="BE13" s="481"/>
      <c r="BF13" s="481"/>
      <c r="BG13" s="481"/>
      <c r="BH13" s="481"/>
      <c r="BI13" s="481"/>
      <c r="BJ13" s="481"/>
      <c r="BK13" s="481"/>
      <c r="BL13" s="481"/>
      <c r="BM13" s="482"/>
      <c r="BN13" s="446">
        <v>67367</v>
      </c>
      <c r="BO13" s="447"/>
      <c r="BP13" s="447"/>
      <c r="BQ13" s="447"/>
      <c r="BR13" s="447"/>
      <c r="BS13" s="447"/>
      <c r="BT13" s="447"/>
      <c r="BU13" s="448"/>
      <c r="BV13" s="446">
        <v>567540</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28273</v>
      </c>
      <c r="S14" s="528"/>
      <c r="T14" s="528"/>
      <c r="U14" s="528"/>
      <c r="V14" s="529"/>
      <c r="W14" s="436"/>
      <c r="X14" s="437"/>
      <c r="Y14" s="437"/>
      <c r="Z14" s="437"/>
      <c r="AA14" s="437"/>
      <c r="AB14" s="426"/>
      <c r="AC14" s="530">
        <v>12.9</v>
      </c>
      <c r="AD14" s="531"/>
      <c r="AE14" s="531"/>
      <c r="AF14" s="531"/>
      <c r="AG14" s="532"/>
      <c r="AH14" s="530">
        <v>14.4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94.2</v>
      </c>
      <c r="CU14" s="542"/>
      <c r="CV14" s="542"/>
      <c r="CW14" s="542"/>
      <c r="CX14" s="542"/>
      <c r="CY14" s="542"/>
      <c r="CZ14" s="542"/>
      <c r="DA14" s="543"/>
      <c r="DB14" s="541">
        <v>99.8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136</v>
      </c>
      <c r="N15" s="535"/>
      <c r="O15" s="535"/>
      <c r="P15" s="535"/>
      <c r="Q15" s="536"/>
      <c r="R15" s="527">
        <v>28044</v>
      </c>
      <c r="S15" s="528"/>
      <c r="T15" s="528"/>
      <c r="U15" s="528"/>
      <c r="V15" s="529"/>
      <c r="W15" s="462" t="s">
        <v>137</v>
      </c>
      <c r="X15" s="463"/>
      <c r="Y15" s="463"/>
      <c r="Z15" s="463"/>
      <c r="AA15" s="463"/>
      <c r="AB15" s="453"/>
      <c r="AC15" s="497">
        <v>2876</v>
      </c>
      <c r="AD15" s="498"/>
      <c r="AE15" s="498"/>
      <c r="AF15" s="498"/>
      <c r="AG15" s="537"/>
      <c r="AH15" s="497">
        <v>3480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2462814</v>
      </c>
      <c r="BO15" s="410"/>
      <c r="BP15" s="410"/>
      <c r="BQ15" s="410"/>
      <c r="BR15" s="410"/>
      <c r="BS15" s="410"/>
      <c r="BT15" s="410"/>
      <c r="BU15" s="411"/>
      <c r="BV15" s="409">
        <v>2485992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23.9</v>
      </c>
      <c r="AD16" s="531"/>
      <c r="AE16" s="531"/>
      <c r="AF16" s="531"/>
      <c r="AG16" s="532"/>
      <c r="AH16" s="530">
        <v>26.3</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10681546</v>
      </c>
      <c r="BO16" s="447"/>
      <c r="BP16" s="447"/>
      <c r="BQ16" s="447"/>
      <c r="BR16" s="447"/>
      <c r="BS16" s="447"/>
      <c r="BT16" s="447"/>
      <c r="BU16" s="448"/>
      <c r="BV16" s="446">
        <v>10870661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7598</v>
      </c>
      <c r="AD17" s="498"/>
      <c r="AE17" s="498"/>
      <c r="AF17" s="498"/>
      <c r="AG17" s="537"/>
      <c r="AH17" s="497">
        <v>7842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3094253</v>
      </c>
      <c r="BO17" s="447"/>
      <c r="BP17" s="447"/>
      <c r="BQ17" s="447"/>
      <c r="BR17" s="447"/>
      <c r="BS17" s="447"/>
      <c r="BT17" s="447"/>
      <c r="BU17" s="448"/>
      <c r="BV17" s="446">
        <v>3106698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426.32</v>
      </c>
      <c r="M18" s="559"/>
      <c r="N18" s="559"/>
      <c r="O18" s="559"/>
      <c r="P18" s="559"/>
      <c r="Q18" s="559"/>
      <c r="R18" s="560"/>
      <c r="S18" s="560"/>
      <c r="T18" s="560"/>
      <c r="U18" s="560"/>
      <c r="V18" s="561"/>
      <c r="W18" s="464"/>
      <c r="X18" s="465"/>
      <c r="Y18" s="465"/>
      <c r="Z18" s="465"/>
      <c r="AA18" s="465"/>
      <c r="AB18" s="456"/>
      <c r="AC18" s="562">
        <v>63.2</v>
      </c>
      <c r="AD18" s="563"/>
      <c r="AE18" s="563"/>
      <c r="AF18" s="563"/>
      <c r="AG18" s="564"/>
      <c r="AH18" s="562">
        <v>59.3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11685473</v>
      </c>
      <c r="BO18" s="447"/>
      <c r="BP18" s="447"/>
      <c r="BQ18" s="447"/>
      <c r="BR18" s="447"/>
      <c r="BS18" s="447"/>
      <c r="BT18" s="447"/>
      <c r="BU18" s="448"/>
      <c r="BV18" s="446">
        <v>11724782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14536613</v>
      </c>
      <c r="BO19" s="447"/>
      <c r="BP19" s="447"/>
      <c r="BQ19" s="447"/>
      <c r="BR19" s="447"/>
      <c r="BS19" s="447"/>
      <c r="BT19" s="447"/>
      <c r="BU19" s="448"/>
      <c r="BV19" s="446">
        <v>14188139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10649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29632961</v>
      </c>
      <c r="BO23" s="447"/>
      <c r="BP23" s="447"/>
      <c r="BQ23" s="447"/>
      <c r="BR23" s="447"/>
      <c r="BS23" s="447"/>
      <c r="BT23" s="447"/>
      <c r="BU23" s="448"/>
      <c r="BV23" s="446">
        <v>30619844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9000</v>
      </c>
      <c r="R24" s="498"/>
      <c r="S24" s="498"/>
      <c r="T24" s="498"/>
      <c r="U24" s="498"/>
      <c r="V24" s="537"/>
      <c r="W24" s="596"/>
      <c r="X24" s="584"/>
      <c r="Y24" s="585"/>
      <c r="Z24" s="496" t="s">
        <v>161</v>
      </c>
      <c r="AA24" s="476"/>
      <c r="AB24" s="476"/>
      <c r="AC24" s="476"/>
      <c r="AD24" s="476"/>
      <c r="AE24" s="476"/>
      <c r="AF24" s="476"/>
      <c r="AG24" s="477"/>
      <c r="AH24" s="497">
        <v>325</v>
      </c>
      <c r="AI24" s="498"/>
      <c r="AJ24" s="498"/>
      <c r="AK24" s="498"/>
      <c r="AL24" s="537"/>
      <c r="AM24" s="497">
        <v>979875</v>
      </c>
      <c r="AN24" s="498"/>
      <c r="AO24" s="498"/>
      <c r="AP24" s="498"/>
      <c r="AQ24" s="498"/>
      <c r="AR24" s="537"/>
      <c r="AS24" s="497">
        <v>3015</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17922639</v>
      </c>
      <c r="BO24" s="447"/>
      <c r="BP24" s="447"/>
      <c r="BQ24" s="447"/>
      <c r="BR24" s="447"/>
      <c r="BS24" s="447"/>
      <c r="BT24" s="447"/>
      <c r="BU24" s="448"/>
      <c r="BV24" s="446">
        <v>17807083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7720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1669742</v>
      </c>
      <c r="BO25" s="410"/>
      <c r="BP25" s="410"/>
      <c r="BQ25" s="410"/>
      <c r="BR25" s="410"/>
      <c r="BS25" s="410"/>
      <c r="BT25" s="410"/>
      <c r="BU25" s="411"/>
      <c r="BV25" s="409">
        <v>1928397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6590</v>
      </c>
      <c r="R26" s="498"/>
      <c r="S26" s="498"/>
      <c r="T26" s="498"/>
      <c r="U26" s="498"/>
      <c r="V26" s="537"/>
      <c r="W26" s="596"/>
      <c r="X26" s="584"/>
      <c r="Y26" s="585"/>
      <c r="Z26" s="496" t="s">
        <v>168</v>
      </c>
      <c r="AA26" s="606"/>
      <c r="AB26" s="606"/>
      <c r="AC26" s="606"/>
      <c r="AD26" s="606"/>
      <c r="AE26" s="606"/>
      <c r="AF26" s="606"/>
      <c r="AG26" s="607"/>
      <c r="AH26" s="497">
        <v>21</v>
      </c>
      <c r="AI26" s="498"/>
      <c r="AJ26" s="498"/>
      <c r="AK26" s="498"/>
      <c r="AL26" s="537"/>
      <c r="AM26" s="497">
        <v>62223</v>
      </c>
      <c r="AN26" s="498"/>
      <c r="AO26" s="498"/>
      <c r="AP26" s="498"/>
      <c r="AQ26" s="498"/>
      <c r="AR26" s="537"/>
      <c r="AS26" s="497">
        <v>2963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4890</v>
      </c>
      <c r="R27" s="498"/>
      <c r="S27" s="498"/>
      <c r="T27" s="498"/>
      <c r="U27" s="498"/>
      <c r="V27" s="537"/>
      <c r="W27" s="596"/>
      <c r="X27" s="584"/>
      <c r="Y27" s="585"/>
      <c r="Z27" s="496" t="s">
        <v>171</v>
      </c>
      <c r="AA27" s="476"/>
      <c r="AB27" s="476"/>
      <c r="AC27" s="476"/>
      <c r="AD27" s="476"/>
      <c r="AE27" s="476"/>
      <c r="AF27" s="476"/>
      <c r="AG27" s="477"/>
      <c r="AH27" s="497" t="s">
        <v>165</v>
      </c>
      <c r="AI27" s="498"/>
      <c r="AJ27" s="498"/>
      <c r="AK27" s="498"/>
      <c r="AL27" s="537"/>
      <c r="AM27" s="497" t="s">
        <v>165</v>
      </c>
      <c r="AN27" s="498"/>
      <c r="AO27" s="498"/>
      <c r="AP27" s="498"/>
      <c r="AQ27" s="498"/>
      <c r="AR27" s="537"/>
      <c r="AS27" s="497" t="s">
        <v>165</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216405</v>
      </c>
      <c r="BO27" s="620"/>
      <c r="BP27" s="620"/>
      <c r="BQ27" s="620"/>
      <c r="BR27" s="620"/>
      <c r="BS27" s="620"/>
      <c r="BT27" s="620"/>
      <c r="BU27" s="621"/>
      <c r="BV27" s="619">
        <v>216329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4120</v>
      </c>
      <c r="R28" s="498"/>
      <c r="S28" s="498"/>
      <c r="T28" s="498"/>
      <c r="U28" s="498"/>
      <c r="V28" s="537"/>
      <c r="W28" s="596"/>
      <c r="X28" s="584"/>
      <c r="Y28" s="585"/>
      <c r="Z28" s="496" t="s">
        <v>174</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3504190</v>
      </c>
      <c r="BO28" s="410"/>
      <c r="BP28" s="410"/>
      <c r="BQ28" s="410"/>
      <c r="BR28" s="410"/>
      <c r="BS28" s="410"/>
      <c r="BT28" s="410"/>
      <c r="BU28" s="411"/>
      <c r="BV28" s="409">
        <v>3859874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15</v>
      </c>
      <c r="M29" s="498"/>
      <c r="N29" s="498"/>
      <c r="O29" s="498"/>
      <c r="P29" s="537"/>
      <c r="Q29" s="497">
        <v>3910</v>
      </c>
      <c r="R29" s="498"/>
      <c r="S29" s="498"/>
      <c r="T29" s="498"/>
      <c r="U29" s="498"/>
      <c r="V29" s="537"/>
      <c r="W29" s="597"/>
      <c r="X29" s="598"/>
      <c r="Y29" s="599"/>
      <c r="Z29" s="496" t="s">
        <v>177</v>
      </c>
      <c r="AA29" s="476"/>
      <c r="AB29" s="476"/>
      <c r="AC29" s="476"/>
      <c r="AD29" s="476"/>
      <c r="AE29" s="476"/>
      <c r="AF29" s="476"/>
      <c r="AG29" s="477"/>
      <c r="AH29" s="497">
        <v>325</v>
      </c>
      <c r="AI29" s="498"/>
      <c r="AJ29" s="498"/>
      <c r="AK29" s="498"/>
      <c r="AL29" s="537"/>
      <c r="AM29" s="497">
        <v>979875</v>
      </c>
      <c r="AN29" s="498"/>
      <c r="AO29" s="498"/>
      <c r="AP29" s="498"/>
      <c r="AQ29" s="498"/>
      <c r="AR29" s="537"/>
      <c r="AS29" s="497">
        <v>3015</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262002</v>
      </c>
      <c r="BO29" s="447"/>
      <c r="BP29" s="447"/>
      <c r="BQ29" s="447"/>
      <c r="BR29" s="447"/>
      <c r="BS29" s="447"/>
      <c r="BT29" s="447"/>
      <c r="BU29" s="448"/>
      <c r="BV29" s="446">
        <v>261723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2294776</v>
      </c>
      <c r="BO30" s="620"/>
      <c r="BP30" s="620"/>
      <c r="BQ30" s="620"/>
      <c r="BR30" s="620"/>
      <c r="BS30" s="620"/>
      <c r="BT30" s="620"/>
      <c r="BU30" s="621"/>
      <c r="BV30" s="619">
        <v>2494421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186</v>
      </c>
      <c r="CP33" s="470"/>
      <c r="CQ33" s="435" t="s">
        <v>191</v>
      </c>
      <c r="CR33" s="435"/>
      <c r="CS33" s="435"/>
      <c r="CT33" s="435"/>
      <c r="CU33" s="435"/>
      <c r="CV33" s="435"/>
      <c r="CW33" s="435"/>
      <c r="CX33" s="435"/>
      <c r="CY33" s="435"/>
      <c r="CZ33" s="435"/>
      <c r="DA33" s="435"/>
      <c r="DB33" s="435"/>
      <c r="DC33" s="435"/>
      <c r="DD33" s="435"/>
      <c r="DE33" s="435"/>
      <c r="DF33" s="195"/>
      <c r="DG33" s="631" t="s">
        <v>192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奥能登広域圏事務組合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公益財団法人輪島漆芸美術館</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特定環境保全公共下水道事業特別会計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輪島市穴水町環境衛生施設組合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公益財団法人白米千枚田景勝保存協議会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IF('各会計、関係団体の財政状況及び健全化判断比率'!B36="","",'各会計、関係団体の財政状況及び健全化判断比率'!B36)</f>
        <v>農業集落排水事業特別会計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石川県市町村消防団員等公務災害補償等組合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輪島温泉観光開発株式会社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IF('各会計、関係団体の財政状況及び健全化判断比率'!B37="","",'各会計、関係団体の財政状況及び健全化判断比率'!B37)</f>
        <v>漁業集落排水事業特別会計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石川県市町村消防賞じゅつ金組合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株式会社まちづくり輪島</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IF('各会計、関係団体の財政状況及び健全化判断比率'!B38="","",'各会計、関係団体の財政状況及び健全化判断比率'!B38)</f>
        <v>浄化槽事業特別会計</v>
      </c>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のと鉄道運営助成基金事務組合</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財団法人日本海むら開発公社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14</v>
      </c>
      <c r="BF39" s="632"/>
      <c r="BG39" s="633" t="str">
        <f>IF('各会計、関係団体の財政状況及び健全化判断比率'!B39="","",'各会計、関係団体の財政状況及び健全化判断比率'!B39)</f>
        <v>臨海土地造成事業特別会計</v>
      </c>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石川県後期高齢者医療広域連合（一般会計）</v>
      </c>
      <c r="BZ39" s="633"/>
      <c r="CA39" s="633"/>
      <c r="CB39" s="633"/>
      <c r="CC39" s="633"/>
      <c r="CD39" s="633"/>
      <c r="CE39" s="633"/>
      <c r="CF39" s="633"/>
      <c r="CG39" s="633"/>
      <c r="CH39" s="633"/>
      <c r="CI39" s="633"/>
      <c r="CJ39" s="633"/>
      <c r="CK39" s="633"/>
      <c r="CL39" s="633"/>
      <c r="CM39" s="633"/>
      <c r="CN39" s="193"/>
      <c r="CO39" s="632">
        <f t="shared" si="3"/>
        <v>27</v>
      </c>
      <c r="CP39" s="632"/>
      <c r="CQ39" s="633" t="str">
        <f>IF('各会計、関係団体の財政状況及び健全化判断比率'!BS12="","",'各会計、関係団体の財政状況及び健全化判断比率'!BS12)</f>
        <v>有限会社門前生活環境</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石川県後期高齢者医療広域連合（後期高齢者医療特別会計）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pKwuKM5a45wiLDxAzmwfYuhpGmWfsK5aE068B11XmzSqitVizPyzcjO04IkvfM7hoPkXwfkgZhNtJ537t5Zf1Q==" saltValue="GVo5BowqL6QiynVb9NvK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24" t="s">
        <v>570</v>
      </c>
      <c r="D34" s="1224"/>
      <c r="E34" s="1225"/>
      <c r="F34" s="32">
        <v>15.08</v>
      </c>
      <c r="G34" s="33">
        <v>16.04</v>
      </c>
      <c r="H34" s="33">
        <v>16.940000000000001</v>
      </c>
      <c r="I34" s="33">
        <v>18.329999999999998</v>
      </c>
      <c r="J34" s="34">
        <v>19.420000000000002</v>
      </c>
      <c r="K34" s="22"/>
      <c r="L34" s="22"/>
      <c r="M34" s="22"/>
      <c r="N34" s="22"/>
      <c r="O34" s="22"/>
      <c r="P34" s="22"/>
    </row>
    <row r="35" spans="1:16" ht="39" customHeight="1">
      <c r="A35" s="22"/>
      <c r="B35" s="35"/>
      <c r="C35" s="1218" t="s">
        <v>571</v>
      </c>
      <c r="D35" s="1219"/>
      <c r="E35" s="1220"/>
      <c r="F35" s="36">
        <v>5.84</v>
      </c>
      <c r="G35" s="37">
        <v>7.55</v>
      </c>
      <c r="H35" s="37">
        <v>7.1</v>
      </c>
      <c r="I35" s="37">
        <v>7.28</v>
      </c>
      <c r="J35" s="38">
        <v>6.32</v>
      </c>
      <c r="K35" s="22"/>
      <c r="L35" s="22"/>
      <c r="M35" s="22"/>
      <c r="N35" s="22"/>
      <c r="O35" s="22"/>
      <c r="P35" s="22"/>
    </row>
    <row r="36" spans="1:16" ht="39" customHeight="1">
      <c r="A36" s="22"/>
      <c r="B36" s="35"/>
      <c r="C36" s="1218" t="s">
        <v>572</v>
      </c>
      <c r="D36" s="1219"/>
      <c r="E36" s="1220"/>
      <c r="F36" s="36">
        <v>0.17</v>
      </c>
      <c r="G36" s="37">
        <v>0.08</v>
      </c>
      <c r="H36" s="37">
        <v>7.0000000000000007E-2</v>
      </c>
      <c r="I36" s="37">
        <v>7.0000000000000007E-2</v>
      </c>
      <c r="J36" s="38">
        <v>1.78</v>
      </c>
      <c r="K36" s="22"/>
      <c r="L36" s="22"/>
      <c r="M36" s="22"/>
      <c r="N36" s="22"/>
      <c r="O36" s="22"/>
      <c r="P36" s="22"/>
    </row>
    <row r="37" spans="1:16" ht="39" customHeight="1">
      <c r="A37" s="22"/>
      <c r="B37" s="35"/>
      <c r="C37" s="1218" t="s">
        <v>573</v>
      </c>
      <c r="D37" s="1219"/>
      <c r="E37" s="1220"/>
      <c r="F37" s="36">
        <v>0.7</v>
      </c>
      <c r="G37" s="37">
        <v>0.57999999999999996</v>
      </c>
      <c r="H37" s="37">
        <v>1.06</v>
      </c>
      <c r="I37" s="37">
        <v>0.65</v>
      </c>
      <c r="J37" s="38">
        <v>1.41</v>
      </c>
      <c r="K37" s="22"/>
      <c r="L37" s="22"/>
      <c r="M37" s="22"/>
      <c r="N37" s="22"/>
      <c r="O37" s="22"/>
      <c r="P37" s="22"/>
    </row>
    <row r="38" spans="1:16" ht="39" customHeight="1">
      <c r="A38" s="22"/>
      <c r="B38" s="35"/>
      <c r="C38" s="1218" t="s">
        <v>574</v>
      </c>
      <c r="D38" s="1219"/>
      <c r="E38" s="1220"/>
      <c r="F38" s="36">
        <v>3.87</v>
      </c>
      <c r="G38" s="37">
        <v>4.68</v>
      </c>
      <c r="H38" s="37">
        <v>2.0099999999999998</v>
      </c>
      <c r="I38" s="37">
        <v>2.97</v>
      </c>
      <c r="J38" s="38">
        <v>0.76</v>
      </c>
      <c r="K38" s="22"/>
      <c r="L38" s="22"/>
      <c r="M38" s="22"/>
      <c r="N38" s="22"/>
      <c r="O38" s="22"/>
      <c r="P38" s="22"/>
    </row>
    <row r="39" spans="1:16" ht="39" customHeight="1">
      <c r="A39" s="22"/>
      <c r="B39" s="35"/>
      <c r="C39" s="1218" t="s">
        <v>575</v>
      </c>
      <c r="D39" s="1219"/>
      <c r="E39" s="1220"/>
      <c r="F39" s="36">
        <v>0</v>
      </c>
      <c r="G39" s="37">
        <v>0</v>
      </c>
      <c r="H39" s="37">
        <v>0</v>
      </c>
      <c r="I39" s="37">
        <v>0</v>
      </c>
      <c r="J39" s="38">
        <v>0.61</v>
      </c>
      <c r="K39" s="22"/>
      <c r="L39" s="22"/>
      <c r="M39" s="22"/>
      <c r="N39" s="22"/>
      <c r="O39" s="22"/>
      <c r="P39" s="22"/>
    </row>
    <row r="40" spans="1:16" ht="39" customHeight="1">
      <c r="A40" s="22"/>
      <c r="B40" s="35"/>
      <c r="C40" s="1218" t="s">
        <v>576</v>
      </c>
      <c r="D40" s="1219"/>
      <c r="E40" s="1220"/>
      <c r="F40" s="36">
        <v>0.36</v>
      </c>
      <c r="G40" s="37">
        <v>0.21</v>
      </c>
      <c r="H40" s="37">
        <v>0.45</v>
      </c>
      <c r="I40" s="37">
        <v>0.52</v>
      </c>
      <c r="J40" s="38">
        <v>0.37</v>
      </c>
      <c r="K40" s="22"/>
      <c r="L40" s="22"/>
      <c r="M40" s="22"/>
      <c r="N40" s="22"/>
      <c r="O40" s="22"/>
      <c r="P40" s="22"/>
    </row>
    <row r="41" spans="1:16" ht="39" customHeight="1">
      <c r="A41" s="22"/>
      <c r="B41" s="35"/>
      <c r="C41" s="1218" t="s">
        <v>577</v>
      </c>
      <c r="D41" s="1219"/>
      <c r="E41" s="1220"/>
      <c r="F41" s="36">
        <v>0.23</v>
      </c>
      <c r="G41" s="37">
        <v>0.24</v>
      </c>
      <c r="H41" s="37">
        <v>0.26</v>
      </c>
      <c r="I41" s="37">
        <v>0.27</v>
      </c>
      <c r="J41" s="38">
        <v>0.3</v>
      </c>
      <c r="K41" s="22"/>
      <c r="L41" s="22"/>
      <c r="M41" s="22"/>
      <c r="N41" s="22"/>
      <c r="O41" s="22"/>
      <c r="P41" s="22"/>
    </row>
    <row r="42" spans="1:16" ht="39" customHeight="1">
      <c r="A42" s="22"/>
      <c r="B42" s="39"/>
      <c r="C42" s="1218" t="s">
        <v>578</v>
      </c>
      <c r="D42" s="1219"/>
      <c r="E42" s="1220"/>
      <c r="F42" s="36" t="s">
        <v>522</v>
      </c>
      <c r="G42" s="37" t="s">
        <v>522</v>
      </c>
      <c r="H42" s="37" t="s">
        <v>522</v>
      </c>
      <c r="I42" s="37" t="s">
        <v>522</v>
      </c>
      <c r="J42" s="38" t="s">
        <v>522</v>
      </c>
      <c r="K42" s="22"/>
      <c r="L42" s="22"/>
      <c r="M42" s="22"/>
      <c r="N42" s="22"/>
      <c r="O42" s="22"/>
      <c r="P42" s="22"/>
    </row>
    <row r="43" spans="1:16" ht="39" customHeight="1" thickBot="1">
      <c r="A43" s="22"/>
      <c r="B43" s="40"/>
      <c r="C43" s="1221" t="s">
        <v>579</v>
      </c>
      <c r="D43" s="1222"/>
      <c r="E43" s="1223"/>
      <c r="F43" s="41">
        <v>0.03</v>
      </c>
      <c r="G43" s="42">
        <v>7.0000000000000007E-2</v>
      </c>
      <c r="H43" s="42">
        <v>0.1</v>
      </c>
      <c r="I43" s="42">
        <v>0.08</v>
      </c>
      <c r="J43" s="43">
        <v>0.39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v1UPzbGzSiUGhahhb9CupM5t2ThxTDYRndeiZcb7GHPmtSysIwS70Eq5AbQMMWjErzpEklgRAjgl4FCL9NBw==" saltValue="d+yKxFiwW4GNBq//El6r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4" t="s">
        <v>10</v>
      </c>
      <c r="C45" s="1235"/>
      <c r="D45" s="58"/>
      <c r="E45" s="1240" t="s">
        <v>11</v>
      </c>
      <c r="F45" s="1240"/>
      <c r="G45" s="1240"/>
      <c r="H45" s="1240"/>
      <c r="I45" s="1240"/>
      <c r="J45" s="1241"/>
      <c r="K45" s="59">
        <v>4365</v>
      </c>
      <c r="L45" s="60">
        <v>4368</v>
      </c>
      <c r="M45" s="60">
        <v>4063</v>
      </c>
      <c r="N45" s="60">
        <v>3792</v>
      </c>
      <c r="O45" s="61">
        <v>3521</v>
      </c>
      <c r="P45" s="48"/>
      <c r="Q45" s="48"/>
      <c r="R45" s="48"/>
      <c r="S45" s="48"/>
      <c r="T45" s="48"/>
      <c r="U45" s="48"/>
    </row>
    <row r="46" spans="1:21" ht="30.75" customHeight="1">
      <c r="A46" s="48"/>
      <c r="B46" s="1236"/>
      <c r="C46" s="1237"/>
      <c r="D46" s="62"/>
      <c r="E46" s="1228" t="s">
        <v>12</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c r="A47" s="48"/>
      <c r="B47" s="1236"/>
      <c r="C47" s="1237"/>
      <c r="D47" s="62"/>
      <c r="E47" s="1228" t="s">
        <v>13</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c r="A48" s="48"/>
      <c r="B48" s="1236"/>
      <c r="C48" s="1237"/>
      <c r="D48" s="62"/>
      <c r="E48" s="1228" t="s">
        <v>14</v>
      </c>
      <c r="F48" s="1228"/>
      <c r="G48" s="1228"/>
      <c r="H48" s="1228"/>
      <c r="I48" s="1228"/>
      <c r="J48" s="1229"/>
      <c r="K48" s="63">
        <v>1237</v>
      </c>
      <c r="L48" s="64">
        <v>1242</v>
      </c>
      <c r="M48" s="64">
        <v>1223</v>
      </c>
      <c r="N48" s="64">
        <v>1143</v>
      </c>
      <c r="O48" s="65">
        <v>1161</v>
      </c>
      <c r="P48" s="48"/>
      <c r="Q48" s="48"/>
      <c r="R48" s="48"/>
      <c r="S48" s="48"/>
      <c r="T48" s="48"/>
      <c r="U48" s="48"/>
    </row>
    <row r="49" spans="1:21" ht="30.75" customHeight="1">
      <c r="A49" s="48"/>
      <c r="B49" s="1236"/>
      <c r="C49" s="1237"/>
      <c r="D49" s="62"/>
      <c r="E49" s="1228" t="s">
        <v>15</v>
      </c>
      <c r="F49" s="1228"/>
      <c r="G49" s="1228"/>
      <c r="H49" s="1228"/>
      <c r="I49" s="1228"/>
      <c r="J49" s="1229"/>
      <c r="K49" s="63">
        <v>49</v>
      </c>
      <c r="L49" s="64">
        <v>45</v>
      </c>
      <c r="M49" s="64">
        <v>65</v>
      </c>
      <c r="N49" s="64">
        <v>67</v>
      </c>
      <c r="O49" s="65">
        <v>72</v>
      </c>
      <c r="P49" s="48"/>
      <c r="Q49" s="48"/>
      <c r="R49" s="48"/>
      <c r="S49" s="48"/>
      <c r="T49" s="48"/>
      <c r="U49" s="48"/>
    </row>
    <row r="50" spans="1:21" ht="30.75" customHeight="1">
      <c r="A50" s="48"/>
      <c r="B50" s="1236"/>
      <c r="C50" s="1237"/>
      <c r="D50" s="62"/>
      <c r="E50" s="1228" t="s">
        <v>16</v>
      </c>
      <c r="F50" s="1228"/>
      <c r="G50" s="1228"/>
      <c r="H50" s="1228"/>
      <c r="I50" s="1228"/>
      <c r="J50" s="1229"/>
      <c r="K50" s="63">
        <v>3</v>
      </c>
      <c r="L50" s="64">
        <v>3</v>
      </c>
      <c r="M50" s="64">
        <v>3</v>
      </c>
      <c r="N50" s="64" t="s">
        <v>522</v>
      </c>
      <c r="O50" s="65" t="s">
        <v>522</v>
      </c>
      <c r="P50" s="48"/>
      <c r="Q50" s="48"/>
      <c r="R50" s="48"/>
      <c r="S50" s="48"/>
      <c r="T50" s="48"/>
      <c r="U50" s="48"/>
    </row>
    <row r="51" spans="1:21" ht="30.75" customHeight="1">
      <c r="A51" s="48"/>
      <c r="B51" s="1238"/>
      <c r="C51" s="1239"/>
      <c r="D51" s="66"/>
      <c r="E51" s="1228" t="s">
        <v>17</v>
      </c>
      <c r="F51" s="1228"/>
      <c r="G51" s="1228"/>
      <c r="H51" s="1228"/>
      <c r="I51" s="1228"/>
      <c r="J51" s="1229"/>
      <c r="K51" s="63" t="s">
        <v>522</v>
      </c>
      <c r="L51" s="64" t="s">
        <v>522</v>
      </c>
      <c r="M51" s="64" t="s">
        <v>522</v>
      </c>
      <c r="N51" s="64" t="s">
        <v>522</v>
      </c>
      <c r="O51" s="65" t="s">
        <v>522</v>
      </c>
      <c r="P51" s="48"/>
      <c r="Q51" s="48"/>
      <c r="R51" s="48"/>
      <c r="S51" s="48"/>
      <c r="T51" s="48"/>
      <c r="U51" s="48"/>
    </row>
    <row r="52" spans="1:21" ht="30.75" customHeight="1">
      <c r="A52" s="48"/>
      <c r="B52" s="1226" t="s">
        <v>18</v>
      </c>
      <c r="C52" s="1227"/>
      <c r="D52" s="66"/>
      <c r="E52" s="1228" t="s">
        <v>19</v>
      </c>
      <c r="F52" s="1228"/>
      <c r="G52" s="1228"/>
      <c r="H52" s="1228"/>
      <c r="I52" s="1228"/>
      <c r="J52" s="1229"/>
      <c r="K52" s="63">
        <v>4321</v>
      </c>
      <c r="L52" s="64">
        <v>4409</v>
      </c>
      <c r="M52" s="64">
        <v>4098</v>
      </c>
      <c r="N52" s="64">
        <v>4072</v>
      </c>
      <c r="O52" s="65">
        <v>3879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1333</v>
      </c>
      <c r="L53" s="69">
        <v>1249</v>
      </c>
      <c r="M53" s="69">
        <v>1256</v>
      </c>
      <c r="N53" s="69">
        <v>930</v>
      </c>
      <c r="O53" s="70">
        <v>875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15aRqM2C0S+C3D48K8fE7lXe5a8K0KfI4umPeQu5+9Mi4P6fbrBjO9IZpU0+oc6YxVQ2yz0A+vyrCcSH+aqg==" saltValue="huy24Xk8MQPca5vfBZI8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565</v>
      </c>
      <c r="J40" s="79" t="s">
        <v>566</v>
      </c>
      <c r="K40" s="79" t="s">
        <v>567</v>
      </c>
      <c r="L40" s="79" t="s">
        <v>568</v>
      </c>
      <c r="M40" s="80" t="s">
        <v>569</v>
      </c>
    </row>
    <row r="41" spans="2:13" ht="27.75" customHeight="1">
      <c r="B41" s="1242" t="s">
        <v>23</v>
      </c>
      <c r="C41" s="1243"/>
      <c r="D41" s="81"/>
      <c r="E41" s="1248" t="s">
        <v>24</v>
      </c>
      <c r="F41" s="1248"/>
      <c r="G41" s="1248"/>
      <c r="H41" s="1249"/>
      <c r="I41" s="82">
        <v>35208</v>
      </c>
      <c r="J41" s="83">
        <v>33796</v>
      </c>
      <c r="K41" s="83">
        <v>31791</v>
      </c>
      <c r="L41" s="83">
        <v>30620</v>
      </c>
      <c r="M41" s="84">
        <v>29633</v>
      </c>
    </row>
    <row r="42" spans="2:13" ht="27.75" customHeight="1">
      <c r="B42" s="1244"/>
      <c r="C42" s="1245"/>
      <c r="D42" s="85"/>
      <c r="E42" s="1250" t="s">
        <v>25</v>
      </c>
      <c r="F42" s="1250"/>
      <c r="G42" s="1250"/>
      <c r="H42" s="1251"/>
      <c r="I42" s="86">
        <v>6</v>
      </c>
      <c r="J42" s="87">
        <v>3</v>
      </c>
      <c r="K42" s="87" t="s">
        <v>522</v>
      </c>
      <c r="L42" s="87" t="s">
        <v>522</v>
      </c>
      <c r="M42" s="88" t="s">
        <v>522</v>
      </c>
    </row>
    <row r="43" spans="2:13" ht="27.75" customHeight="1">
      <c r="B43" s="1244"/>
      <c r="C43" s="1245"/>
      <c r="D43" s="85"/>
      <c r="E43" s="1250" t="s">
        <v>26</v>
      </c>
      <c r="F43" s="1250"/>
      <c r="G43" s="1250"/>
      <c r="H43" s="1251"/>
      <c r="I43" s="86">
        <v>17953</v>
      </c>
      <c r="J43" s="87">
        <v>17223</v>
      </c>
      <c r="K43" s="87">
        <v>16539</v>
      </c>
      <c r="L43" s="87">
        <v>15406</v>
      </c>
      <c r="M43" s="88">
        <v>14450</v>
      </c>
    </row>
    <row r="44" spans="2:13" ht="27.75" customHeight="1">
      <c r="B44" s="1244"/>
      <c r="C44" s="1245"/>
      <c r="D44" s="85"/>
      <c r="E44" s="1250" t="s">
        <v>27</v>
      </c>
      <c r="F44" s="1250"/>
      <c r="G44" s="1250"/>
      <c r="H44" s="1251"/>
      <c r="I44" s="86">
        <v>349</v>
      </c>
      <c r="J44" s="87">
        <v>505</v>
      </c>
      <c r="K44" s="87">
        <v>630</v>
      </c>
      <c r="L44" s="87">
        <v>565</v>
      </c>
      <c r="M44" s="88">
        <v>495</v>
      </c>
    </row>
    <row r="45" spans="2:13" ht="27.75" customHeight="1">
      <c r="B45" s="1244"/>
      <c r="C45" s="1245"/>
      <c r="D45" s="85"/>
      <c r="E45" s="1250" t="s">
        <v>28</v>
      </c>
      <c r="F45" s="1250"/>
      <c r="G45" s="1250"/>
      <c r="H45" s="1251"/>
      <c r="I45" s="86">
        <v>2463</v>
      </c>
      <c r="J45" s="87">
        <v>2105</v>
      </c>
      <c r="K45" s="87">
        <v>2050</v>
      </c>
      <c r="L45" s="87">
        <v>1979</v>
      </c>
      <c r="M45" s="88">
        <v>1924</v>
      </c>
    </row>
    <row r="46" spans="2:13" ht="27.75" customHeight="1">
      <c r="B46" s="1244"/>
      <c r="C46" s="1245"/>
      <c r="D46" s="89"/>
      <c r="E46" s="1250" t="s">
        <v>29</v>
      </c>
      <c r="F46" s="1250"/>
      <c r="G46" s="1250"/>
      <c r="H46" s="1251"/>
      <c r="I46" s="86" t="s">
        <v>522</v>
      </c>
      <c r="J46" s="87" t="s">
        <v>522</v>
      </c>
      <c r="K46" s="87" t="s">
        <v>522</v>
      </c>
      <c r="L46" s="87" t="s">
        <v>522</v>
      </c>
      <c r="M46" s="88" t="s">
        <v>522</v>
      </c>
    </row>
    <row r="47" spans="2:13" ht="27.75" customHeight="1">
      <c r="B47" s="1244"/>
      <c r="C47" s="1245"/>
      <c r="D47" s="90"/>
      <c r="E47" s="1252" t="s">
        <v>30</v>
      </c>
      <c r="F47" s="1253"/>
      <c r="G47" s="1253"/>
      <c r="H47" s="1254"/>
      <c r="I47" s="86" t="s">
        <v>522</v>
      </c>
      <c r="J47" s="87" t="s">
        <v>522</v>
      </c>
      <c r="K47" s="87" t="s">
        <v>522</v>
      </c>
      <c r="L47" s="87" t="s">
        <v>522</v>
      </c>
      <c r="M47" s="88" t="s">
        <v>522</v>
      </c>
    </row>
    <row r="48" spans="2:13" ht="27.75" customHeight="1">
      <c r="B48" s="1244"/>
      <c r="C48" s="1245"/>
      <c r="D48" s="85"/>
      <c r="E48" s="1250" t="s">
        <v>31</v>
      </c>
      <c r="F48" s="1250"/>
      <c r="G48" s="1250"/>
      <c r="H48" s="1251"/>
      <c r="I48" s="86" t="s">
        <v>522</v>
      </c>
      <c r="J48" s="87" t="s">
        <v>522</v>
      </c>
      <c r="K48" s="87" t="s">
        <v>522</v>
      </c>
      <c r="L48" s="87" t="s">
        <v>522</v>
      </c>
      <c r="M48" s="88" t="s">
        <v>522</v>
      </c>
    </row>
    <row r="49" spans="2:13" ht="27.75" customHeight="1">
      <c r="B49" s="1246"/>
      <c r="C49" s="1247"/>
      <c r="D49" s="85"/>
      <c r="E49" s="1250" t="s">
        <v>32</v>
      </c>
      <c r="F49" s="1250"/>
      <c r="G49" s="1250"/>
      <c r="H49" s="1251"/>
      <c r="I49" s="86" t="s">
        <v>522</v>
      </c>
      <c r="J49" s="87" t="s">
        <v>522</v>
      </c>
      <c r="K49" s="87" t="s">
        <v>522</v>
      </c>
      <c r="L49" s="87" t="s">
        <v>522</v>
      </c>
      <c r="M49" s="88" t="s">
        <v>522</v>
      </c>
    </row>
    <row r="50" spans="2:13" ht="27.75" customHeight="1">
      <c r="B50" s="1255" t="s">
        <v>33</v>
      </c>
      <c r="C50" s="1256"/>
      <c r="D50" s="91"/>
      <c r="E50" s="1250" t="s">
        <v>34</v>
      </c>
      <c r="F50" s="1250"/>
      <c r="G50" s="1250"/>
      <c r="H50" s="1251"/>
      <c r="I50" s="86">
        <v>4790</v>
      </c>
      <c r="J50" s="87">
        <v>4991</v>
      </c>
      <c r="K50" s="87">
        <v>5153</v>
      </c>
      <c r="L50" s="87">
        <v>5394</v>
      </c>
      <c r="M50" s="88">
        <v>4974</v>
      </c>
    </row>
    <row r="51" spans="2:13" ht="27.75" customHeight="1">
      <c r="B51" s="1244"/>
      <c r="C51" s="1245"/>
      <c r="D51" s="85"/>
      <c r="E51" s="1250" t="s">
        <v>35</v>
      </c>
      <c r="F51" s="1250"/>
      <c r="G51" s="1250"/>
      <c r="H51" s="1251"/>
      <c r="I51" s="86">
        <v>3358</v>
      </c>
      <c r="J51" s="87">
        <v>2811</v>
      </c>
      <c r="K51" s="87">
        <v>2569</v>
      </c>
      <c r="L51" s="87">
        <v>2604</v>
      </c>
      <c r="M51" s="88">
        <v>2420</v>
      </c>
    </row>
    <row r="52" spans="2:13" ht="27.75" customHeight="1">
      <c r="B52" s="1246"/>
      <c r="C52" s="1247"/>
      <c r="D52" s="85"/>
      <c r="E52" s="1250" t="s">
        <v>36</v>
      </c>
      <c r="F52" s="1250"/>
      <c r="G52" s="1250"/>
      <c r="H52" s="1251"/>
      <c r="I52" s="86">
        <v>35074</v>
      </c>
      <c r="J52" s="87">
        <v>34084</v>
      </c>
      <c r="K52" s="87">
        <v>32928</v>
      </c>
      <c r="L52" s="87">
        <v>31873</v>
      </c>
      <c r="M52" s="88">
        <v>31116</v>
      </c>
    </row>
    <row r="53" spans="2:13" ht="27.75" customHeight="1" thickBot="1">
      <c r="B53" s="1257" t="s">
        <v>37</v>
      </c>
      <c r="C53" s="1258"/>
      <c r="D53" s="92"/>
      <c r="E53" s="1259" t="s">
        <v>38</v>
      </c>
      <c r="F53" s="1259"/>
      <c r="G53" s="1259"/>
      <c r="H53" s="1260"/>
      <c r="I53" s="93">
        <v>12757</v>
      </c>
      <c r="J53" s="94">
        <v>11747</v>
      </c>
      <c r="K53" s="94">
        <v>10360</v>
      </c>
      <c r="L53" s="94">
        <v>8699</v>
      </c>
      <c r="M53" s="95">
        <v>7991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4ZWeye/Tj2FAdPA9pr7O5f01VQijl4Vg5wuCJqt+i/7/WDf31o1p+MDr2cST5AAB4bfHKsKWlmrlnZjR2Zirw==" saltValue="30UFm6HGWMC5AMkqdMoE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70" zoomScaleNormal="70" zoomScaleSheetLayoutView="100" workbookViewId="0">
      <selection activeCell="C53" sqref="C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567</v>
      </c>
      <c r="G54" s="104" t="s">
        <v>568</v>
      </c>
      <c r="H54" s="105" t="s">
        <v>569</v>
      </c>
    </row>
    <row r="55" spans="2:8" ht="52.5" customHeight="1">
      <c r="B55" s="106"/>
      <c r="C55" s="1269" t="s">
        <v>41</v>
      </c>
      <c r="D55" s="1269"/>
      <c r="E55" s="1270"/>
      <c r="F55" s="107">
        <v>3725</v>
      </c>
      <c r="G55" s="107">
        <v>3860</v>
      </c>
      <c r="H55" s="108">
        <v>3504</v>
      </c>
    </row>
    <row r="56" spans="2:8" ht="52.5" customHeight="1">
      <c r="B56" s="109"/>
      <c r="C56" s="1271" t="s">
        <v>42</v>
      </c>
      <c r="D56" s="1271"/>
      <c r="E56" s="1272"/>
      <c r="F56" s="110">
        <v>261</v>
      </c>
      <c r="G56" s="110">
        <v>262</v>
      </c>
      <c r="H56" s="111">
        <v>262</v>
      </c>
    </row>
    <row r="57" spans="2:8" ht="53.25" customHeight="1">
      <c r="B57" s="109"/>
      <c r="C57" s="1273" t="s">
        <v>43</v>
      </c>
      <c r="D57" s="1273"/>
      <c r="E57" s="1274"/>
      <c r="F57" s="112">
        <v>2269</v>
      </c>
      <c r="G57" s="112">
        <v>2494</v>
      </c>
      <c r="H57" s="113">
        <v>2295</v>
      </c>
    </row>
    <row r="58" spans="2:8" ht="45.75" customHeight="1">
      <c r="B58" s="114"/>
      <c r="C58" s="1261" t="s">
        <v>599</v>
      </c>
      <c r="D58" s="1262"/>
      <c r="E58" s="1263"/>
      <c r="F58" s="115">
        <v>1294</v>
      </c>
      <c r="G58" s="115">
        <v>1295</v>
      </c>
      <c r="H58" s="116">
        <v>1297</v>
      </c>
    </row>
    <row r="59" spans="2:8" ht="45.75" customHeight="1">
      <c r="B59" s="114"/>
      <c r="C59" s="1261" t="s">
        <v>600</v>
      </c>
      <c r="D59" s="1262"/>
      <c r="E59" s="1263"/>
      <c r="F59" s="115">
        <v>355</v>
      </c>
      <c r="G59" s="115">
        <v>355</v>
      </c>
      <c r="H59" s="116">
        <v>247</v>
      </c>
    </row>
    <row r="60" spans="2:8" ht="45.75" customHeight="1">
      <c r="B60" s="114"/>
      <c r="C60" s="1261" t="s">
        <v>601</v>
      </c>
      <c r="D60" s="1262"/>
      <c r="E60" s="1263"/>
      <c r="F60" s="115" t="s">
        <v>604</v>
      </c>
      <c r="G60" s="115">
        <v>100</v>
      </c>
      <c r="H60" s="116">
        <v>200</v>
      </c>
    </row>
    <row r="61" spans="2:8" ht="45.75" customHeight="1">
      <c r="B61" s="114"/>
      <c r="C61" s="1261" t="s">
        <v>602</v>
      </c>
      <c r="D61" s="1262"/>
      <c r="E61" s="1263"/>
      <c r="F61" s="115">
        <v>181</v>
      </c>
      <c r="G61" s="115">
        <v>231</v>
      </c>
      <c r="H61" s="116">
        <v>173</v>
      </c>
    </row>
    <row r="62" spans="2:8" ht="45.75" customHeight="1" thickBot="1">
      <c r="B62" s="117"/>
      <c r="C62" s="1264" t="s">
        <v>603</v>
      </c>
      <c r="D62" s="1265"/>
      <c r="E62" s="1266"/>
      <c r="F62" s="118">
        <v>107</v>
      </c>
      <c r="G62" s="118">
        <v>107</v>
      </c>
      <c r="H62" s="119">
        <v>107</v>
      </c>
    </row>
    <row r="63" spans="2:8" ht="52.5" customHeight="1" thickBot="1">
      <c r="B63" s="120"/>
      <c r="C63" s="1267" t="s">
        <v>44</v>
      </c>
      <c r="D63" s="1267"/>
      <c r="E63" s="1268"/>
      <c r="F63" s="121">
        <v>6256</v>
      </c>
      <c r="G63" s="121">
        <v>6616</v>
      </c>
      <c r="H63" s="122">
        <v>6061</v>
      </c>
    </row>
    <row r="64" spans="2:8" ht="15" customHeight="1"/>
    <row r="65" ht="0" hidden="1" customHeight="1"/>
    <row r="66" ht="0" hidden="1" customHeight="1"/>
  </sheetData>
  <sheetProtection algorithmName="SHA-512" hashValue="RmmeKZOxVy6Rf/nxCmxH8uESH/u7lCjJ9XYPSUZl3GNA4g1VzV26yu/Bm2PRXNJtW4T3lIGzs6v7WxEpA8kHtg==" saltValue="9iuV/JbQAQihDzQPwl1q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F16" zoomScale="70" zoomScaleNormal="70" zoomScaleSheetLayoutView="55" workbookViewId="0">
      <selection activeCell="BB41" sqref="BB41"/>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610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616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609</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565</v>
      </c>
      <c r="BQ50" s="1288"/>
      <c r="BR50" s="1288"/>
      <c r="BS50" s="1288"/>
      <c r="BT50" s="1288"/>
      <c r="BU50" s="1288"/>
      <c r="BV50" s="1288"/>
      <c r="BW50" s="1288"/>
      <c r="BX50" s="1288" t="s">
        <v>566</v>
      </c>
      <c r="BY50" s="1288"/>
      <c r="BZ50" s="1288"/>
      <c r="CA50" s="1288"/>
      <c r="CB50" s="1288"/>
      <c r="CC50" s="1288"/>
      <c r="CD50" s="1288"/>
      <c r="CE50" s="1288"/>
      <c r="CF50" s="1288" t="s">
        <v>567</v>
      </c>
      <c r="CG50" s="1288"/>
      <c r="CH50" s="1288"/>
      <c r="CI50" s="1288"/>
      <c r="CJ50" s="1288"/>
      <c r="CK50" s="1288"/>
      <c r="CL50" s="1288"/>
      <c r="CM50" s="1288"/>
      <c r="CN50" s="1288" t="s">
        <v>568</v>
      </c>
      <c r="CO50" s="1288"/>
      <c r="CP50" s="1288"/>
      <c r="CQ50" s="1288"/>
      <c r="CR50" s="1288"/>
      <c r="CS50" s="1288"/>
      <c r="CT50" s="1288"/>
      <c r="CU50" s="1288"/>
      <c r="CV50" s="1288" t="s">
        <v>569</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608</v>
      </c>
      <c r="AO51" s="1289"/>
      <c r="AP51" s="1289"/>
      <c r="AQ51" s="1289"/>
      <c r="AR51" s="1289"/>
      <c r="AS51" s="1289"/>
      <c r="AT51" s="1289"/>
      <c r="AU51" s="1289"/>
      <c r="AV51" s="1289"/>
      <c r="AW51" s="1289"/>
      <c r="AX51" s="1289"/>
      <c r="AY51" s="1289"/>
      <c r="AZ51" s="1289"/>
      <c r="BA51" s="1289"/>
      <c r="BB51" s="1289" t="s">
        <v>606</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1">
        <v>99.8</v>
      </c>
      <c r="CO51" s="1291"/>
      <c r="CP51" s="1291"/>
      <c r="CQ51" s="1291"/>
      <c r="CR51" s="1291"/>
      <c r="CS51" s="1291"/>
      <c r="CT51" s="1291"/>
      <c r="CU51" s="1291"/>
      <c r="CV51" s="1290"/>
      <c r="CW51" s="1291"/>
      <c r="CX51" s="1291"/>
      <c r="CY51" s="1291"/>
      <c r="CZ51" s="1291"/>
      <c r="DA51" s="1291"/>
      <c r="DB51" s="1291"/>
      <c r="DC51" s="1291"/>
    </row>
    <row r="52" spans="1:109" ht="13.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612</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1">
        <v>59.5</v>
      </c>
      <c r="CO53" s="1291"/>
      <c r="CP53" s="1291"/>
      <c r="CQ53" s="1291"/>
      <c r="CR53" s="1291"/>
      <c r="CS53" s="1291"/>
      <c r="CT53" s="1291"/>
      <c r="CU53" s="1291"/>
      <c r="CV53" s="1290"/>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607</v>
      </c>
      <c r="AO55" s="1288"/>
      <c r="AP55" s="1288"/>
      <c r="AQ55" s="1288"/>
      <c r="AR55" s="1288"/>
      <c r="AS55" s="1288"/>
      <c r="AT55" s="1288"/>
      <c r="AU55" s="1288"/>
      <c r="AV55" s="1288"/>
      <c r="AW55" s="1288"/>
      <c r="AX55" s="1288"/>
      <c r="AY55" s="1288"/>
      <c r="AZ55" s="1288"/>
      <c r="BA55" s="1288"/>
      <c r="BB55" s="1289" t="s">
        <v>606</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1">
        <v>54.6</v>
      </c>
      <c r="CO55" s="1291"/>
      <c r="CP55" s="1291"/>
      <c r="CQ55" s="1291"/>
      <c r="CR55" s="1291"/>
      <c r="CS55" s="1291"/>
      <c r="CT55" s="1291"/>
      <c r="CU55" s="1291"/>
      <c r="CV55" s="1290"/>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612</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1">
        <v>58.3</v>
      </c>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611</v>
      </c>
    </row>
    <row r="64" spans="1:109" ht="13.5">
      <c r="B64" s="366"/>
      <c r="G64" s="382"/>
      <c r="I64" s="384"/>
      <c r="J64" s="384"/>
      <c r="K64" s="384"/>
      <c r="L64" s="384"/>
      <c r="M64" s="384"/>
      <c r="N64" s="383"/>
      <c r="AM64" s="382"/>
      <c r="AN64" s="382" t="s">
        <v>610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615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609</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565</v>
      </c>
      <c r="BQ72" s="1288"/>
      <c r="BR72" s="1288"/>
      <c r="BS72" s="1288"/>
      <c r="BT72" s="1288"/>
      <c r="BU72" s="1288"/>
      <c r="BV72" s="1288"/>
      <c r="BW72" s="1288"/>
      <c r="BX72" s="1288" t="s">
        <v>566</v>
      </c>
      <c r="BY72" s="1288"/>
      <c r="BZ72" s="1288"/>
      <c r="CA72" s="1288"/>
      <c r="CB72" s="1288"/>
      <c r="CC72" s="1288"/>
      <c r="CD72" s="1288"/>
      <c r="CE72" s="1288"/>
      <c r="CF72" s="1288" t="s">
        <v>567</v>
      </c>
      <c r="CG72" s="1288"/>
      <c r="CH72" s="1288"/>
      <c r="CI72" s="1288"/>
      <c r="CJ72" s="1288"/>
      <c r="CK72" s="1288"/>
      <c r="CL72" s="1288"/>
      <c r="CM72" s="1288"/>
      <c r="CN72" s="1288" t="s">
        <v>568</v>
      </c>
      <c r="CO72" s="1288"/>
      <c r="CP72" s="1288"/>
      <c r="CQ72" s="1288"/>
      <c r="CR72" s="1288"/>
      <c r="CS72" s="1288"/>
      <c r="CT72" s="1288"/>
      <c r="CU72" s="1288"/>
      <c r="CV72" s="1288" t="s">
        <v>569</v>
      </c>
      <c r="CW72" s="1288"/>
      <c r="CX72" s="1288"/>
      <c r="CY72" s="1288"/>
      <c r="CZ72" s="1288"/>
      <c r="DA72" s="1288"/>
      <c r="DB72" s="1288"/>
      <c r="DC72" s="1288"/>
    </row>
    <row r="73" spans="2:107" ht="13.5">
      <c r="B73" s="366"/>
      <c r="G73" s="1292"/>
      <c r="H73" s="1292"/>
      <c r="I73" s="1292"/>
      <c r="J73" s="1292"/>
      <c r="K73" s="1296"/>
      <c r="L73" s="1296"/>
      <c r="M73" s="1296"/>
      <c r="N73" s="1296"/>
      <c r="AM73" s="373"/>
      <c r="AN73" s="1289" t="s">
        <v>608</v>
      </c>
      <c r="AO73" s="1289"/>
      <c r="AP73" s="1289"/>
      <c r="AQ73" s="1289"/>
      <c r="AR73" s="1289"/>
      <c r="AS73" s="1289"/>
      <c r="AT73" s="1289"/>
      <c r="AU73" s="1289"/>
      <c r="AV73" s="1289"/>
      <c r="AW73" s="1289"/>
      <c r="AX73" s="1289"/>
      <c r="AY73" s="1289"/>
      <c r="AZ73" s="1289"/>
      <c r="BA73" s="1289"/>
      <c r="BB73" s="1289" t="s">
        <v>606</v>
      </c>
      <c r="BC73" s="1289"/>
      <c r="BD73" s="1289"/>
      <c r="BE73" s="1289"/>
      <c r="BF73" s="1289"/>
      <c r="BG73" s="1289"/>
      <c r="BH73" s="1289"/>
      <c r="BI73" s="1289"/>
      <c r="BJ73" s="1289"/>
      <c r="BK73" s="1289"/>
      <c r="BL73" s="1289"/>
      <c r="BM73" s="1289"/>
      <c r="BN73" s="1289"/>
      <c r="BO73" s="1289"/>
      <c r="BP73" s="1291">
        <v>141.9</v>
      </c>
      <c r="BQ73" s="1291"/>
      <c r="BR73" s="1291"/>
      <c r="BS73" s="1291"/>
      <c r="BT73" s="1291"/>
      <c r="BU73" s="1291"/>
      <c r="BV73" s="1291"/>
      <c r="BW73" s="1291"/>
      <c r="BX73" s="1291">
        <v>134.69999999999999</v>
      </c>
      <c r="BY73" s="1291"/>
      <c r="BZ73" s="1291"/>
      <c r="CA73" s="1291"/>
      <c r="CB73" s="1291"/>
      <c r="CC73" s="1291"/>
      <c r="CD73" s="1291"/>
      <c r="CE73" s="1291"/>
      <c r="CF73" s="1291">
        <v>115.5</v>
      </c>
      <c r="CG73" s="1291"/>
      <c r="CH73" s="1291"/>
      <c r="CI73" s="1291"/>
      <c r="CJ73" s="1291"/>
      <c r="CK73" s="1291"/>
      <c r="CL73" s="1291"/>
      <c r="CM73" s="1291"/>
      <c r="CN73" s="1291">
        <v>99.8</v>
      </c>
      <c r="CO73" s="1291"/>
      <c r="CP73" s="1291"/>
      <c r="CQ73" s="1291"/>
      <c r="CR73" s="1291"/>
      <c r="CS73" s="1291"/>
      <c r="CT73" s="1291"/>
      <c r="CU73" s="1291"/>
      <c r="CV73" s="1291">
        <v>94.2</v>
      </c>
      <c r="CW73" s="1291"/>
      <c r="CX73" s="1291"/>
      <c r="CY73" s="1291"/>
      <c r="CZ73" s="1291"/>
      <c r="DA73" s="1291"/>
      <c r="DB73" s="1291"/>
      <c r="DC73" s="1291"/>
    </row>
    <row r="74" spans="2:107" ht="13.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605</v>
      </c>
      <c r="BC75" s="1289"/>
      <c r="BD75" s="1289"/>
      <c r="BE75" s="1289"/>
      <c r="BF75" s="1289"/>
      <c r="BG75" s="1289"/>
      <c r="BH75" s="1289"/>
      <c r="BI75" s="1289"/>
      <c r="BJ75" s="1289"/>
      <c r="BK75" s="1289"/>
      <c r="BL75" s="1289"/>
      <c r="BM75" s="1289"/>
      <c r="BN75" s="1289"/>
      <c r="BO75" s="1289"/>
      <c r="BP75" s="1291">
        <v>15.1</v>
      </c>
      <c r="BQ75" s="1291"/>
      <c r="BR75" s="1291"/>
      <c r="BS75" s="1291"/>
      <c r="BT75" s="1291"/>
      <c r="BU75" s="1291"/>
      <c r="BV75" s="1291"/>
      <c r="BW75" s="1291"/>
      <c r="BX75" s="1291">
        <v>14.9</v>
      </c>
      <c r="BY75" s="1291"/>
      <c r="BZ75" s="1291"/>
      <c r="CA75" s="1291"/>
      <c r="CB75" s="1291"/>
      <c r="CC75" s="1291"/>
      <c r="CD75" s="1291"/>
      <c r="CE75" s="1291"/>
      <c r="CF75" s="1291">
        <v>14.3</v>
      </c>
      <c r="CG75" s="1291"/>
      <c r="CH75" s="1291"/>
      <c r="CI75" s="1291"/>
      <c r="CJ75" s="1291"/>
      <c r="CK75" s="1291"/>
      <c r="CL75" s="1291"/>
      <c r="CM75" s="1291"/>
      <c r="CN75" s="1291">
        <v>13</v>
      </c>
      <c r="CO75" s="1291"/>
      <c r="CP75" s="1291"/>
      <c r="CQ75" s="1291"/>
      <c r="CR75" s="1291"/>
      <c r="CS75" s="1291"/>
      <c r="CT75" s="1291"/>
      <c r="CU75" s="1291"/>
      <c r="CV75" s="1291">
        <v>11.6</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607</v>
      </c>
      <c r="AO77" s="1288"/>
      <c r="AP77" s="1288"/>
      <c r="AQ77" s="1288"/>
      <c r="AR77" s="1288"/>
      <c r="AS77" s="1288"/>
      <c r="AT77" s="1288"/>
      <c r="AU77" s="1288"/>
      <c r="AV77" s="1288"/>
      <c r="AW77" s="1288"/>
      <c r="AX77" s="1288"/>
      <c r="AY77" s="1288"/>
      <c r="AZ77" s="1288"/>
      <c r="BA77" s="1288"/>
      <c r="BB77" s="1289" t="s">
        <v>606</v>
      </c>
      <c r="BC77" s="1289"/>
      <c r="BD77" s="1289"/>
      <c r="BE77" s="1289"/>
      <c r="BF77" s="1289"/>
      <c r="BG77" s="1289"/>
      <c r="BH77" s="1289"/>
      <c r="BI77" s="1289"/>
      <c r="BJ77" s="1289"/>
      <c r="BK77" s="1289"/>
      <c r="BL77" s="1289"/>
      <c r="BM77" s="1289"/>
      <c r="BN77" s="1289"/>
      <c r="BO77" s="1289"/>
      <c r="BP77" s="1291">
        <v>65.3</v>
      </c>
      <c r="BQ77" s="1291"/>
      <c r="BR77" s="1291"/>
      <c r="BS77" s="1291"/>
      <c r="BT77" s="1291"/>
      <c r="BU77" s="1291"/>
      <c r="BV77" s="1291"/>
      <c r="BW77" s="1291"/>
      <c r="BX77" s="1291">
        <v>60.8</v>
      </c>
      <c r="BY77" s="1291"/>
      <c r="BZ77" s="1291"/>
      <c r="CA77" s="1291"/>
      <c r="CB77" s="1291"/>
      <c r="CC77" s="1291"/>
      <c r="CD77" s="1291"/>
      <c r="CE77" s="1291"/>
      <c r="CF77" s="1291">
        <v>58.5</v>
      </c>
      <c r="CG77" s="1291"/>
      <c r="CH77" s="1291"/>
      <c r="CI77" s="1291"/>
      <c r="CJ77" s="1291"/>
      <c r="CK77" s="1291"/>
      <c r="CL77" s="1291"/>
      <c r="CM77" s="1291"/>
      <c r="CN77" s="1291">
        <v>54.6</v>
      </c>
      <c r="CO77" s="1291"/>
      <c r="CP77" s="1291"/>
      <c r="CQ77" s="1291"/>
      <c r="CR77" s="1291"/>
      <c r="CS77" s="1291"/>
      <c r="CT77" s="1291"/>
      <c r="CU77" s="1291"/>
      <c r="CV77" s="1291">
        <v>53.2</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605</v>
      </c>
      <c r="BC79" s="1289"/>
      <c r="BD79" s="1289"/>
      <c r="BE79" s="1289"/>
      <c r="BF79" s="1289"/>
      <c r="BG79" s="1289"/>
      <c r="BH79" s="1289"/>
      <c r="BI79" s="1289"/>
      <c r="BJ79" s="1289"/>
      <c r="BK79" s="1289"/>
      <c r="BL79" s="1289"/>
      <c r="BM79" s="1289"/>
      <c r="BN79" s="1289"/>
      <c r="BO79" s="1289"/>
      <c r="BP79" s="1291">
        <v>12</v>
      </c>
      <c r="BQ79" s="1291"/>
      <c r="BR79" s="1291"/>
      <c r="BS79" s="1291"/>
      <c r="BT79" s="1291"/>
      <c r="BU79" s="1291"/>
      <c r="BV79" s="1291"/>
      <c r="BW79" s="1291"/>
      <c r="BX79" s="1291">
        <v>11.1</v>
      </c>
      <c r="BY79" s="1291"/>
      <c r="BZ79" s="1291"/>
      <c r="CA79" s="1291"/>
      <c r="CB79" s="1291"/>
      <c r="CC79" s="1291"/>
      <c r="CD79" s="1291"/>
      <c r="CE79" s="1291"/>
      <c r="CF79" s="1291">
        <v>10.7</v>
      </c>
      <c r="CG79" s="1291"/>
      <c r="CH79" s="1291"/>
      <c r="CI79" s="1291"/>
      <c r="CJ79" s="1291"/>
      <c r="CK79" s="1291"/>
      <c r="CL79" s="1291"/>
      <c r="CM79" s="1291"/>
      <c r="CN79" s="1291">
        <v>10</v>
      </c>
      <c r="CO79" s="1291"/>
      <c r="CP79" s="1291"/>
      <c r="CQ79" s="1291"/>
      <c r="CR79" s="1291"/>
      <c r="CS79" s="1291"/>
      <c r="CT79" s="1291"/>
      <c r="CU79" s="1291"/>
      <c r="CV79" s="1291">
        <v>9.8000000000000007</v>
      </c>
      <c r="CW79" s="1291"/>
      <c r="CX79" s="1291"/>
      <c r="CY79" s="1291"/>
      <c r="CZ79" s="1291"/>
      <c r="DA79" s="1291"/>
      <c r="DB79" s="1291"/>
      <c r="DC79" s="1291"/>
    </row>
    <row r="80" spans="2:107" ht="13.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EcUOAqxTi0YKSSts46RE6zrTND2yoQa/HtT/JtLORR6vJR3P3cQD7Uj7vW7aP/0o/OYvYD2hUc0ud4+xJZ92w==" saltValue="91RUruXMURQALFbbq22xo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85" zoomScaleNormal="85" zoomScaleSheetLayoutView="70" workbookViewId="0">
      <selection activeCell="BP77" sqref="BP77:BW7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CJo91kHTyud5PEM7G+8WO0c56FLGam76ahSd6Mqa/PXksvDYZiHx+lxOJ5Kvy5vuEM+Il3qRAIKte0pU8x92g==" saltValue="+f0BgcH2UNR7iBAmXJ/q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BP77" sqref="BP77:BW7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5GKQIMJLGGUS+d7SqOkYJCc0lq63bENbuAk6vMExKQBnQRp6jtpqB+9i0Jaz9DI8HJ9bUE7xH9mGDbQdsaXSw==" saltValue="bneDvy6b/MP9BVFpPyqH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562</v>
      </c>
      <c r="G2" s="136"/>
      <c r="H2" s="137"/>
    </row>
    <row r="3" spans="1:8">
      <c r="A3" s="133" t="s">
        <v>555</v>
      </c>
      <c r="B3" s="138"/>
      <c r="C3" s="139"/>
      <c r="D3" s="140">
        <v>144776</v>
      </c>
      <c r="E3" s="141"/>
      <c r="F3" s="142">
        <v>90961</v>
      </c>
      <c r="G3" s="143"/>
      <c r="H3" s="144"/>
    </row>
    <row r="4" spans="1:8">
      <c r="A4" s="145"/>
      <c r="B4" s="146"/>
      <c r="C4" s="147"/>
      <c r="D4" s="148">
        <v>27333</v>
      </c>
      <c r="E4" s="149"/>
      <c r="F4" s="150">
        <v>37720</v>
      </c>
      <c r="G4" s="151"/>
      <c r="H4" s="152"/>
    </row>
    <row r="5" spans="1:8">
      <c r="A5" s="133" t="s">
        <v>557</v>
      </c>
      <c r="B5" s="138"/>
      <c r="C5" s="139"/>
      <c r="D5" s="140">
        <v>224373</v>
      </c>
      <c r="E5" s="141"/>
      <c r="F5" s="142">
        <v>106614</v>
      </c>
      <c r="G5" s="143"/>
      <c r="H5" s="144"/>
    </row>
    <row r="6" spans="1:8">
      <c r="A6" s="145"/>
      <c r="B6" s="146"/>
      <c r="C6" s="147"/>
      <c r="D6" s="148">
        <v>58842</v>
      </c>
      <c r="E6" s="149"/>
      <c r="F6" s="150">
        <v>45545</v>
      </c>
      <c r="G6" s="151"/>
      <c r="H6" s="152"/>
    </row>
    <row r="7" spans="1:8">
      <c r="A7" s="133" t="s">
        <v>558</v>
      </c>
      <c r="B7" s="138"/>
      <c r="C7" s="139"/>
      <c r="D7" s="140">
        <v>168918</v>
      </c>
      <c r="E7" s="141"/>
      <c r="F7" s="142">
        <v>85459</v>
      </c>
      <c r="G7" s="143"/>
      <c r="H7" s="144"/>
    </row>
    <row r="8" spans="1:8">
      <c r="A8" s="145"/>
      <c r="B8" s="146"/>
      <c r="C8" s="147"/>
      <c r="D8" s="148">
        <v>45077</v>
      </c>
      <c r="E8" s="149"/>
      <c r="F8" s="150">
        <v>44378</v>
      </c>
      <c r="G8" s="151"/>
      <c r="H8" s="152"/>
    </row>
    <row r="9" spans="1:8">
      <c r="A9" s="133" t="s">
        <v>559</v>
      </c>
      <c r="B9" s="138"/>
      <c r="C9" s="139"/>
      <c r="D9" s="140">
        <v>127393</v>
      </c>
      <c r="E9" s="141"/>
      <c r="F9" s="142">
        <v>83280</v>
      </c>
      <c r="G9" s="143"/>
      <c r="H9" s="144"/>
    </row>
    <row r="10" spans="1:8">
      <c r="A10" s="145"/>
      <c r="B10" s="146"/>
      <c r="C10" s="147"/>
      <c r="D10" s="148">
        <v>23225</v>
      </c>
      <c r="E10" s="149"/>
      <c r="F10" s="150">
        <v>43123</v>
      </c>
      <c r="G10" s="151"/>
      <c r="H10" s="152"/>
    </row>
    <row r="11" spans="1:8">
      <c r="A11" s="133" t="s">
        <v>560</v>
      </c>
      <c r="B11" s="138"/>
      <c r="C11" s="139"/>
      <c r="D11" s="140">
        <v>183921</v>
      </c>
      <c r="E11" s="141"/>
      <c r="F11" s="142">
        <v>88968</v>
      </c>
      <c r="G11" s="143"/>
      <c r="H11" s="144"/>
    </row>
    <row r="12" spans="1:8">
      <c r="A12" s="145"/>
      <c r="B12" s="146"/>
      <c r="C12" s="153"/>
      <c r="D12" s="148">
        <v>41814</v>
      </c>
      <c r="E12" s="149"/>
      <c r="F12" s="150">
        <v>45482</v>
      </c>
      <c r="G12" s="151"/>
      <c r="H12" s="152"/>
    </row>
    <row r="13" spans="1:8">
      <c r="A13" s="133"/>
      <c r="B13" s="138"/>
      <c r="C13" s="154"/>
      <c r="D13" s="155">
        <v>169876</v>
      </c>
      <c r="E13" s="156"/>
      <c r="F13" s="157">
        <v>91056</v>
      </c>
      <c r="G13" s="158"/>
      <c r="H13" s="144"/>
    </row>
    <row r="14" spans="1:8">
      <c r="A14" s="145"/>
      <c r="B14" s="146"/>
      <c r="C14" s="147"/>
      <c r="D14" s="148">
        <v>39258</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3.88</v>
      </c>
      <c r="C19" s="159">
        <f>ROUND(VALUE(SUBSTITUTE(実質収支比率等に係る経年分析!G$48,"▲","-")),2)</f>
        <v>4.72</v>
      </c>
      <c r="D19" s="159">
        <f>ROUND(VALUE(SUBSTITUTE(実質収支比率等に係る経年分析!H$48,"▲","-")),2)</f>
        <v>2.08</v>
      </c>
      <c r="E19" s="159">
        <f>ROUND(VALUE(SUBSTITUTE(実質収支比率等に係る経年分析!I$48,"▲","-")),2)</f>
        <v>3.04</v>
      </c>
      <c r="F19" s="159">
        <f>ROUND(VALUE(SUBSTITUTE(実質収支比率等に係る経年分析!J$48,"▲","-")),2)</f>
        <v>0.82</v>
      </c>
    </row>
    <row r="20" spans="1:11">
      <c r="A20" s="159" t="s">
        <v>48</v>
      </c>
      <c r="B20" s="159">
        <f>ROUND(VALUE(SUBSTITUTE(実質収支比率等に係る経年分析!F$47,"▲","-")),2)</f>
        <v>26.92</v>
      </c>
      <c r="C20" s="159">
        <f>ROUND(VALUE(SUBSTITUTE(実質収支比率等に係る経年分析!G$47,"▲","-")),2)</f>
        <v>29.2</v>
      </c>
      <c r="D20" s="159">
        <f>ROUND(VALUE(SUBSTITUTE(実質収支比率等に係る経年分析!H$47,"▲","-")),2)</f>
        <v>29.32</v>
      </c>
      <c r="E20" s="159">
        <f>ROUND(VALUE(SUBSTITUTE(実質収支比率等に係る経年分析!I$47,"▲","-")),2)</f>
        <v>31.36</v>
      </c>
      <c r="F20" s="159">
        <f>ROUND(VALUE(SUBSTITUTE(実質収支比率等に係る経年分析!J$47,"▲","-")),2)</f>
        <v>29.12</v>
      </c>
    </row>
    <row r="21" spans="1:11">
      <c r="A21" s="159" t="s">
        <v>49</v>
      </c>
      <c r="B21" s="159">
        <f>IF(ISNUMBER(VALUE(SUBSTITUTE(実質収支比率等に係る経年分析!F$49,"▲","-"))),ROUND(VALUE(SUBSTITUTE(実質収支比率等に係る経年分析!F$49,"▲","-")),2),NA())</f>
        <v>5.51</v>
      </c>
      <c r="C21" s="159">
        <f>IF(ISNUMBER(VALUE(SUBSTITUTE(実質収支比率等に係る経年分析!G$49,"▲","-"))),ROUND(VALUE(SUBSTITUTE(実質収支比率等に係る経年分析!G$49,"▲","-")),2),NA())</f>
        <v>7.02</v>
      </c>
      <c r="D21" s="159">
        <f>IF(ISNUMBER(VALUE(SUBSTITUTE(実質収支比率等に係る経年分析!H$49,"▲","-"))),ROUND(VALUE(SUBSTITUTE(実質収支比率等に係る経年分析!H$49,"▲","-")),2),NA())</f>
        <v>5.84</v>
      </c>
      <c r="E21" s="159">
        <f>IF(ISNUMBER(VALUE(SUBSTITUTE(実質収支比率等に係る経年分析!I$49,"▲","-"))),ROUND(VALUE(SUBSTITUTE(実質収支比率等に係る経年分析!I$49,"▲","-")),2),NA())</f>
        <v>4.6100000000000003</v>
      </c>
      <c r="F21" s="159">
        <f>IF(ISNUMBER(VALUE(SUBSTITUTE(実質収支比率等に係る経年分析!J$49,"▲","-"))),ROUND(VALUE(SUBSTITUTE(実質収支比率等に係る経年分析!J$49,"▲","-")),2),NA())</f>
        <v>0.56000000000000005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国民健康保険特別会計(直営診療施設勘定)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0.37</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0.61</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3.87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2.0099999999999998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c r="A33" s="160" t="str">
        <f>IF(連結実質赤字比率に係る赤字・黒字の構成分析!C$37="",NA(),連結実質赤字比率に係る赤字・黒字の構成分析!C$37)</f>
        <v>臨海土地造成事業特別会計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7.0000000000000007E-2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1.78</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16.940000000000001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18.329999999999998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19.420000000000002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4321</v>
      </c>
      <c r="E42" s="161"/>
      <c r="F42" s="161"/>
      <c r="G42" s="161">
        <f>'実質公債費比率（分子）の構造'!L$52</f>
        <v>4409</v>
      </c>
      <c r="H42" s="161"/>
      <c r="I42" s="161"/>
      <c r="J42" s="161">
        <f>'実質公債費比率（分子）の構造'!M$52</f>
        <v>4098</v>
      </c>
      <c r="K42" s="161"/>
      <c r="L42" s="161"/>
      <c r="M42" s="161">
        <f>'実質公債費比率（分子）の構造'!N$52</f>
        <v>4072</v>
      </c>
      <c r="N42" s="161"/>
      <c r="O42" s="161"/>
      <c r="P42" s="161">
        <f>'実質公債費比率（分子）の構造'!O$52</f>
        <v>3879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v>
      </c>
      <c r="C44" s="161"/>
      <c r="D44" s="161"/>
      <c r="E44" s="161">
        <f>'実質公債費比率（分子）の構造'!L$50</f>
        <v>3</v>
      </c>
      <c r="F44" s="161"/>
      <c r="G44" s="161"/>
      <c r="H44" s="161">
        <f>'実質公債費比率（分子）の構造'!M$50</f>
        <v>3</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49</v>
      </c>
      <c r="C45" s="161"/>
      <c r="D45" s="161"/>
      <c r="E45" s="161">
        <f>'実質公債費比率（分子）の構造'!L$49</f>
        <v>45</v>
      </c>
      <c r="F45" s="161"/>
      <c r="G45" s="161"/>
      <c r="H45" s="161">
        <f>'実質公債費比率（分子）の構造'!M$49</f>
        <v>65</v>
      </c>
      <c r="I45" s="161"/>
      <c r="J45" s="161"/>
      <c r="K45" s="161">
        <f>'実質公債費比率（分子）の構造'!N$49</f>
        <v>67</v>
      </c>
      <c r="L45" s="161"/>
      <c r="M45" s="161"/>
      <c r="N45" s="161">
        <f>'実質公債費比率（分子）の構造'!O$49</f>
        <v>72</v>
      </c>
      <c r="O45" s="161"/>
      <c r="P45" s="161"/>
    </row>
    <row r="46" spans="1:16">
      <c r="A46" s="161" t="s">
        <v>60</v>
      </c>
      <c r="B46" s="161">
        <f>'実質公債費比率（分子）の構造'!K$48</f>
        <v>1237</v>
      </c>
      <c r="C46" s="161"/>
      <c r="D46" s="161"/>
      <c r="E46" s="161">
        <f>'実質公債費比率（分子）の構造'!L$48</f>
        <v>1242</v>
      </c>
      <c r="F46" s="161"/>
      <c r="G46" s="161"/>
      <c r="H46" s="161">
        <f>'実質公債費比率（分子）の構造'!M$48</f>
        <v>1223</v>
      </c>
      <c r="I46" s="161"/>
      <c r="J46" s="161"/>
      <c r="K46" s="161">
        <f>'実質公債費比率（分子）の構造'!N$48</f>
        <v>1143</v>
      </c>
      <c r="L46" s="161"/>
      <c r="M46" s="161"/>
      <c r="N46" s="161">
        <f>'実質公債費比率（分子）の構造'!O$48</f>
        <v>1161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4365</v>
      </c>
      <c r="C49" s="161"/>
      <c r="D49" s="161"/>
      <c r="E49" s="161">
        <f>'実質公債費比率（分子）の構造'!L$45</f>
        <v>4368</v>
      </c>
      <c r="F49" s="161"/>
      <c r="G49" s="161"/>
      <c r="H49" s="161">
        <f>'実質公債費比率（分子）の構造'!M$45</f>
        <v>4063</v>
      </c>
      <c r="I49" s="161"/>
      <c r="J49" s="161"/>
      <c r="K49" s="161">
        <f>'実質公債費比率（分子）の構造'!N$45</f>
        <v>3792</v>
      </c>
      <c r="L49" s="161"/>
      <c r="M49" s="161"/>
      <c r="N49" s="161">
        <f>'実質公債費比率（分子）の構造'!O$45</f>
        <v>3521</v>
      </c>
      <c r="O49" s="161"/>
      <c r="P49" s="161"/>
    </row>
    <row r="50" spans="1:16">
      <c r="A50" s="161" t="s">
        <v>64</v>
      </c>
      <c r="B50" s="161" t="e">
        <f>NA()</f>
        <v>#N/A</v>
      </c>
      <c r="C50" s="161">
        <f>IF(ISNUMBER('実質公債費比率（分子）の構造'!K$53),'実質公債費比率（分子）の構造'!K$53,NA())</f>
        <v>1333</v>
      </c>
      <c r="D50" s="161" t="e">
        <f>NA()</f>
        <v>#N/A</v>
      </c>
      <c r="E50" s="161" t="e">
        <f>NA()</f>
        <v>#N/A</v>
      </c>
      <c r="F50" s="161">
        <f>IF(ISNUMBER('実質公債費比率（分子）の構造'!L$53),'実質公債費比率（分子）の構造'!L$53,NA())</f>
        <v>1249</v>
      </c>
      <c r="G50" s="161" t="e">
        <f>NA()</f>
        <v>#N/A</v>
      </c>
      <c r="H50" s="161" t="e">
        <f>NA()</f>
        <v>#N/A</v>
      </c>
      <c r="I50" s="161">
        <f>IF(ISNUMBER('実質公債費比率（分子）の構造'!M$53),'実質公債費比率（分子）の構造'!M$53,NA())</f>
        <v>1256</v>
      </c>
      <c r="J50" s="161" t="e">
        <f>NA()</f>
        <v>#N/A</v>
      </c>
      <c r="K50" s="161" t="e">
        <f>NA()</f>
        <v>#N/A</v>
      </c>
      <c r="L50" s="161">
        <f>IF(ISNUMBER('実質公債費比率（分子）の構造'!N$53),'実質公債費比率（分子）の構造'!N$53,NA())</f>
        <v>930</v>
      </c>
      <c r="M50" s="161" t="e">
        <f>NA()</f>
        <v>#N/A</v>
      </c>
      <c r="N50" s="161" t="e">
        <f>NA()</f>
        <v>#N/A</v>
      </c>
      <c r="O50" s="161">
        <f>IF(ISNUMBER('実質公債費比率（分子）の構造'!O$53),'実質公債費比率（分子）の構造'!O$53,NA())</f>
        <v>875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35074</v>
      </c>
      <c r="E56" s="160"/>
      <c r="F56" s="160"/>
      <c r="G56" s="160">
        <f>'将来負担比率（分子）の構造'!J$52</f>
        <v>34084</v>
      </c>
      <c r="H56" s="160"/>
      <c r="I56" s="160"/>
      <c r="J56" s="160">
        <f>'将来負担比率（分子）の構造'!K$52</f>
        <v>32928</v>
      </c>
      <c r="K56" s="160"/>
      <c r="L56" s="160"/>
      <c r="M56" s="160">
        <f>'将来負担比率（分子）の構造'!L$52</f>
        <v>31873</v>
      </c>
      <c r="N56" s="160"/>
      <c r="O56" s="160"/>
      <c r="P56" s="160">
        <f>'将来負担比率（分子）の構造'!M$52</f>
        <v>31116</v>
      </c>
    </row>
    <row r="57" spans="1:16">
      <c r="A57" s="160" t="s">
        <v>35</v>
      </c>
      <c r="B57" s="160"/>
      <c r="C57" s="160"/>
      <c r="D57" s="160">
        <f>'将来負担比率（分子）の構造'!I$51</f>
        <v>3358</v>
      </c>
      <c r="E57" s="160"/>
      <c r="F57" s="160"/>
      <c r="G57" s="160">
        <f>'将来負担比率（分子）の構造'!J$51</f>
        <v>2811</v>
      </c>
      <c r="H57" s="160"/>
      <c r="I57" s="160"/>
      <c r="J57" s="160">
        <f>'将来負担比率（分子）の構造'!K$51</f>
        <v>2569</v>
      </c>
      <c r="K57" s="160"/>
      <c r="L57" s="160"/>
      <c r="M57" s="160">
        <f>'将来負担比率（分子）の構造'!L$51</f>
        <v>2604</v>
      </c>
      <c r="N57" s="160"/>
      <c r="O57" s="160"/>
      <c r="P57" s="160">
        <f>'将来負担比率（分子）の構造'!M$51</f>
        <v>2420</v>
      </c>
    </row>
    <row r="58" spans="1:16">
      <c r="A58" s="160" t="s">
        <v>34</v>
      </c>
      <c r="B58" s="160"/>
      <c r="C58" s="160"/>
      <c r="D58" s="160">
        <f>'将来負担比率（分子）の構造'!I$50</f>
        <v>4790</v>
      </c>
      <c r="E58" s="160"/>
      <c r="F58" s="160"/>
      <c r="G58" s="160">
        <f>'将来負担比率（分子）の構造'!J$50</f>
        <v>4991</v>
      </c>
      <c r="H58" s="160"/>
      <c r="I58" s="160"/>
      <c r="J58" s="160">
        <f>'将来負担比率（分子）の構造'!K$50</f>
        <v>5153</v>
      </c>
      <c r="K58" s="160"/>
      <c r="L58" s="160"/>
      <c r="M58" s="160">
        <f>'将来負担比率（分子）の構造'!L$50</f>
        <v>5394</v>
      </c>
      <c r="N58" s="160"/>
      <c r="O58" s="160"/>
      <c r="P58" s="160">
        <f>'将来負担比率（分子）の構造'!M$50</f>
        <v>4974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2463</v>
      </c>
      <c r="C62" s="160"/>
      <c r="D62" s="160"/>
      <c r="E62" s="160">
        <f>'将来負担比率（分子）の構造'!J$45</f>
        <v>2105</v>
      </c>
      <c r="F62" s="160"/>
      <c r="G62" s="160"/>
      <c r="H62" s="160">
        <f>'将来負担比率（分子）の構造'!K$45</f>
        <v>2050</v>
      </c>
      <c r="I62" s="160"/>
      <c r="J62" s="160"/>
      <c r="K62" s="160">
        <f>'将来負担比率（分子）の構造'!L$45</f>
        <v>1979</v>
      </c>
      <c r="L62" s="160"/>
      <c r="M62" s="160"/>
      <c r="N62" s="160">
        <f>'将来負担比率（分子）の構造'!M$45</f>
        <v>1924</v>
      </c>
      <c r="O62" s="160"/>
      <c r="P62" s="160"/>
    </row>
    <row r="63" spans="1:16">
      <c r="A63" s="160" t="s">
        <v>27</v>
      </c>
      <c r="B63" s="160">
        <f>'将来負担比率（分子）の構造'!I$44</f>
        <v>349</v>
      </c>
      <c r="C63" s="160"/>
      <c r="D63" s="160"/>
      <c r="E63" s="160">
        <f>'将来負担比率（分子）の構造'!J$44</f>
        <v>505</v>
      </c>
      <c r="F63" s="160"/>
      <c r="G63" s="160"/>
      <c r="H63" s="160">
        <f>'将来負担比率（分子）の構造'!K$44</f>
        <v>630</v>
      </c>
      <c r="I63" s="160"/>
      <c r="J63" s="160"/>
      <c r="K63" s="160">
        <f>'将来負担比率（分子）の構造'!L$44</f>
        <v>565</v>
      </c>
      <c r="L63" s="160"/>
      <c r="M63" s="160"/>
      <c r="N63" s="160">
        <f>'将来負担比率（分子）の構造'!M$44</f>
        <v>495</v>
      </c>
      <c r="O63" s="160"/>
      <c r="P63" s="160"/>
    </row>
    <row r="64" spans="1:16">
      <c r="A64" s="160" t="s">
        <v>26</v>
      </c>
      <c r="B64" s="160">
        <f>'将来負担比率（分子）の構造'!I$43</f>
        <v>17953</v>
      </c>
      <c r="C64" s="160"/>
      <c r="D64" s="160"/>
      <c r="E64" s="160">
        <f>'将来負担比率（分子）の構造'!J$43</f>
        <v>17223</v>
      </c>
      <c r="F64" s="160"/>
      <c r="G64" s="160"/>
      <c r="H64" s="160">
        <f>'将来負担比率（分子）の構造'!K$43</f>
        <v>16539</v>
      </c>
      <c r="I64" s="160"/>
      <c r="J64" s="160"/>
      <c r="K64" s="160">
        <f>'将来負担比率（分子）の構造'!L$43</f>
        <v>15406</v>
      </c>
      <c r="L64" s="160"/>
      <c r="M64" s="160"/>
      <c r="N64" s="160">
        <f>'将来負担比率（分子）の構造'!M$43</f>
        <v>14450</v>
      </c>
      <c r="O64" s="160"/>
      <c r="P64" s="160"/>
    </row>
    <row r="65" spans="1:16">
      <c r="A65" s="160" t="s">
        <v>25</v>
      </c>
      <c r="B65" s="160">
        <f>'将来負担比率（分子）の構造'!I$42</f>
        <v>6</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35208</v>
      </c>
      <c r="C66" s="160"/>
      <c r="D66" s="160"/>
      <c r="E66" s="160">
        <f>'将来負担比率（分子）の構造'!J$41</f>
        <v>33796</v>
      </c>
      <c r="F66" s="160"/>
      <c r="G66" s="160"/>
      <c r="H66" s="160">
        <f>'将来負担比率（分子）の構造'!K$41</f>
        <v>31791</v>
      </c>
      <c r="I66" s="160"/>
      <c r="J66" s="160"/>
      <c r="K66" s="160">
        <f>'将来負担比率（分子）の構造'!L$41</f>
        <v>30620</v>
      </c>
      <c r="L66" s="160"/>
      <c r="M66" s="160"/>
      <c r="N66" s="160">
        <f>'将来負担比率（分子）の構造'!M$41</f>
        <v>29633</v>
      </c>
      <c r="O66" s="160"/>
      <c r="P66" s="160"/>
    </row>
    <row r="67" spans="1:16">
      <c r="A67" s="160" t="s">
        <v>68</v>
      </c>
      <c r="B67" s="160" t="e">
        <f>NA()</f>
        <v>#N/A</v>
      </c>
      <c r="C67" s="160">
        <f>IF(ISNUMBER('将来負担比率（分子）の構造'!I$53), IF('将来負担比率（分子）の構造'!I$53 &lt; 0, 0, '将来負担比率（分子）の構造'!I$53), NA())</f>
        <v>12757</v>
      </c>
      <c r="D67" s="160" t="e">
        <f>NA()</f>
        <v>#N/A</v>
      </c>
      <c r="E67" s="160" t="e">
        <f>NA()</f>
        <v>#N/A</v>
      </c>
      <c r="F67" s="160">
        <f>IF(ISNUMBER('将来負担比率（分子）の構造'!J$53), IF('将来負担比率（分子）の構造'!J$53 &lt; 0, 0, '将来負担比率（分子）の構造'!J$53), NA())</f>
        <v>11747</v>
      </c>
      <c r="G67" s="160" t="e">
        <f>NA()</f>
        <v>#N/A</v>
      </c>
      <c r="H67" s="160" t="e">
        <f>NA()</f>
        <v>#N/A</v>
      </c>
      <c r="I67" s="160">
        <f>IF(ISNUMBER('将来負担比率（分子）の構造'!K$53), IF('将来負担比率（分子）の構造'!K$53 &lt; 0, 0, '将来負担比率（分子）の構造'!K$53), NA())</f>
        <v>10360</v>
      </c>
      <c r="J67" s="160" t="e">
        <f>NA()</f>
        <v>#N/A</v>
      </c>
      <c r="K67" s="160" t="e">
        <f>NA()</f>
        <v>#N/A</v>
      </c>
      <c r="L67" s="160">
        <f>IF(ISNUMBER('将来負担比率（分子）の構造'!L$53), IF('将来負担比率（分子）の構造'!L$53 &lt; 0, 0, '将来負担比率（分子）の構造'!L$53), NA())</f>
        <v>8699</v>
      </c>
      <c r="M67" s="160" t="e">
        <f>NA()</f>
        <v>#N/A</v>
      </c>
      <c r="N67" s="160" t="e">
        <f>NA()</f>
        <v>#N/A</v>
      </c>
      <c r="O67" s="160">
        <f>IF(ISNUMBER('将来負担比率（分子）の構造'!M$53), IF('将来負担比率（分子）の構造'!M$53 &lt; 0, 0, '将来負担比率（分子）の構造'!M$53), NA())</f>
        <v>7991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3725</v>
      </c>
      <c r="C72" s="164">
        <f>基金残高に係る経年分析!G55</f>
        <v>3860</v>
      </c>
      <c r="D72" s="164">
        <f>基金残高に係る経年分析!H55</f>
        <v>3504</v>
      </c>
    </row>
    <row r="73" spans="1:16">
      <c r="A73" s="163" t="s">
        <v>71</v>
      </c>
      <c r="B73" s="164">
        <f>基金残高に係る経年分析!F56</f>
        <v>261</v>
      </c>
      <c r="C73" s="164">
        <f>基金残高に係る経年分析!G56</f>
        <v>262</v>
      </c>
      <c r="D73" s="164">
        <f>基金残高に係る経年分析!H56</f>
        <v>262</v>
      </c>
    </row>
    <row r="74" spans="1:16">
      <c r="A74" s="163" t="s">
        <v>72</v>
      </c>
      <c r="B74" s="164">
        <f>基金残高に係る経年分析!F57</f>
        <v>2269</v>
      </c>
      <c r="C74" s="164">
        <f>基金残高に係る経年分析!G57</f>
        <v>2494</v>
      </c>
      <c r="D74" s="164">
        <f>基金残高に係る経年分析!H57</f>
        <v>2295</v>
      </c>
    </row>
  </sheetData>
  <sheetProtection algorithmName="SHA-512" hashValue="RMmTuQAiosFf7ncD1TgVZvgzgmsuejh2lwpr8xvXrU7eMDtuuLPQZ41w8Fijtek6FXMHKaI3u1Mo6LyQmDGmww==" saltValue="Ptj46ISunuVzMsHRYWzz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202</v>
      </c>
      <c r="DI1" s="636"/>
      <c r="DJ1" s="636"/>
      <c r="DK1" s="636"/>
      <c r="DL1" s="636"/>
      <c r="DM1" s="636"/>
      <c r="DN1" s="637"/>
      <c r="DO1" s="205"/>
      <c r="DP1" s="635" t="s">
        <v>203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208</v>
      </c>
      <c r="S4" s="639"/>
      <c r="T4" s="639"/>
      <c r="U4" s="639"/>
      <c r="V4" s="639"/>
      <c r="W4" s="639"/>
      <c r="X4" s="639"/>
      <c r="Y4" s="640"/>
      <c r="Z4" s="638" t="s">
        <v>209</v>
      </c>
      <c r="AA4" s="639"/>
      <c r="AB4" s="639"/>
      <c r="AC4" s="640"/>
      <c r="AD4" s="638" t="s">
        <v>210</v>
      </c>
      <c r="AE4" s="639"/>
      <c r="AF4" s="639"/>
      <c r="AG4" s="639"/>
      <c r="AH4" s="639"/>
      <c r="AI4" s="639"/>
      <c r="AJ4" s="639"/>
      <c r="AK4" s="640"/>
      <c r="AL4" s="638" t="s">
        <v>209</v>
      </c>
      <c r="AM4" s="639"/>
      <c r="AN4" s="639"/>
      <c r="AO4" s="640"/>
      <c r="AP4" s="644" t="s">
        <v>211</v>
      </c>
      <c r="AQ4" s="644"/>
      <c r="AR4" s="644"/>
      <c r="AS4" s="644"/>
      <c r="AT4" s="644"/>
      <c r="AU4" s="644"/>
      <c r="AV4" s="644"/>
      <c r="AW4" s="644"/>
      <c r="AX4" s="644"/>
      <c r="AY4" s="644"/>
      <c r="AZ4" s="644"/>
      <c r="BA4" s="644"/>
      <c r="BB4" s="644"/>
      <c r="BC4" s="644"/>
      <c r="BD4" s="644"/>
      <c r="BE4" s="644"/>
      <c r="BF4" s="644"/>
      <c r="BG4" s="644" t="s">
        <v>212</v>
      </c>
      <c r="BH4" s="644"/>
      <c r="BI4" s="644"/>
      <c r="BJ4" s="644"/>
      <c r="BK4" s="644"/>
      <c r="BL4" s="644"/>
      <c r="BM4" s="644"/>
      <c r="BN4" s="644"/>
      <c r="BO4" s="644" t="s">
        <v>209</v>
      </c>
      <c r="BP4" s="644"/>
      <c r="BQ4" s="644"/>
      <c r="BR4" s="644"/>
      <c r="BS4" s="644" t="s">
        <v>213</v>
      </c>
      <c r="BT4" s="644"/>
      <c r="BU4" s="644"/>
      <c r="BV4" s="644"/>
      <c r="BW4" s="644"/>
      <c r="BX4" s="644"/>
      <c r="BY4" s="644"/>
      <c r="BZ4" s="644"/>
      <c r="CA4" s="644"/>
      <c r="CB4" s="644"/>
      <c r="CD4" s="641" t="s">
        <v>214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215</v>
      </c>
      <c r="C5" s="646"/>
      <c r="D5" s="646"/>
      <c r="E5" s="646"/>
      <c r="F5" s="646"/>
      <c r="G5" s="646"/>
      <c r="H5" s="646"/>
      <c r="I5" s="646"/>
      <c r="J5" s="646"/>
      <c r="K5" s="646"/>
      <c r="L5" s="646"/>
      <c r="M5" s="646"/>
      <c r="N5" s="646"/>
      <c r="O5" s="646"/>
      <c r="P5" s="646"/>
      <c r="Q5" s="647"/>
      <c r="R5" s="648">
        <v>2609998</v>
      </c>
      <c r="S5" s="649"/>
      <c r="T5" s="649"/>
      <c r="U5" s="649"/>
      <c r="V5" s="649"/>
      <c r="W5" s="649"/>
      <c r="X5" s="649"/>
      <c r="Y5" s="650"/>
      <c r="Z5" s="651">
        <v>11.2</v>
      </c>
      <c r="AA5" s="651"/>
      <c r="AB5" s="651"/>
      <c r="AC5" s="651"/>
      <c r="AD5" s="652">
        <v>2485381</v>
      </c>
      <c r="AE5" s="652"/>
      <c r="AF5" s="652"/>
      <c r="AG5" s="652"/>
      <c r="AH5" s="652"/>
      <c r="AI5" s="652"/>
      <c r="AJ5" s="652"/>
      <c r="AK5" s="652"/>
      <c r="AL5" s="653">
        <v>21.1</v>
      </c>
      <c r="AM5" s="654"/>
      <c r="AN5" s="654"/>
      <c r="AO5" s="655"/>
      <c r="AP5" s="645" t="s">
        <v>216</v>
      </c>
      <c r="AQ5" s="646"/>
      <c r="AR5" s="646"/>
      <c r="AS5" s="646"/>
      <c r="AT5" s="646"/>
      <c r="AU5" s="646"/>
      <c r="AV5" s="646"/>
      <c r="AW5" s="646"/>
      <c r="AX5" s="646"/>
      <c r="AY5" s="646"/>
      <c r="AZ5" s="646"/>
      <c r="BA5" s="646"/>
      <c r="BB5" s="646"/>
      <c r="BC5" s="646"/>
      <c r="BD5" s="646"/>
      <c r="BE5" s="646"/>
      <c r="BF5" s="647"/>
      <c r="BG5" s="659">
        <v>2462260</v>
      </c>
      <c r="BH5" s="660"/>
      <c r="BI5" s="660"/>
      <c r="BJ5" s="660"/>
      <c r="BK5" s="660"/>
      <c r="BL5" s="660"/>
      <c r="BM5" s="660"/>
      <c r="BN5" s="661"/>
      <c r="BO5" s="662">
        <v>94.3</v>
      </c>
      <c r="BP5" s="662"/>
      <c r="BQ5" s="662"/>
      <c r="BR5" s="662"/>
      <c r="BS5" s="663">
        <v>125885</v>
      </c>
      <c r="BT5" s="663"/>
      <c r="BU5" s="663"/>
      <c r="BV5" s="663"/>
      <c r="BW5" s="663"/>
      <c r="BX5" s="663"/>
      <c r="BY5" s="663"/>
      <c r="BZ5" s="663"/>
      <c r="CA5" s="663"/>
      <c r="CB5" s="667"/>
      <c r="CD5" s="641" t="s">
        <v>211</v>
      </c>
      <c r="CE5" s="642"/>
      <c r="CF5" s="642"/>
      <c r="CG5" s="642"/>
      <c r="CH5" s="642"/>
      <c r="CI5" s="642"/>
      <c r="CJ5" s="642"/>
      <c r="CK5" s="642"/>
      <c r="CL5" s="642"/>
      <c r="CM5" s="642"/>
      <c r="CN5" s="642"/>
      <c r="CO5" s="642"/>
      <c r="CP5" s="642"/>
      <c r="CQ5" s="643"/>
      <c r="CR5" s="641" t="s">
        <v>217</v>
      </c>
      <c r="CS5" s="642"/>
      <c r="CT5" s="642"/>
      <c r="CU5" s="642"/>
      <c r="CV5" s="642"/>
      <c r="CW5" s="642"/>
      <c r="CX5" s="642"/>
      <c r="CY5" s="643"/>
      <c r="CZ5" s="641" t="s">
        <v>209</v>
      </c>
      <c r="DA5" s="642"/>
      <c r="DB5" s="642"/>
      <c r="DC5" s="643"/>
      <c r="DD5" s="641" t="s">
        <v>218</v>
      </c>
      <c r="DE5" s="642"/>
      <c r="DF5" s="642"/>
      <c r="DG5" s="642"/>
      <c r="DH5" s="642"/>
      <c r="DI5" s="642"/>
      <c r="DJ5" s="642"/>
      <c r="DK5" s="642"/>
      <c r="DL5" s="642"/>
      <c r="DM5" s="642"/>
      <c r="DN5" s="642"/>
      <c r="DO5" s="642"/>
      <c r="DP5" s="643"/>
      <c r="DQ5" s="641" t="s">
        <v>219</v>
      </c>
      <c r="DR5" s="642"/>
      <c r="DS5" s="642"/>
      <c r="DT5" s="642"/>
      <c r="DU5" s="642"/>
      <c r="DV5" s="642"/>
      <c r="DW5" s="642"/>
      <c r="DX5" s="642"/>
      <c r="DY5" s="642"/>
      <c r="DZ5" s="642"/>
      <c r="EA5" s="642"/>
      <c r="EB5" s="642"/>
      <c r="EC5" s="643"/>
    </row>
    <row r="6" spans="2:143" ht="11.25" customHeight="1">
      <c r="B6" s="656" t="s">
        <v>220</v>
      </c>
      <c r="C6" s="657"/>
      <c r="D6" s="657"/>
      <c r="E6" s="657"/>
      <c r="F6" s="657"/>
      <c r="G6" s="657"/>
      <c r="H6" s="657"/>
      <c r="I6" s="657"/>
      <c r="J6" s="657"/>
      <c r="K6" s="657"/>
      <c r="L6" s="657"/>
      <c r="M6" s="657"/>
      <c r="N6" s="657"/>
      <c r="O6" s="657"/>
      <c r="P6" s="657"/>
      <c r="Q6" s="658"/>
      <c r="R6" s="659">
        <v>167580</v>
      </c>
      <c r="S6" s="660"/>
      <c r="T6" s="660"/>
      <c r="U6" s="660"/>
      <c r="V6" s="660"/>
      <c r="W6" s="660"/>
      <c r="X6" s="660"/>
      <c r="Y6" s="661"/>
      <c r="Z6" s="662">
        <v>0.7</v>
      </c>
      <c r="AA6" s="662"/>
      <c r="AB6" s="662"/>
      <c r="AC6" s="662"/>
      <c r="AD6" s="663">
        <v>167580</v>
      </c>
      <c r="AE6" s="663"/>
      <c r="AF6" s="663"/>
      <c r="AG6" s="663"/>
      <c r="AH6" s="663"/>
      <c r="AI6" s="663"/>
      <c r="AJ6" s="663"/>
      <c r="AK6" s="663"/>
      <c r="AL6" s="664">
        <v>1.4</v>
      </c>
      <c r="AM6" s="665"/>
      <c r="AN6" s="665"/>
      <c r="AO6" s="666"/>
      <c r="AP6" s="656" t="s">
        <v>221</v>
      </c>
      <c r="AQ6" s="657"/>
      <c r="AR6" s="657"/>
      <c r="AS6" s="657"/>
      <c r="AT6" s="657"/>
      <c r="AU6" s="657"/>
      <c r="AV6" s="657"/>
      <c r="AW6" s="657"/>
      <c r="AX6" s="657"/>
      <c r="AY6" s="657"/>
      <c r="AZ6" s="657"/>
      <c r="BA6" s="657"/>
      <c r="BB6" s="657"/>
      <c r="BC6" s="657"/>
      <c r="BD6" s="657"/>
      <c r="BE6" s="657"/>
      <c r="BF6" s="658"/>
      <c r="BG6" s="659">
        <v>2462260</v>
      </c>
      <c r="BH6" s="660"/>
      <c r="BI6" s="660"/>
      <c r="BJ6" s="660"/>
      <c r="BK6" s="660"/>
      <c r="BL6" s="660"/>
      <c r="BM6" s="660"/>
      <c r="BN6" s="661"/>
      <c r="BO6" s="662">
        <v>94.3</v>
      </c>
      <c r="BP6" s="662"/>
      <c r="BQ6" s="662"/>
      <c r="BR6" s="662"/>
      <c r="BS6" s="663">
        <v>125885</v>
      </c>
      <c r="BT6" s="663"/>
      <c r="BU6" s="663"/>
      <c r="BV6" s="663"/>
      <c r="BW6" s="663"/>
      <c r="BX6" s="663"/>
      <c r="BY6" s="663"/>
      <c r="BZ6" s="663"/>
      <c r="CA6" s="663"/>
      <c r="CB6" s="667"/>
      <c r="CD6" s="670" t="s">
        <v>222</v>
      </c>
      <c r="CE6" s="671"/>
      <c r="CF6" s="671"/>
      <c r="CG6" s="671"/>
      <c r="CH6" s="671"/>
      <c r="CI6" s="671"/>
      <c r="CJ6" s="671"/>
      <c r="CK6" s="671"/>
      <c r="CL6" s="671"/>
      <c r="CM6" s="671"/>
      <c r="CN6" s="671"/>
      <c r="CO6" s="671"/>
      <c r="CP6" s="671"/>
      <c r="CQ6" s="672"/>
      <c r="CR6" s="659">
        <v>197614</v>
      </c>
      <c r="CS6" s="660"/>
      <c r="CT6" s="660"/>
      <c r="CU6" s="660"/>
      <c r="CV6" s="660"/>
      <c r="CW6" s="660"/>
      <c r="CX6" s="660"/>
      <c r="CY6" s="661"/>
      <c r="CZ6" s="653">
        <v>0.9</v>
      </c>
      <c r="DA6" s="654"/>
      <c r="DB6" s="654"/>
      <c r="DC6" s="673"/>
      <c r="DD6" s="668" t="s">
        <v>128</v>
      </c>
      <c r="DE6" s="660"/>
      <c r="DF6" s="660"/>
      <c r="DG6" s="660"/>
      <c r="DH6" s="660"/>
      <c r="DI6" s="660"/>
      <c r="DJ6" s="660"/>
      <c r="DK6" s="660"/>
      <c r="DL6" s="660"/>
      <c r="DM6" s="660"/>
      <c r="DN6" s="660"/>
      <c r="DO6" s="660"/>
      <c r="DP6" s="661"/>
      <c r="DQ6" s="668">
        <v>197614</v>
      </c>
      <c r="DR6" s="660"/>
      <c r="DS6" s="660"/>
      <c r="DT6" s="660"/>
      <c r="DU6" s="660"/>
      <c r="DV6" s="660"/>
      <c r="DW6" s="660"/>
      <c r="DX6" s="660"/>
      <c r="DY6" s="660"/>
      <c r="DZ6" s="660"/>
      <c r="EA6" s="660"/>
      <c r="EB6" s="660"/>
      <c r="EC6" s="669"/>
    </row>
    <row r="7" spans="2:143" ht="11.25" customHeight="1">
      <c r="B7" s="656" t="s">
        <v>223</v>
      </c>
      <c r="C7" s="657"/>
      <c r="D7" s="657"/>
      <c r="E7" s="657"/>
      <c r="F7" s="657"/>
      <c r="G7" s="657"/>
      <c r="H7" s="657"/>
      <c r="I7" s="657"/>
      <c r="J7" s="657"/>
      <c r="K7" s="657"/>
      <c r="L7" s="657"/>
      <c r="M7" s="657"/>
      <c r="N7" s="657"/>
      <c r="O7" s="657"/>
      <c r="P7" s="657"/>
      <c r="Q7" s="658"/>
      <c r="R7" s="659">
        <v>4331</v>
      </c>
      <c r="S7" s="660"/>
      <c r="T7" s="660"/>
      <c r="U7" s="660"/>
      <c r="V7" s="660"/>
      <c r="W7" s="660"/>
      <c r="X7" s="660"/>
      <c r="Y7" s="661"/>
      <c r="Z7" s="662">
        <v>0</v>
      </c>
      <c r="AA7" s="662"/>
      <c r="AB7" s="662"/>
      <c r="AC7" s="662"/>
      <c r="AD7" s="663">
        <v>4331</v>
      </c>
      <c r="AE7" s="663"/>
      <c r="AF7" s="663"/>
      <c r="AG7" s="663"/>
      <c r="AH7" s="663"/>
      <c r="AI7" s="663"/>
      <c r="AJ7" s="663"/>
      <c r="AK7" s="663"/>
      <c r="AL7" s="664">
        <v>0</v>
      </c>
      <c r="AM7" s="665"/>
      <c r="AN7" s="665"/>
      <c r="AO7" s="666"/>
      <c r="AP7" s="656" t="s">
        <v>224</v>
      </c>
      <c r="AQ7" s="657"/>
      <c r="AR7" s="657"/>
      <c r="AS7" s="657"/>
      <c r="AT7" s="657"/>
      <c r="AU7" s="657"/>
      <c r="AV7" s="657"/>
      <c r="AW7" s="657"/>
      <c r="AX7" s="657"/>
      <c r="AY7" s="657"/>
      <c r="AZ7" s="657"/>
      <c r="BA7" s="657"/>
      <c r="BB7" s="657"/>
      <c r="BC7" s="657"/>
      <c r="BD7" s="657"/>
      <c r="BE7" s="657"/>
      <c r="BF7" s="658"/>
      <c r="BG7" s="659">
        <v>973626</v>
      </c>
      <c r="BH7" s="660"/>
      <c r="BI7" s="660"/>
      <c r="BJ7" s="660"/>
      <c r="BK7" s="660"/>
      <c r="BL7" s="660"/>
      <c r="BM7" s="660"/>
      <c r="BN7" s="661"/>
      <c r="BO7" s="662">
        <v>37.299999999999997</v>
      </c>
      <c r="BP7" s="662"/>
      <c r="BQ7" s="662"/>
      <c r="BR7" s="662"/>
      <c r="BS7" s="663">
        <v>24908</v>
      </c>
      <c r="BT7" s="663"/>
      <c r="BU7" s="663"/>
      <c r="BV7" s="663"/>
      <c r="BW7" s="663"/>
      <c r="BX7" s="663"/>
      <c r="BY7" s="663"/>
      <c r="BZ7" s="663"/>
      <c r="CA7" s="663"/>
      <c r="CB7" s="667"/>
      <c r="CD7" s="674" t="s">
        <v>225</v>
      </c>
      <c r="CE7" s="675"/>
      <c r="CF7" s="675"/>
      <c r="CG7" s="675"/>
      <c r="CH7" s="675"/>
      <c r="CI7" s="675"/>
      <c r="CJ7" s="675"/>
      <c r="CK7" s="675"/>
      <c r="CL7" s="675"/>
      <c r="CM7" s="675"/>
      <c r="CN7" s="675"/>
      <c r="CO7" s="675"/>
      <c r="CP7" s="675"/>
      <c r="CQ7" s="676"/>
      <c r="CR7" s="659">
        <v>2899310</v>
      </c>
      <c r="CS7" s="660"/>
      <c r="CT7" s="660"/>
      <c r="CU7" s="660"/>
      <c r="CV7" s="660"/>
      <c r="CW7" s="660"/>
      <c r="CX7" s="660"/>
      <c r="CY7" s="661"/>
      <c r="CZ7" s="662">
        <v>12.6</v>
      </c>
      <c r="DA7" s="662"/>
      <c r="DB7" s="662"/>
      <c r="DC7" s="662"/>
      <c r="DD7" s="668">
        <v>736058</v>
      </c>
      <c r="DE7" s="660"/>
      <c r="DF7" s="660"/>
      <c r="DG7" s="660"/>
      <c r="DH7" s="660"/>
      <c r="DI7" s="660"/>
      <c r="DJ7" s="660"/>
      <c r="DK7" s="660"/>
      <c r="DL7" s="660"/>
      <c r="DM7" s="660"/>
      <c r="DN7" s="660"/>
      <c r="DO7" s="660"/>
      <c r="DP7" s="661"/>
      <c r="DQ7" s="668">
        <v>1835211</v>
      </c>
      <c r="DR7" s="660"/>
      <c r="DS7" s="660"/>
      <c r="DT7" s="660"/>
      <c r="DU7" s="660"/>
      <c r="DV7" s="660"/>
      <c r="DW7" s="660"/>
      <c r="DX7" s="660"/>
      <c r="DY7" s="660"/>
      <c r="DZ7" s="660"/>
      <c r="EA7" s="660"/>
      <c r="EB7" s="660"/>
      <c r="EC7" s="669"/>
    </row>
    <row r="8" spans="2:143" ht="11.25" customHeight="1">
      <c r="B8" s="656" t="s">
        <v>226</v>
      </c>
      <c r="C8" s="657"/>
      <c r="D8" s="657"/>
      <c r="E8" s="657"/>
      <c r="F8" s="657"/>
      <c r="G8" s="657"/>
      <c r="H8" s="657"/>
      <c r="I8" s="657"/>
      <c r="J8" s="657"/>
      <c r="K8" s="657"/>
      <c r="L8" s="657"/>
      <c r="M8" s="657"/>
      <c r="N8" s="657"/>
      <c r="O8" s="657"/>
      <c r="P8" s="657"/>
      <c r="Q8" s="658"/>
      <c r="R8" s="659">
        <v>9195</v>
      </c>
      <c r="S8" s="660"/>
      <c r="T8" s="660"/>
      <c r="U8" s="660"/>
      <c r="V8" s="660"/>
      <c r="W8" s="660"/>
      <c r="X8" s="660"/>
      <c r="Y8" s="661"/>
      <c r="Z8" s="662">
        <v>0</v>
      </c>
      <c r="AA8" s="662"/>
      <c r="AB8" s="662"/>
      <c r="AC8" s="662"/>
      <c r="AD8" s="663">
        <v>9195</v>
      </c>
      <c r="AE8" s="663"/>
      <c r="AF8" s="663"/>
      <c r="AG8" s="663"/>
      <c r="AH8" s="663"/>
      <c r="AI8" s="663"/>
      <c r="AJ8" s="663"/>
      <c r="AK8" s="663"/>
      <c r="AL8" s="664">
        <v>0.1</v>
      </c>
      <c r="AM8" s="665"/>
      <c r="AN8" s="665"/>
      <c r="AO8" s="666"/>
      <c r="AP8" s="656" t="s">
        <v>227</v>
      </c>
      <c r="AQ8" s="657"/>
      <c r="AR8" s="657"/>
      <c r="AS8" s="657"/>
      <c r="AT8" s="657"/>
      <c r="AU8" s="657"/>
      <c r="AV8" s="657"/>
      <c r="AW8" s="657"/>
      <c r="AX8" s="657"/>
      <c r="AY8" s="657"/>
      <c r="AZ8" s="657"/>
      <c r="BA8" s="657"/>
      <c r="BB8" s="657"/>
      <c r="BC8" s="657"/>
      <c r="BD8" s="657"/>
      <c r="BE8" s="657"/>
      <c r="BF8" s="658"/>
      <c r="BG8" s="659">
        <v>42554</v>
      </c>
      <c r="BH8" s="660"/>
      <c r="BI8" s="660"/>
      <c r="BJ8" s="660"/>
      <c r="BK8" s="660"/>
      <c r="BL8" s="660"/>
      <c r="BM8" s="660"/>
      <c r="BN8" s="661"/>
      <c r="BO8" s="662">
        <v>1.6</v>
      </c>
      <c r="BP8" s="662"/>
      <c r="BQ8" s="662"/>
      <c r="BR8" s="662"/>
      <c r="BS8" s="668" t="s">
        <v>228</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4815200</v>
      </c>
      <c r="CS8" s="660"/>
      <c r="CT8" s="660"/>
      <c r="CU8" s="660"/>
      <c r="CV8" s="660"/>
      <c r="CW8" s="660"/>
      <c r="CX8" s="660"/>
      <c r="CY8" s="661"/>
      <c r="CZ8" s="662">
        <v>20.9</v>
      </c>
      <c r="DA8" s="662"/>
      <c r="DB8" s="662"/>
      <c r="DC8" s="662"/>
      <c r="DD8" s="668">
        <v>149381</v>
      </c>
      <c r="DE8" s="660"/>
      <c r="DF8" s="660"/>
      <c r="DG8" s="660"/>
      <c r="DH8" s="660"/>
      <c r="DI8" s="660"/>
      <c r="DJ8" s="660"/>
      <c r="DK8" s="660"/>
      <c r="DL8" s="660"/>
      <c r="DM8" s="660"/>
      <c r="DN8" s="660"/>
      <c r="DO8" s="660"/>
      <c r="DP8" s="661"/>
      <c r="DQ8" s="668">
        <v>2618318</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13165</v>
      </c>
      <c r="S9" s="660"/>
      <c r="T9" s="660"/>
      <c r="U9" s="660"/>
      <c r="V9" s="660"/>
      <c r="W9" s="660"/>
      <c r="X9" s="660"/>
      <c r="Y9" s="661"/>
      <c r="Z9" s="662">
        <v>0.1</v>
      </c>
      <c r="AA9" s="662"/>
      <c r="AB9" s="662"/>
      <c r="AC9" s="662"/>
      <c r="AD9" s="663">
        <v>13165</v>
      </c>
      <c r="AE9" s="663"/>
      <c r="AF9" s="663"/>
      <c r="AG9" s="663"/>
      <c r="AH9" s="663"/>
      <c r="AI9" s="663"/>
      <c r="AJ9" s="663"/>
      <c r="AK9" s="663"/>
      <c r="AL9" s="664">
        <v>0.1</v>
      </c>
      <c r="AM9" s="665"/>
      <c r="AN9" s="665"/>
      <c r="AO9" s="666"/>
      <c r="AP9" s="656" t="s">
        <v>231</v>
      </c>
      <c r="AQ9" s="657"/>
      <c r="AR9" s="657"/>
      <c r="AS9" s="657"/>
      <c r="AT9" s="657"/>
      <c r="AU9" s="657"/>
      <c r="AV9" s="657"/>
      <c r="AW9" s="657"/>
      <c r="AX9" s="657"/>
      <c r="AY9" s="657"/>
      <c r="AZ9" s="657"/>
      <c r="BA9" s="657"/>
      <c r="BB9" s="657"/>
      <c r="BC9" s="657"/>
      <c r="BD9" s="657"/>
      <c r="BE9" s="657"/>
      <c r="BF9" s="658"/>
      <c r="BG9" s="659">
        <v>800437</v>
      </c>
      <c r="BH9" s="660"/>
      <c r="BI9" s="660"/>
      <c r="BJ9" s="660"/>
      <c r="BK9" s="660"/>
      <c r="BL9" s="660"/>
      <c r="BM9" s="660"/>
      <c r="BN9" s="661"/>
      <c r="BO9" s="662">
        <v>30.7</v>
      </c>
      <c r="BP9" s="662"/>
      <c r="BQ9" s="662"/>
      <c r="BR9" s="662"/>
      <c r="BS9" s="668" t="s">
        <v>128</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2118584</v>
      </c>
      <c r="CS9" s="660"/>
      <c r="CT9" s="660"/>
      <c r="CU9" s="660"/>
      <c r="CV9" s="660"/>
      <c r="CW9" s="660"/>
      <c r="CX9" s="660"/>
      <c r="CY9" s="661"/>
      <c r="CZ9" s="662">
        <v>9.1999999999999993</v>
      </c>
      <c r="DA9" s="662"/>
      <c r="DB9" s="662"/>
      <c r="DC9" s="662"/>
      <c r="DD9" s="668">
        <v>134243</v>
      </c>
      <c r="DE9" s="660"/>
      <c r="DF9" s="660"/>
      <c r="DG9" s="660"/>
      <c r="DH9" s="660"/>
      <c r="DI9" s="660"/>
      <c r="DJ9" s="660"/>
      <c r="DK9" s="660"/>
      <c r="DL9" s="660"/>
      <c r="DM9" s="660"/>
      <c r="DN9" s="660"/>
      <c r="DO9" s="660"/>
      <c r="DP9" s="661"/>
      <c r="DQ9" s="668">
        <v>1749040</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128</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68321</v>
      </c>
      <c r="BH10" s="660"/>
      <c r="BI10" s="660"/>
      <c r="BJ10" s="660"/>
      <c r="BK10" s="660"/>
      <c r="BL10" s="660"/>
      <c r="BM10" s="660"/>
      <c r="BN10" s="661"/>
      <c r="BO10" s="662">
        <v>2.6</v>
      </c>
      <c r="BP10" s="662"/>
      <c r="BQ10" s="662"/>
      <c r="BR10" s="662"/>
      <c r="BS10" s="668">
        <v>12548</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20755</v>
      </c>
      <c r="CS10" s="660"/>
      <c r="CT10" s="660"/>
      <c r="CU10" s="660"/>
      <c r="CV10" s="660"/>
      <c r="CW10" s="660"/>
      <c r="CX10" s="660"/>
      <c r="CY10" s="661"/>
      <c r="CZ10" s="662">
        <v>0.1</v>
      </c>
      <c r="DA10" s="662"/>
      <c r="DB10" s="662"/>
      <c r="DC10" s="662"/>
      <c r="DD10" s="668">
        <v>2000</v>
      </c>
      <c r="DE10" s="660"/>
      <c r="DF10" s="660"/>
      <c r="DG10" s="660"/>
      <c r="DH10" s="660"/>
      <c r="DI10" s="660"/>
      <c r="DJ10" s="660"/>
      <c r="DK10" s="660"/>
      <c r="DL10" s="660"/>
      <c r="DM10" s="660"/>
      <c r="DN10" s="660"/>
      <c r="DO10" s="660"/>
      <c r="DP10" s="661"/>
      <c r="DQ10" s="668">
        <v>20718</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128</v>
      </c>
      <c r="AA11" s="662"/>
      <c r="AB11" s="662"/>
      <c r="AC11" s="662"/>
      <c r="AD11" s="663" t="s">
        <v>128</v>
      </c>
      <c r="AE11" s="663"/>
      <c r="AF11" s="663"/>
      <c r="AG11" s="663"/>
      <c r="AH11" s="663"/>
      <c r="AI11" s="663"/>
      <c r="AJ11" s="663"/>
      <c r="AK11" s="663"/>
      <c r="AL11" s="664" t="s">
        <v>128</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62314</v>
      </c>
      <c r="BH11" s="660"/>
      <c r="BI11" s="660"/>
      <c r="BJ11" s="660"/>
      <c r="BK11" s="660"/>
      <c r="BL11" s="660"/>
      <c r="BM11" s="660"/>
      <c r="BN11" s="661"/>
      <c r="BO11" s="662">
        <v>2.4</v>
      </c>
      <c r="BP11" s="662"/>
      <c r="BQ11" s="662"/>
      <c r="BR11" s="662"/>
      <c r="BS11" s="668">
        <v>12360</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1012254</v>
      </c>
      <c r="CS11" s="660"/>
      <c r="CT11" s="660"/>
      <c r="CU11" s="660"/>
      <c r="CV11" s="660"/>
      <c r="CW11" s="660"/>
      <c r="CX11" s="660"/>
      <c r="CY11" s="661"/>
      <c r="CZ11" s="662">
        <v>4.4000000000000004</v>
      </c>
      <c r="DA11" s="662"/>
      <c r="DB11" s="662"/>
      <c r="DC11" s="662"/>
      <c r="DD11" s="668">
        <v>450174</v>
      </c>
      <c r="DE11" s="660"/>
      <c r="DF11" s="660"/>
      <c r="DG11" s="660"/>
      <c r="DH11" s="660"/>
      <c r="DI11" s="660"/>
      <c r="DJ11" s="660"/>
      <c r="DK11" s="660"/>
      <c r="DL11" s="660"/>
      <c r="DM11" s="660"/>
      <c r="DN11" s="660"/>
      <c r="DO11" s="660"/>
      <c r="DP11" s="661"/>
      <c r="DQ11" s="668">
        <v>415823</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490086</v>
      </c>
      <c r="S12" s="660"/>
      <c r="T12" s="660"/>
      <c r="U12" s="660"/>
      <c r="V12" s="660"/>
      <c r="W12" s="660"/>
      <c r="X12" s="660"/>
      <c r="Y12" s="661"/>
      <c r="Z12" s="662">
        <v>2.1</v>
      </c>
      <c r="AA12" s="662"/>
      <c r="AB12" s="662"/>
      <c r="AC12" s="662"/>
      <c r="AD12" s="663">
        <v>490086</v>
      </c>
      <c r="AE12" s="663"/>
      <c r="AF12" s="663"/>
      <c r="AG12" s="663"/>
      <c r="AH12" s="663"/>
      <c r="AI12" s="663"/>
      <c r="AJ12" s="663"/>
      <c r="AK12" s="663"/>
      <c r="AL12" s="664">
        <v>4.2</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1226723</v>
      </c>
      <c r="BH12" s="660"/>
      <c r="BI12" s="660"/>
      <c r="BJ12" s="660"/>
      <c r="BK12" s="660"/>
      <c r="BL12" s="660"/>
      <c r="BM12" s="660"/>
      <c r="BN12" s="661"/>
      <c r="BO12" s="662">
        <v>47</v>
      </c>
      <c r="BP12" s="662"/>
      <c r="BQ12" s="662"/>
      <c r="BR12" s="662"/>
      <c r="BS12" s="668">
        <v>100977</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603955</v>
      </c>
      <c r="CS12" s="660"/>
      <c r="CT12" s="660"/>
      <c r="CU12" s="660"/>
      <c r="CV12" s="660"/>
      <c r="CW12" s="660"/>
      <c r="CX12" s="660"/>
      <c r="CY12" s="661"/>
      <c r="CZ12" s="662">
        <v>2.6</v>
      </c>
      <c r="DA12" s="662"/>
      <c r="DB12" s="662"/>
      <c r="DC12" s="662"/>
      <c r="DD12" s="668">
        <v>99502</v>
      </c>
      <c r="DE12" s="660"/>
      <c r="DF12" s="660"/>
      <c r="DG12" s="660"/>
      <c r="DH12" s="660"/>
      <c r="DI12" s="660"/>
      <c r="DJ12" s="660"/>
      <c r="DK12" s="660"/>
      <c r="DL12" s="660"/>
      <c r="DM12" s="660"/>
      <c r="DN12" s="660"/>
      <c r="DO12" s="660"/>
      <c r="DP12" s="661"/>
      <c r="DQ12" s="668">
        <v>269408</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62" t="s">
        <v>228</v>
      </c>
      <c r="AA13" s="662"/>
      <c r="AB13" s="662"/>
      <c r="AC13" s="662"/>
      <c r="AD13" s="663" t="s">
        <v>228</v>
      </c>
      <c r="AE13" s="663"/>
      <c r="AF13" s="663"/>
      <c r="AG13" s="663"/>
      <c r="AH13" s="663"/>
      <c r="AI13" s="663"/>
      <c r="AJ13" s="663"/>
      <c r="AK13" s="663"/>
      <c r="AL13" s="664" t="s">
        <v>128</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1212667</v>
      </c>
      <c r="BH13" s="660"/>
      <c r="BI13" s="660"/>
      <c r="BJ13" s="660"/>
      <c r="BK13" s="660"/>
      <c r="BL13" s="660"/>
      <c r="BM13" s="660"/>
      <c r="BN13" s="661"/>
      <c r="BO13" s="662">
        <v>46.5</v>
      </c>
      <c r="BP13" s="662"/>
      <c r="BQ13" s="662"/>
      <c r="BR13" s="662"/>
      <c r="BS13" s="668">
        <v>100977</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2063604</v>
      </c>
      <c r="CS13" s="660"/>
      <c r="CT13" s="660"/>
      <c r="CU13" s="660"/>
      <c r="CV13" s="660"/>
      <c r="CW13" s="660"/>
      <c r="CX13" s="660"/>
      <c r="CY13" s="661"/>
      <c r="CZ13" s="662">
        <v>9</v>
      </c>
      <c r="DA13" s="662"/>
      <c r="DB13" s="662"/>
      <c r="DC13" s="662"/>
      <c r="DD13" s="668">
        <v>891867</v>
      </c>
      <c r="DE13" s="660"/>
      <c r="DF13" s="660"/>
      <c r="DG13" s="660"/>
      <c r="DH13" s="660"/>
      <c r="DI13" s="660"/>
      <c r="DJ13" s="660"/>
      <c r="DK13" s="660"/>
      <c r="DL13" s="660"/>
      <c r="DM13" s="660"/>
      <c r="DN13" s="660"/>
      <c r="DO13" s="660"/>
      <c r="DP13" s="661"/>
      <c r="DQ13" s="668">
        <v>1134454</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128</v>
      </c>
      <c r="AA14" s="662"/>
      <c r="AB14" s="662"/>
      <c r="AC14" s="662"/>
      <c r="AD14" s="663" t="s">
        <v>128</v>
      </c>
      <c r="AE14" s="663"/>
      <c r="AF14" s="663"/>
      <c r="AG14" s="663"/>
      <c r="AH14" s="663"/>
      <c r="AI14" s="663"/>
      <c r="AJ14" s="663"/>
      <c r="AK14" s="663"/>
      <c r="AL14" s="664" t="s">
        <v>128</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75827</v>
      </c>
      <c r="BH14" s="660"/>
      <c r="BI14" s="660"/>
      <c r="BJ14" s="660"/>
      <c r="BK14" s="660"/>
      <c r="BL14" s="660"/>
      <c r="BM14" s="660"/>
      <c r="BN14" s="661"/>
      <c r="BO14" s="662">
        <v>2.9</v>
      </c>
      <c r="BP14" s="662"/>
      <c r="BQ14" s="662"/>
      <c r="BR14" s="662"/>
      <c r="BS14" s="668" t="s">
        <v>128</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765690</v>
      </c>
      <c r="CS14" s="660"/>
      <c r="CT14" s="660"/>
      <c r="CU14" s="660"/>
      <c r="CV14" s="660"/>
      <c r="CW14" s="660"/>
      <c r="CX14" s="660"/>
      <c r="CY14" s="661"/>
      <c r="CZ14" s="662">
        <v>3.3</v>
      </c>
      <c r="DA14" s="662"/>
      <c r="DB14" s="662"/>
      <c r="DC14" s="662"/>
      <c r="DD14" s="668">
        <v>61220</v>
      </c>
      <c r="DE14" s="660"/>
      <c r="DF14" s="660"/>
      <c r="DG14" s="660"/>
      <c r="DH14" s="660"/>
      <c r="DI14" s="660"/>
      <c r="DJ14" s="660"/>
      <c r="DK14" s="660"/>
      <c r="DL14" s="660"/>
      <c r="DM14" s="660"/>
      <c r="DN14" s="660"/>
      <c r="DO14" s="660"/>
      <c r="DP14" s="661"/>
      <c r="DQ14" s="668">
        <v>698823</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55193</v>
      </c>
      <c r="S15" s="660"/>
      <c r="T15" s="660"/>
      <c r="U15" s="660"/>
      <c r="V15" s="660"/>
      <c r="W15" s="660"/>
      <c r="X15" s="660"/>
      <c r="Y15" s="661"/>
      <c r="Z15" s="662">
        <v>0.2</v>
      </c>
      <c r="AA15" s="662"/>
      <c r="AB15" s="662"/>
      <c r="AC15" s="662"/>
      <c r="AD15" s="663">
        <v>55193</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186084</v>
      </c>
      <c r="BH15" s="660"/>
      <c r="BI15" s="660"/>
      <c r="BJ15" s="660"/>
      <c r="BK15" s="660"/>
      <c r="BL15" s="660"/>
      <c r="BM15" s="660"/>
      <c r="BN15" s="661"/>
      <c r="BO15" s="662">
        <v>7.1</v>
      </c>
      <c r="BP15" s="662"/>
      <c r="BQ15" s="662"/>
      <c r="BR15" s="662"/>
      <c r="BS15" s="668" t="s">
        <v>228</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3877768</v>
      </c>
      <c r="CS15" s="660"/>
      <c r="CT15" s="660"/>
      <c r="CU15" s="660"/>
      <c r="CV15" s="660"/>
      <c r="CW15" s="660"/>
      <c r="CX15" s="660"/>
      <c r="CY15" s="661"/>
      <c r="CZ15" s="662">
        <v>16.899999999999999</v>
      </c>
      <c r="DA15" s="662"/>
      <c r="DB15" s="662"/>
      <c r="DC15" s="662"/>
      <c r="DD15" s="668">
        <v>2580639</v>
      </c>
      <c r="DE15" s="660"/>
      <c r="DF15" s="660"/>
      <c r="DG15" s="660"/>
      <c r="DH15" s="660"/>
      <c r="DI15" s="660"/>
      <c r="DJ15" s="660"/>
      <c r="DK15" s="660"/>
      <c r="DL15" s="660"/>
      <c r="DM15" s="660"/>
      <c r="DN15" s="660"/>
      <c r="DO15" s="660"/>
      <c r="DP15" s="661"/>
      <c r="DQ15" s="668">
        <v>1156764</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128</v>
      </c>
      <c r="AA16" s="662"/>
      <c r="AB16" s="662"/>
      <c r="AC16" s="662"/>
      <c r="AD16" s="663" t="s">
        <v>228</v>
      </c>
      <c r="AE16" s="663"/>
      <c r="AF16" s="663"/>
      <c r="AG16" s="663"/>
      <c r="AH16" s="663"/>
      <c r="AI16" s="663"/>
      <c r="AJ16" s="663"/>
      <c r="AK16" s="663"/>
      <c r="AL16" s="664" t="s">
        <v>128</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62" t="s">
        <v>228</v>
      </c>
      <c r="BP16" s="662"/>
      <c r="BQ16" s="662"/>
      <c r="BR16" s="662"/>
      <c r="BS16" s="668" t="s">
        <v>128</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202095</v>
      </c>
      <c r="CS16" s="660"/>
      <c r="CT16" s="660"/>
      <c r="CU16" s="660"/>
      <c r="CV16" s="660"/>
      <c r="CW16" s="660"/>
      <c r="CX16" s="660"/>
      <c r="CY16" s="661"/>
      <c r="CZ16" s="662">
        <v>0.9</v>
      </c>
      <c r="DA16" s="662"/>
      <c r="DB16" s="662"/>
      <c r="DC16" s="662"/>
      <c r="DD16" s="668" t="s">
        <v>228</v>
      </c>
      <c r="DE16" s="660"/>
      <c r="DF16" s="660"/>
      <c r="DG16" s="660"/>
      <c r="DH16" s="660"/>
      <c r="DI16" s="660"/>
      <c r="DJ16" s="660"/>
      <c r="DK16" s="660"/>
      <c r="DL16" s="660"/>
      <c r="DM16" s="660"/>
      <c r="DN16" s="660"/>
      <c r="DO16" s="660"/>
      <c r="DP16" s="661"/>
      <c r="DQ16" s="668">
        <v>31016</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4282</v>
      </c>
      <c r="S17" s="660"/>
      <c r="T17" s="660"/>
      <c r="U17" s="660"/>
      <c r="V17" s="660"/>
      <c r="W17" s="660"/>
      <c r="X17" s="660"/>
      <c r="Y17" s="661"/>
      <c r="Z17" s="662">
        <v>0</v>
      </c>
      <c r="AA17" s="662"/>
      <c r="AB17" s="662"/>
      <c r="AC17" s="662"/>
      <c r="AD17" s="663">
        <v>4282</v>
      </c>
      <c r="AE17" s="663"/>
      <c r="AF17" s="663"/>
      <c r="AG17" s="663"/>
      <c r="AH17" s="663"/>
      <c r="AI17" s="663"/>
      <c r="AJ17" s="663"/>
      <c r="AK17" s="663"/>
      <c r="AL17" s="664">
        <v>0</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128</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4409791</v>
      </c>
      <c r="CS17" s="660"/>
      <c r="CT17" s="660"/>
      <c r="CU17" s="660"/>
      <c r="CV17" s="660"/>
      <c r="CW17" s="660"/>
      <c r="CX17" s="660"/>
      <c r="CY17" s="661"/>
      <c r="CZ17" s="662">
        <v>19.2</v>
      </c>
      <c r="DA17" s="662"/>
      <c r="DB17" s="662"/>
      <c r="DC17" s="662"/>
      <c r="DD17" s="668" t="s">
        <v>228</v>
      </c>
      <c r="DE17" s="660"/>
      <c r="DF17" s="660"/>
      <c r="DG17" s="660"/>
      <c r="DH17" s="660"/>
      <c r="DI17" s="660"/>
      <c r="DJ17" s="660"/>
      <c r="DK17" s="660"/>
      <c r="DL17" s="660"/>
      <c r="DM17" s="660"/>
      <c r="DN17" s="660"/>
      <c r="DO17" s="660"/>
      <c r="DP17" s="661"/>
      <c r="DQ17" s="668">
        <v>4203458</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9835852</v>
      </c>
      <c r="S18" s="660"/>
      <c r="T18" s="660"/>
      <c r="U18" s="660"/>
      <c r="V18" s="660"/>
      <c r="W18" s="660"/>
      <c r="X18" s="660"/>
      <c r="Y18" s="661"/>
      <c r="Z18" s="662">
        <v>42.4</v>
      </c>
      <c r="AA18" s="662"/>
      <c r="AB18" s="662"/>
      <c r="AC18" s="662"/>
      <c r="AD18" s="663">
        <v>8447157</v>
      </c>
      <c r="AE18" s="663"/>
      <c r="AF18" s="663"/>
      <c r="AG18" s="663"/>
      <c r="AH18" s="663"/>
      <c r="AI18" s="663"/>
      <c r="AJ18" s="663"/>
      <c r="AK18" s="663"/>
      <c r="AL18" s="664">
        <v>71.900000000000006</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128</v>
      </c>
      <c r="BP18" s="662"/>
      <c r="BQ18" s="662"/>
      <c r="BR18" s="662"/>
      <c r="BS18" s="668" t="s">
        <v>128</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128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8447157</v>
      </c>
      <c r="S19" s="660"/>
      <c r="T19" s="660"/>
      <c r="U19" s="660"/>
      <c r="V19" s="660"/>
      <c r="W19" s="660"/>
      <c r="X19" s="660"/>
      <c r="Y19" s="661"/>
      <c r="Z19" s="662">
        <v>36.4</v>
      </c>
      <c r="AA19" s="662"/>
      <c r="AB19" s="662"/>
      <c r="AC19" s="662"/>
      <c r="AD19" s="663">
        <v>8447157</v>
      </c>
      <c r="AE19" s="663"/>
      <c r="AF19" s="663"/>
      <c r="AG19" s="663"/>
      <c r="AH19" s="663"/>
      <c r="AI19" s="663"/>
      <c r="AJ19" s="663"/>
      <c r="AK19" s="663"/>
      <c r="AL19" s="664">
        <v>71.900000000000006</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147738</v>
      </c>
      <c r="BH19" s="660"/>
      <c r="BI19" s="660"/>
      <c r="BJ19" s="660"/>
      <c r="BK19" s="660"/>
      <c r="BL19" s="660"/>
      <c r="BM19" s="660"/>
      <c r="BN19" s="661"/>
      <c r="BO19" s="662">
        <v>5.7</v>
      </c>
      <c r="BP19" s="662"/>
      <c r="BQ19" s="662"/>
      <c r="BR19" s="662"/>
      <c r="BS19" s="668" t="s">
        <v>228</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1388695</v>
      </c>
      <c r="S20" s="660"/>
      <c r="T20" s="660"/>
      <c r="U20" s="660"/>
      <c r="V20" s="660"/>
      <c r="W20" s="660"/>
      <c r="X20" s="660"/>
      <c r="Y20" s="661"/>
      <c r="Z20" s="662">
        <v>6</v>
      </c>
      <c r="AA20" s="662"/>
      <c r="AB20" s="662"/>
      <c r="AC20" s="662"/>
      <c r="AD20" s="663" t="s">
        <v>228</v>
      </c>
      <c r="AE20" s="663"/>
      <c r="AF20" s="663"/>
      <c r="AG20" s="663"/>
      <c r="AH20" s="663"/>
      <c r="AI20" s="663"/>
      <c r="AJ20" s="663"/>
      <c r="AK20" s="663"/>
      <c r="AL20" s="664" t="s">
        <v>128</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147738</v>
      </c>
      <c r="BH20" s="660"/>
      <c r="BI20" s="660"/>
      <c r="BJ20" s="660"/>
      <c r="BK20" s="660"/>
      <c r="BL20" s="660"/>
      <c r="BM20" s="660"/>
      <c r="BN20" s="661"/>
      <c r="BO20" s="662">
        <v>5.7</v>
      </c>
      <c r="BP20" s="662"/>
      <c r="BQ20" s="662"/>
      <c r="BR20" s="662"/>
      <c r="BS20" s="668" t="s">
        <v>228</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22986620</v>
      </c>
      <c r="CS20" s="660"/>
      <c r="CT20" s="660"/>
      <c r="CU20" s="660"/>
      <c r="CV20" s="660"/>
      <c r="CW20" s="660"/>
      <c r="CX20" s="660"/>
      <c r="CY20" s="661"/>
      <c r="CZ20" s="662">
        <v>100</v>
      </c>
      <c r="DA20" s="662"/>
      <c r="DB20" s="662"/>
      <c r="DC20" s="662"/>
      <c r="DD20" s="668">
        <v>5105084</v>
      </c>
      <c r="DE20" s="660"/>
      <c r="DF20" s="660"/>
      <c r="DG20" s="660"/>
      <c r="DH20" s="660"/>
      <c r="DI20" s="660"/>
      <c r="DJ20" s="660"/>
      <c r="DK20" s="660"/>
      <c r="DL20" s="660"/>
      <c r="DM20" s="660"/>
      <c r="DN20" s="660"/>
      <c r="DO20" s="660"/>
      <c r="DP20" s="661"/>
      <c r="DQ20" s="668">
        <v>14330647</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t="s">
        <v>128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128</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v>23121</v>
      </c>
      <c r="BH21" s="660"/>
      <c r="BI21" s="660"/>
      <c r="BJ21" s="660"/>
      <c r="BK21" s="660"/>
      <c r="BL21" s="660"/>
      <c r="BM21" s="660"/>
      <c r="BN21" s="661"/>
      <c r="BO21" s="662">
        <v>0.9</v>
      </c>
      <c r="BP21" s="662"/>
      <c r="BQ21" s="662"/>
      <c r="BR21" s="662"/>
      <c r="BS21" s="668" t="s">
        <v>128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268</v>
      </c>
      <c r="C22" s="657"/>
      <c r="D22" s="657"/>
      <c r="E22" s="657"/>
      <c r="F22" s="657"/>
      <c r="G22" s="657"/>
      <c r="H22" s="657"/>
      <c r="I22" s="657"/>
      <c r="J22" s="657"/>
      <c r="K22" s="657"/>
      <c r="L22" s="657"/>
      <c r="M22" s="657"/>
      <c r="N22" s="657"/>
      <c r="O22" s="657"/>
      <c r="P22" s="657"/>
      <c r="Q22" s="658"/>
      <c r="R22" s="659">
        <v>13189682</v>
      </c>
      <c r="S22" s="660"/>
      <c r="T22" s="660"/>
      <c r="U22" s="660"/>
      <c r="V22" s="660"/>
      <c r="W22" s="660"/>
      <c r="X22" s="660"/>
      <c r="Y22" s="661"/>
      <c r="Z22" s="662">
        <v>56.8</v>
      </c>
      <c r="AA22" s="662"/>
      <c r="AB22" s="662"/>
      <c r="AC22" s="662"/>
      <c r="AD22" s="663">
        <v>11676370</v>
      </c>
      <c r="AE22" s="663"/>
      <c r="AF22" s="663"/>
      <c r="AG22" s="663"/>
      <c r="AH22" s="663"/>
      <c r="AI22" s="663"/>
      <c r="AJ22" s="663"/>
      <c r="AK22" s="663"/>
      <c r="AL22" s="664">
        <v>99.3</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128</v>
      </c>
      <c r="BH22" s="660"/>
      <c r="BI22" s="660"/>
      <c r="BJ22" s="660"/>
      <c r="BK22" s="660"/>
      <c r="BL22" s="660"/>
      <c r="BM22" s="660"/>
      <c r="BN22" s="661"/>
      <c r="BO22" s="662" t="s">
        <v>128</v>
      </c>
      <c r="BP22" s="662"/>
      <c r="BQ22" s="662"/>
      <c r="BR22" s="662"/>
      <c r="BS22" s="668" t="s">
        <v>228</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271</v>
      </c>
      <c r="C23" s="657"/>
      <c r="D23" s="657"/>
      <c r="E23" s="657"/>
      <c r="F23" s="657"/>
      <c r="G23" s="657"/>
      <c r="H23" s="657"/>
      <c r="I23" s="657"/>
      <c r="J23" s="657"/>
      <c r="K23" s="657"/>
      <c r="L23" s="657"/>
      <c r="M23" s="657"/>
      <c r="N23" s="657"/>
      <c r="O23" s="657"/>
      <c r="P23" s="657"/>
      <c r="Q23" s="658"/>
      <c r="R23" s="659">
        <v>3605</v>
      </c>
      <c r="S23" s="660"/>
      <c r="T23" s="660"/>
      <c r="U23" s="660"/>
      <c r="V23" s="660"/>
      <c r="W23" s="660"/>
      <c r="X23" s="660"/>
      <c r="Y23" s="661"/>
      <c r="Z23" s="662">
        <v>0</v>
      </c>
      <c r="AA23" s="662"/>
      <c r="AB23" s="662"/>
      <c r="AC23" s="662"/>
      <c r="AD23" s="663">
        <v>3605</v>
      </c>
      <c r="AE23" s="663"/>
      <c r="AF23" s="663"/>
      <c r="AG23" s="663"/>
      <c r="AH23" s="663"/>
      <c r="AI23" s="663"/>
      <c r="AJ23" s="663"/>
      <c r="AK23" s="663"/>
      <c r="AL23" s="664">
        <v>0</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v>124617</v>
      </c>
      <c r="BH23" s="660"/>
      <c r="BI23" s="660"/>
      <c r="BJ23" s="660"/>
      <c r="BK23" s="660"/>
      <c r="BL23" s="660"/>
      <c r="BM23" s="660"/>
      <c r="BN23" s="661"/>
      <c r="BO23" s="662">
        <v>4.8</v>
      </c>
      <c r="BP23" s="662"/>
      <c r="BQ23" s="662"/>
      <c r="BR23" s="662"/>
      <c r="BS23" s="668" t="s">
        <v>128</v>
      </c>
      <c r="BT23" s="660"/>
      <c r="BU23" s="660"/>
      <c r="BV23" s="660"/>
      <c r="BW23" s="660"/>
      <c r="BX23" s="660"/>
      <c r="BY23" s="660"/>
      <c r="BZ23" s="660"/>
      <c r="CA23" s="660"/>
      <c r="CB23" s="669"/>
      <c r="CD23" s="641" t="s">
        <v>211</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c r="B24" s="656" t="s">
        <v>278</v>
      </c>
      <c r="C24" s="657"/>
      <c r="D24" s="657"/>
      <c r="E24" s="657"/>
      <c r="F24" s="657"/>
      <c r="G24" s="657"/>
      <c r="H24" s="657"/>
      <c r="I24" s="657"/>
      <c r="J24" s="657"/>
      <c r="K24" s="657"/>
      <c r="L24" s="657"/>
      <c r="M24" s="657"/>
      <c r="N24" s="657"/>
      <c r="O24" s="657"/>
      <c r="P24" s="657"/>
      <c r="Q24" s="658"/>
      <c r="R24" s="659">
        <v>191064</v>
      </c>
      <c r="S24" s="660"/>
      <c r="T24" s="660"/>
      <c r="U24" s="660"/>
      <c r="V24" s="660"/>
      <c r="W24" s="660"/>
      <c r="X24" s="660"/>
      <c r="Y24" s="661"/>
      <c r="Z24" s="662">
        <v>0.8</v>
      </c>
      <c r="AA24" s="662"/>
      <c r="AB24" s="662"/>
      <c r="AC24" s="662"/>
      <c r="AD24" s="663" t="s">
        <v>228</v>
      </c>
      <c r="AE24" s="663"/>
      <c r="AF24" s="663"/>
      <c r="AG24" s="663"/>
      <c r="AH24" s="663"/>
      <c r="AI24" s="663"/>
      <c r="AJ24" s="663"/>
      <c r="AK24" s="663"/>
      <c r="AL24" s="664" t="s">
        <v>128</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128</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9526181</v>
      </c>
      <c r="CS24" s="649"/>
      <c r="CT24" s="649"/>
      <c r="CU24" s="649"/>
      <c r="CV24" s="649"/>
      <c r="CW24" s="649"/>
      <c r="CX24" s="649"/>
      <c r="CY24" s="650"/>
      <c r="CZ24" s="653">
        <v>41.4</v>
      </c>
      <c r="DA24" s="654"/>
      <c r="DB24" s="654"/>
      <c r="DC24" s="673"/>
      <c r="DD24" s="692">
        <v>7460297</v>
      </c>
      <c r="DE24" s="649"/>
      <c r="DF24" s="649"/>
      <c r="DG24" s="649"/>
      <c r="DH24" s="649"/>
      <c r="DI24" s="649"/>
      <c r="DJ24" s="649"/>
      <c r="DK24" s="650"/>
      <c r="DL24" s="692">
        <v>6432166</v>
      </c>
      <c r="DM24" s="649"/>
      <c r="DN24" s="649"/>
      <c r="DO24" s="649"/>
      <c r="DP24" s="649"/>
      <c r="DQ24" s="649"/>
      <c r="DR24" s="649"/>
      <c r="DS24" s="649"/>
      <c r="DT24" s="649"/>
      <c r="DU24" s="649"/>
      <c r="DV24" s="650"/>
      <c r="DW24" s="653">
        <v>52.5</v>
      </c>
      <c r="DX24" s="654"/>
      <c r="DY24" s="654"/>
      <c r="DZ24" s="654"/>
      <c r="EA24" s="654"/>
      <c r="EB24" s="654"/>
      <c r="EC24" s="655"/>
    </row>
    <row r="25" spans="2:133" ht="11.25" customHeight="1">
      <c r="B25" s="656" t="s">
        <v>281</v>
      </c>
      <c r="C25" s="657"/>
      <c r="D25" s="657"/>
      <c r="E25" s="657"/>
      <c r="F25" s="657"/>
      <c r="G25" s="657"/>
      <c r="H25" s="657"/>
      <c r="I25" s="657"/>
      <c r="J25" s="657"/>
      <c r="K25" s="657"/>
      <c r="L25" s="657"/>
      <c r="M25" s="657"/>
      <c r="N25" s="657"/>
      <c r="O25" s="657"/>
      <c r="P25" s="657"/>
      <c r="Q25" s="658"/>
      <c r="R25" s="659">
        <v>456880</v>
      </c>
      <c r="S25" s="660"/>
      <c r="T25" s="660"/>
      <c r="U25" s="660"/>
      <c r="V25" s="660"/>
      <c r="W25" s="660"/>
      <c r="X25" s="660"/>
      <c r="Y25" s="661"/>
      <c r="Z25" s="662">
        <v>2</v>
      </c>
      <c r="AA25" s="662"/>
      <c r="AB25" s="662"/>
      <c r="AC25" s="662"/>
      <c r="AD25" s="663">
        <v>15812</v>
      </c>
      <c r="AE25" s="663"/>
      <c r="AF25" s="663"/>
      <c r="AG25" s="663"/>
      <c r="AH25" s="663"/>
      <c r="AI25" s="663"/>
      <c r="AJ25" s="663"/>
      <c r="AK25" s="663"/>
      <c r="AL25" s="664">
        <v>0.1</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128</v>
      </c>
      <c r="BH25" s="660"/>
      <c r="BI25" s="660"/>
      <c r="BJ25" s="660"/>
      <c r="BK25" s="660"/>
      <c r="BL25" s="660"/>
      <c r="BM25" s="660"/>
      <c r="BN25" s="661"/>
      <c r="BO25" s="662" t="s">
        <v>128</v>
      </c>
      <c r="BP25" s="662"/>
      <c r="BQ25" s="662"/>
      <c r="BR25" s="662"/>
      <c r="BS25" s="668" t="s">
        <v>228</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2595978</v>
      </c>
      <c r="CS25" s="695"/>
      <c r="CT25" s="695"/>
      <c r="CU25" s="695"/>
      <c r="CV25" s="695"/>
      <c r="CW25" s="695"/>
      <c r="CX25" s="695"/>
      <c r="CY25" s="696"/>
      <c r="CZ25" s="664">
        <v>11.3</v>
      </c>
      <c r="DA25" s="693"/>
      <c r="DB25" s="693"/>
      <c r="DC25" s="697"/>
      <c r="DD25" s="668">
        <v>2385716</v>
      </c>
      <c r="DE25" s="695"/>
      <c r="DF25" s="695"/>
      <c r="DG25" s="695"/>
      <c r="DH25" s="695"/>
      <c r="DI25" s="695"/>
      <c r="DJ25" s="695"/>
      <c r="DK25" s="696"/>
      <c r="DL25" s="668">
        <v>2250748</v>
      </c>
      <c r="DM25" s="695"/>
      <c r="DN25" s="695"/>
      <c r="DO25" s="695"/>
      <c r="DP25" s="695"/>
      <c r="DQ25" s="695"/>
      <c r="DR25" s="695"/>
      <c r="DS25" s="695"/>
      <c r="DT25" s="695"/>
      <c r="DU25" s="695"/>
      <c r="DV25" s="696"/>
      <c r="DW25" s="664">
        <v>18.399999999999999</v>
      </c>
      <c r="DX25" s="693"/>
      <c r="DY25" s="693"/>
      <c r="DZ25" s="693"/>
      <c r="EA25" s="693"/>
      <c r="EB25" s="693"/>
      <c r="EC25" s="694"/>
    </row>
    <row r="26" spans="2:133" ht="11.25" customHeight="1">
      <c r="B26" s="656" t="s">
        <v>284</v>
      </c>
      <c r="C26" s="657"/>
      <c r="D26" s="657"/>
      <c r="E26" s="657"/>
      <c r="F26" s="657"/>
      <c r="G26" s="657"/>
      <c r="H26" s="657"/>
      <c r="I26" s="657"/>
      <c r="J26" s="657"/>
      <c r="K26" s="657"/>
      <c r="L26" s="657"/>
      <c r="M26" s="657"/>
      <c r="N26" s="657"/>
      <c r="O26" s="657"/>
      <c r="P26" s="657"/>
      <c r="Q26" s="658"/>
      <c r="R26" s="659">
        <v>80929</v>
      </c>
      <c r="S26" s="660"/>
      <c r="T26" s="660"/>
      <c r="U26" s="660"/>
      <c r="V26" s="660"/>
      <c r="W26" s="660"/>
      <c r="X26" s="660"/>
      <c r="Y26" s="661"/>
      <c r="Z26" s="662">
        <v>0.3</v>
      </c>
      <c r="AA26" s="662"/>
      <c r="AB26" s="662"/>
      <c r="AC26" s="662"/>
      <c r="AD26" s="663" t="s">
        <v>128</v>
      </c>
      <c r="AE26" s="663"/>
      <c r="AF26" s="663"/>
      <c r="AG26" s="663"/>
      <c r="AH26" s="663"/>
      <c r="AI26" s="663"/>
      <c r="AJ26" s="663"/>
      <c r="AK26" s="663"/>
      <c r="AL26" s="664" t="s">
        <v>228</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128</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1779874</v>
      </c>
      <c r="CS26" s="660"/>
      <c r="CT26" s="660"/>
      <c r="CU26" s="660"/>
      <c r="CV26" s="660"/>
      <c r="CW26" s="660"/>
      <c r="CX26" s="660"/>
      <c r="CY26" s="661"/>
      <c r="CZ26" s="664">
        <v>7.7</v>
      </c>
      <c r="DA26" s="693"/>
      <c r="DB26" s="693"/>
      <c r="DC26" s="697"/>
      <c r="DD26" s="668">
        <v>1593888</v>
      </c>
      <c r="DE26" s="660"/>
      <c r="DF26" s="660"/>
      <c r="DG26" s="660"/>
      <c r="DH26" s="660"/>
      <c r="DI26" s="660"/>
      <c r="DJ26" s="660"/>
      <c r="DK26" s="661"/>
      <c r="DL26" s="668" t="s">
        <v>228</v>
      </c>
      <c r="DM26" s="660"/>
      <c r="DN26" s="660"/>
      <c r="DO26" s="660"/>
      <c r="DP26" s="660"/>
      <c r="DQ26" s="660"/>
      <c r="DR26" s="660"/>
      <c r="DS26" s="660"/>
      <c r="DT26" s="660"/>
      <c r="DU26" s="660"/>
      <c r="DV26" s="661"/>
      <c r="DW26" s="664" t="s">
        <v>287</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2979822</v>
      </c>
      <c r="S27" s="660"/>
      <c r="T27" s="660"/>
      <c r="U27" s="660"/>
      <c r="V27" s="660"/>
      <c r="W27" s="660"/>
      <c r="X27" s="660"/>
      <c r="Y27" s="661"/>
      <c r="Z27" s="662">
        <v>12.8</v>
      </c>
      <c r="AA27" s="662"/>
      <c r="AB27" s="662"/>
      <c r="AC27" s="662"/>
      <c r="AD27" s="663" t="s">
        <v>128</v>
      </c>
      <c r="AE27" s="663"/>
      <c r="AF27" s="663"/>
      <c r="AG27" s="663"/>
      <c r="AH27" s="663"/>
      <c r="AI27" s="663"/>
      <c r="AJ27" s="663"/>
      <c r="AK27" s="663"/>
      <c r="AL27" s="664" t="s">
        <v>228</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2609998</v>
      </c>
      <c r="BH27" s="660"/>
      <c r="BI27" s="660"/>
      <c r="BJ27" s="660"/>
      <c r="BK27" s="660"/>
      <c r="BL27" s="660"/>
      <c r="BM27" s="660"/>
      <c r="BN27" s="661"/>
      <c r="BO27" s="662">
        <v>100</v>
      </c>
      <c r="BP27" s="662"/>
      <c r="BQ27" s="662"/>
      <c r="BR27" s="662"/>
      <c r="BS27" s="668">
        <v>125885</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2520412</v>
      </c>
      <c r="CS27" s="695"/>
      <c r="CT27" s="695"/>
      <c r="CU27" s="695"/>
      <c r="CV27" s="695"/>
      <c r="CW27" s="695"/>
      <c r="CX27" s="695"/>
      <c r="CY27" s="696"/>
      <c r="CZ27" s="664">
        <v>11</v>
      </c>
      <c r="DA27" s="693"/>
      <c r="DB27" s="693"/>
      <c r="DC27" s="697"/>
      <c r="DD27" s="668">
        <v>871123</v>
      </c>
      <c r="DE27" s="695"/>
      <c r="DF27" s="695"/>
      <c r="DG27" s="695"/>
      <c r="DH27" s="695"/>
      <c r="DI27" s="695"/>
      <c r="DJ27" s="695"/>
      <c r="DK27" s="696"/>
      <c r="DL27" s="668">
        <v>866981</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v>18241</v>
      </c>
      <c r="S28" s="660"/>
      <c r="T28" s="660"/>
      <c r="U28" s="660"/>
      <c r="V28" s="660"/>
      <c r="W28" s="660"/>
      <c r="X28" s="660"/>
      <c r="Y28" s="661"/>
      <c r="Z28" s="662">
        <v>0.1</v>
      </c>
      <c r="AA28" s="662"/>
      <c r="AB28" s="662"/>
      <c r="AC28" s="662"/>
      <c r="AD28" s="663">
        <v>18241</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4409791</v>
      </c>
      <c r="CS28" s="660"/>
      <c r="CT28" s="660"/>
      <c r="CU28" s="660"/>
      <c r="CV28" s="660"/>
      <c r="CW28" s="660"/>
      <c r="CX28" s="660"/>
      <c r="CY28" s="661"/>
      <c r="CZ28" s="664">
        <v>19.2</v>
      </c>
      <c r="DA28" s="693"/>
      <c r="DB28" s="693"/>
      <c r="DC28" s="697"/>
      <c r="DD28" s="668">
        <v>4203458</v>
      </c>
      <c r="DE28" s="660"/>
      <c r="DF28" s="660"/>
      <c r="DG28" s="660"/>
      <c r="DH28" s="660"/>
      <c r="DI28" s="660"/>
      <c r="DJ28" s="660"/>
      <c r="DK28" s="661"/>
      <c r="DL28" s="668">
        <v>3314437</v>
      </c>
      <c r="DM28" s="660"/>
      <c r="DN28" s="660"/>
      <c r="DO28" s="660"/>
      <c r="DP28" s="660"/>
      <c r="DQ28" s="660"/>
      <c r="DR28" s="660"/>
      <c r="DS28" s="660"/>
      <c r="DT28" s="660"/>
      <c r="DU28" s="660"/>
      <c r="DV28" s="661"/>
      <c r="DW28" s="664">
        <v>27.1</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1241333</v>
      </c>
      <c r="S29" s="660"/>
      <c r="T29" s="660"/>
      <c r="U29" s="660"/>
      <c r="V29" s="660"/>
      <c r="W29" s="660"/>
      <c r="X29" s="660"/>
      <c r="Y29" s="661"/>
      <c r="Z29" s="662">
        <v>5.3</v>
      </c>
      <c r="AA29" s="662"/>
      <c r="AB29" s="662"/>
      <c r="AC29" s="662"/>
      <c r="AD29" s="663" t="s">
        <v>228</v>
      </c>
      <c r="AE29" s="663"/>
      <c r="AF29" s="663"/>
      <c r="AG29" s="663"/>
      <c r="AH29" s="663"/>
      <c r="AI29" s="663"/>
      <c r="AJ29" s="663"/>
      <c r="AK29" s="663"/>
      <c r="AL29" s="664" t="s">
        <v>228</v>
      </c>
      <c r="AM29" s="665"/>
      <c r="AN29" s="665"/>
      <c r="AO29" s="666"/>
      <c r="AP29" s="638" t="s">
        <v>211</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63</v>
      </c>
      <c r="CG29" s="675"/>
      <c r="CH29" s="675"/>
      <c r="CI29" s="675"/>
      <c r="CJ29" s="675"/>
      <c r="CK29" s="675"/>
      <c r="CL29" s="675"/>
      <c r="CM29" s="675"/>
      <c r="CN29" s="675"/>
      <c r="CO29" s="675"/>
      <c r="CP29" s="675"/>
      <c r="CQ29" s="676"/>
      <c r="CR29" s="659">
        <v>4409791</v>
      </c>
      <c r="CS29" s="695"/>
      <c r="CT29" s="695"/>
      <c r="CU29" s="695"/>
      <c r="CV29" s="695"/>
      <c r="CW29" s="695"/>
      <c r="CX29" s="695"/>
      <c r="CY29" s="696"/>
      <c r="CZ29" s="664">
        <v>19.2</v>
      </c>
      <c r="DA29" s="693"/>
      <c r="DB29" s="693"/>
      <c r="DC29" s="697"/>
      <c r="DD29" s="668">
        <v>4203458</v>
      </c>
      <c r="DE29" s="695"/>
      <c r="DF29" s="695"/>
      <c r="DG29" s="695"/>
      <c r="DH29" s="695"/>
      <c r="DI29" s="695"/>
      <c r="DJ29" s="695"/>
      <c r="DK29" s="696"/>
      <c r="DL29" s="668">
        <v>3314437</v>
      </c>
      <c r="DM29" s="695"/>
      <c r="DN29" s="695"/>
      <c r="DO29" s="695"/>
      <c r="DP29" s="695"/>
      <c r="DQ29" s="695"/>
      <c r="DR29" s="695"/>
      <c r="DS29" s="695"/>
      <c r="DT29" s="695"/>
      <c r="DU29" s="695"/>
      <c r="DV29" s="696"/>
      <c r="DW29" s="664">
        <v>27.1</v>
      </c>
      <c r="DX29" s="693"/>
      <c r="DY29" s="693"/>
      <c r="DZ29" s="693"/>
      <c r="EA29" s="693"/>
      <c r="EB29" s="693"/>
      <c r="EC29" s="694"/>
    </row>
    <row r="30" spans="2:133" ht="11.25" customHeight="1">
      <c r="B30" s="656" t="s">
        <v>297</v>
      </c>
      <c r="C30" s="657"/>
      <c r="D30" s="657"/>
      <c r="E30" s="657"/>
      <c r="F30" s="657"/>
      <c r="G30" s="657"/>
      <c r="H30" s="657"/>
      <c r="I30" s="657"/>
      <c r="J30" s="657"/>
      <c r="K30" s="657"/>
      <c r="L30" s="657"/>
      <c r="M30" s="657"/>
      <c r="N30" s="657"/>
      <c r="O30" s="657"/>
      <c r="P30" s="657"/>
      <c r="Q30" s="658"/>
      <c r="R30" s="659">
        <v>86271</v>
      </c>
      <c r="S30" s="660"/>
      <c r="T30" s="660"/>
      <c r="U30" s="660"/>
      <c r="V30" s="660"/>
      <c r="W30" s="660"/>
      <c r="X30" s="660"/>
      <c r="Y30" s="661"/>
      <c r="Z30" s="662">
        <v>0.4</v>
      </c>
      <c r="AA30" s="662"/>
      <c r="AB30" s="662"/>
      <c r="AC30" s="662"/>
      <c r="AD30" s="663">
        <v>40539</v>
      </c>
      <c r="AE30" s="663"/>
      <c r="AF30" s="663"/>
      <c r="AG30" s="663"/>
      <c r="AH30" s="663"/>
      <c r="AI30" s="663"/>
      <c r="AJ30" s="663"/>
      <c r="AK30" s="663"/>
      <c r="AL30" s="664">
        <v>0.3</v>
      </c>
      <c r="AM30" s="665"/>
      <c r="AN30" s="665"/>
      <c r="AO30" s="666"/>
      <c r="AP30" s="707" t="s">
        <v>298</v>
      </c>
      <c r="AQ30" s="708"/>
      <c r="AR30" s="708"/>
      <c r="AS30" s="708"/>
      <c r="AT30" s="713" t="s">
        <v>299</v>
      </c>
      <c r="AU30" s="210"/>
      <c r="AV30" s="210"/>
      <c r="AW30" s="210"/>
      <c r="AX30" s="645" t="s">
        <v>177</v>
      </c>
      <c r="AY30" s="646"/>
      <c r="AZ30" s="646"/>
      <c r="BA30" s="646"/>
      <c r="BB30" s="646"/>
      <c r="BC30" s="646"/>
      <c r="BD30" s="646"/>
      <c r="BE30" s="646"/>
      <c r="BF30" s="647"/>
      <c r="BG30" s="719">
        <v>97</v>
      </c>
      <c r="BH30" s="720"/>
      <c r="BI30" s="720"/>
      <c r="BJ30" s="720"/>
      <c r="BK30" s="720"/>
      <c r="BL30" s="720"/>
      <c r="BM30" s="654">
        <v>82.4</v>
      </c>
      <c r="BN30" s="720"/>
      <c r="BO30" s="720"/>
      <c r="BP30" s="720"/>
      <c r="BQ30" s="721"/>
      <c r="BR30" s="719">
        <v>96.9</v>
      </c>
      <c r="BS30" s="720"/>
      <c r="BT30" s="720"/>
      <c r="BU30" s="720"/>
      <c r="BV30" s="720"/>
      <c r="BW30" s="720"/>
      <c r="BX30" s="654">
        <v>81.599999999999994</v>
      </c>
      <c r="BY30" s="720"/>
      <c r="BZ30" s="720"/>
      <c r="CA30" s="720"/>
      <c r="CB30" s="721"/>
      <c r="CD30" s="724"/>
      <c r="CE30" s="725"/>
      <c r="CF30" s="674" t="s">
        <v>300</v>
      </c>
      <c r="CG30" s="675"/>
      <c r="CH30" s="675"/>
      <c r="CI30" s="675"/>
      <c r="CJ30" s="675"/>
      <c r="CK30" s="675"/>
      <c r="CL30" s="675"/>
      <c r="CM30" s="675"/>
      <c r="CN30" s="675"/>
      <c r="CO30" s="675"/>
      <c r="CP30" s="675"/>
      <c r="CQ30" s="676"/>
      <c r="CR30" s="659">
        <v>4167393</v>
      </c>
      <c r="CS30" s="660"/>
      <c r="CT30" s="660"/>
      <c r="CU30" s="660"/>
      <c r="CV30" s="660"/>
      <c r="CW30" s="660"/>
      <c r="CX30" s="660"/>
      <c r="CY30" s="661"/>
      <c r="CZ30" s="664">
        <v>18.100000000000001</v>
      </c>
      <c r="DA30" s="693"/>
      <c r="DB30" s="693"/>
      <c r="DC30" s="697"/>
      <c r="DD30" s="668">
        <v>3961221</v>
      </c>
      <c r="DE30" s="660"/>
      <c r="DF30" s="660"/>
      <c r="DG30" s="660"/>
      <c r="DH30" s="660"/>
      <c r="DI30" s="660"/>
      <c r="DJ30" s="660"/>
      <c r="DK30" s="661"/>
      <c r="DL30" s="668">
        <v>3074436</v>
      </c>
      <c r="DM30" s="660"/>
      <c r="DN30" s="660"/>
      <c r="DO30" s="660"/>
      <c r="DP30" s="660"/>
      <c r="DQ30" s="660"/>
      <c r="DR30" s="660"/>
      <c r="DS30" s="660"/>
      <c r="DT30" s="660"/>
      <c r="DU30" s="660"/>
      <c r="DV30" s="661"/>
      <c r="DW30" s="664">
        <v>25.1</v>
      </c>
      <c r="DX30" s="693"/>
      <c r="DY30" s="693"/>
      <c r="DZ30" s="693"/>
      <c r="EA30" s="693"/>
      <c r="EB30" s="693"/>
      <c r="EC30" s="694"/>
    </row>
    <row r="31" spans="2:133" ht="11.25" customHeight="1">
      <c r="B31" s="656" t="s">
        <v>301</v>
      </c>
      <c r="C31" s="657"/>
      <c r="D31" s="657"/>
      <c r="E31" s="657"/>
      <c r="F31" s="657"/>
      <c r="G31" s="657"/>
      <c r="H31" s="657"/>
      <c r="I31" s="657"/>
      <c r="J31" s="657"/>
      <c r="K31" s="657"/>
      <c r="L31" s="657"/>
      <c r="M31" s="657"/>
      <c r="N31" s="657"/>
      <c r="O31" s="657"/>
      <c r="P31" s="657"/>
      <c r="Q31" s="658"/>
      <c r="R31" s="659">
        <v>360810</v>
      </c>
      <c r="S31" s="660"/>
      <c r="T31" s="660"/>
      <c r="U31" s="660"/>
      <c r="V31" s="660"/>
      <c r="W31" s="660"/>
      <c r="X31" s="660"/>
      <c r="Y31" s="661"/>
      <c r="Z31" s="662">
        <v>1.6</v>
      </c>
      <c r="AA31" s="662"/>
      <c r="AB31" s="662"/>
      <c r="AC31" s="662"/>
      <c r="AD31" s="663" t="s">
        <v>228</v>
      </c>
      <c r="AE31" s="663"/>
      <c r="AF31" s="663"/>
      <c r="AG31" s="663"/>
      <c r="AH31" s="663"/>
      <c r="AI31" s="663"/>
      <c r="AJ31" s="663"/>
      <c r="AK31" s="663"/>
      <c r="AL31" s="664" t="s">
        <v>128</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97.9</v>
      </c>
      <c r="BH31" s="695"/>
      <c r="BI31" s="695"/>
      <c r="BJ31" s="695"/>
      <c r="BK31" s="695"/>
      <c r="BL31" s="695"/>
      <c r="BM31" s="665">
        <v>90</v>
      </c>
      <c r="BN31" s="717"/>
      <c r="BO31" s="717"/>
      <c r="BP31" s="717"/>
      <c r="BQ31" s="718"/>
      <c r="BR31" s="716">
        <v>97.8</v>
      </c>
      <c r="BS31" s="695"/>
      <c r="BT31" s="695"/>
      <c r="BU31" s="695"/>
      <c r="BV31" s="695"/>
      <c r="BW31" s="695"/>
      <c r="BX31" s="665">
        <v>90.6</v>
      </c>
      <c r="BY31" s="717"/>
      <c r="BZ31" s="717"/>
      <c r="CA31" s="717"/>
      <c r="CB31" s="718"/>
      <c r="CD31" s="724"/>
      <c r="CE31" s="725"/>
      <c r="CF31" s="674" t="s">
        <v>304</v>
      </c>
      <c r="CG31" s="675"/>
      <c r="CH31" s="675"/>
      <c r="CI31" s="675"/>
      <c r="CJ31" s="675"/>
      <c r="CK31" s="675"/>
      <c r="CL31" s="675"/>
      <c r="CM31" s="675"/>
      <c r="CN31" s="675"/>
      <c r="CO31" s="675"/>
      <c r="CP31" s="675"/>
      <c r="CQ31" s="676"/>
      <c r="CR31" s="659">
        <v>242398</v>
      </c>
      <c r="CS31" s="695"/>
      <c r="CT31" s="695"/>
      <c r="CU31" s="695"/>
      <c r="CV31" s="695"/>
      <c r="CW31" s="695"/>
      <c r="CX31" s="695"/>
      <c r="CY31" s="696"/>
      <c r="CZ31" s="664">
        <v>1.1000000000000001</v>
      </c>
      <c r="DA31" s="693"/>
      <c r="DB31" s="693"/>
      <c r="DC31" s="697"/>
      <c r="DD31" s="668">
        <v>242237</v>
      </c>
      <c r="DE31" s="695"/>
      <c r="DF31" s="695"/>
      <c r="DG31" s="695"/>
      <c r="DH31" s="695"/>
      <c r="DI31" s="695"/>
      <c r="DJ31" s="695"/>
      <c r="DK31" s="696"/>
      <c r="DL31" s="668">
        <v>240001</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305</v>
      </c>
      <c r="C32" s="657"/>
      <c r="D32" s="657"/>
      <c r="E32" s="657"/>
      <c r="F32" s="657"/>
      <c r="G32" s="657"/>
      <c r="H32" s="657"/>
      <c r="I32" s="657"/>
      <c r="J32" s="657"/>
      <c r="K32" s="657"/>
      <c r="L32" s="657"/>
      <c r="M32" s="657"/>
      <c r="N32" s="657"/>
      <c r="O32" s="657"/>
      <c r="P32" s="657"/>
      <c r="Q32" s="658"/>
      <c r="R32" s="659">
        <v>936715</v>
      </c>
      <c r="S32" s="660"/>
      <c r="T32" s="660"/>
      <c r="U32" s="660"/>
      <c r="V32" s="660"/>
      <c r="W32" s="660"/>
      <c r="X32" s="660"/>
      <c r="Y32" s="661"/>
      <c r="Z32" s="662">
        <v>4</v>
      </c>
      <c r="AA32" s="662"/>
      <c r="AB32" s="662"/>
      <c r="AC32" s="662"/>
      <c r="AD32" s="663" t="s">
        <v>228</v>
      </c>
      <c r="AE32" s="663"/>
      <c r="AF32" s="663"/>
      <c r="AG32" s="663"/>
      <c r="AH32" s="663"/>
      <c r="AI32" s="663"/>
      <c r="AJ32" s="663"/>
      <c r="AK32" s="663"/>
      <c r="AL32" s="664" t="s">
        <v>128</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95.9</v>
      </c>
      <c r="BH32" s="729"/>
      <c r="BI32" s="729"/>
      <c r="BJ32" s="729"/>
      <c r="BK32" s="729"/>
      <c r="BL32" s="729"/>
      <c r="BM32" s="730">
        <v>76.8</v>
      </c>
      <c r="BN32" s="729"/>
      <c r="BO32" s="729"/>
      <c r="BP32" s="729"/>
      <c r="BQ32" s="731"/>
      <c r="BR32" s="728">
        <v>95.6</v>
      </c>
      <c r="BS32" s="729"/>
      <c r="BT32" s="729"/>
      <c r="BU32" s="729"/>
      <c r="BV32" s="729"/>
      <c r="BW32" s="729"/>
      <c r="BX32" s="730">
        <v>74.7</v>
      </c>
      <c r="BY32" s="729"/>
      <c r="BZ32" s="729"/>
      <c r="CA32" s="729"/>
      <c r="CB32" s="731"/>
      <c r="CD32" s="726"/>
      <c r="CE32" s="727"/>
      <c r="CF32" s="674" t="s">
        <v>307</v>
      </c>
      <c r="CG32" s="675"/>
      <c r="CH32" s="675"/>
      <c r="CI32" s="675"/>
      <c r="CJ32" s="675"/>
      <c r="CK32" s="675"/>
      <c r="CL32" s="675"/>
      <c r="CM32" s="675"/>
      <c r="CN32" s="675"/>
      <c r="CO32" s="675"/>
      <c r="CP32" s="675"/>
      <c r="CQ32" s="676"/>
      <c r="CR32" s="659" t="s">
        <v>128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308</v>
      </c>
      <c r="C33" s="657"/>
      <c r="D33" s="657"/>
      <c r="E33" s="657"/>
      <c r="F33" s="657"/>
      <c r="G33" s="657"/>
      <c r="H33" s="657"/>
      <c r="I33" s="657"/>
      <c r="J33" s="657"/>
      <c r="K33" s="657"/>
      <c r="L33" s="657"/>
      <c r="M33" s="657"/>
      <c r="N33" s="657"/>
      <c r="O33" s="657"/>
      <c r="P33" s="657"/>
      <c r="Q33" s="658"/>
      <c r="R33" s="659">
        <v>234718</v>
      </c>
      <c r="S33" s="660"/>
      <c r="T33" s="660"/>
      <c r="U33" s="660"/>
      <c r="V33" s="660"/>
      <c r="W33" s="660"/>
      <c r="X33" s="660"/>
      <c r="Y33" s="661"/>
      <c r="Z33" s="662">
        <v>1</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8153260</v>
      </c>
      <c r="CS33" s="695"/>
      <c r="CT33" s="695"/>
      <c r="CU33" s="695"/>
      <c r="CV33" s="695"/>
      <c r="CW33" s="695"/>
      <c r="CX33" s="695"/>
      <c r="CY33" s="696"/>
      <c r="CZ33" s="664">
        <v>35.5</v>
      </c>
      <c r="DA33" s="693"/>
      <c r="DB33" s="693"/>
      <c r="DC33" s="697"/>
      <c r="DD33" s="668">
        <v>6225130</v>
      </c>
      <c r="DE33" s="695"/>
      <c r="DF33" s="695"/>
      <c r="DG33" s="695"/>
      <c r="DH33" s="695"/>
      <c r="DI33" s="695"/>
      <c r="DJ33" s="695"/>
      <c r="DK33" s="696"/>
      <c r="DL33" s="668">
        <v>5253307</v>
      </c>
      <c r="DM33" s="695"/>
      <c r="DN33" s="695"/>
      <c r="DO33" s="695"/>
      <c r="DP33" s="695"/>
      <c r="DQ33" s="695"/>
      <c r="DR33" s="695"/>
      <c r="DS33" s="695"/>
      <c r="DT33" s="695"/>
      <c r="DU33" s="695"/>
      <c r="DV33" s="696"/>
      <c r="DW33" s="664">
        <v>42.9</v>
      </c>
      <c r="DX33" s="693"/>
      <c r="DY33" s="693"/>
      <c r="DZ33" s="693"/>
      <c r="EA33" s="693"/>
      <c r="EB33" s="693"/>
      <c r="EC33" s="694"/>
    </row>
    <row r="34" spans="2:133" ht="11.25" customHeight="1">
      <c r="B34" s="656" t="s">
        <v>310</v>
      </c>
      <c r="C34" s="657"/>
      <c r="D34" s="657"/>
      <c r="E34" s="657"/>
      <c r="F34" s="657"/>
      <c r="G34" s="657"/>
      <c r="H34" s="657"/>
      <c r="I34" s="657"/>
      <c r="J34" s="657"/>
      <c r="K34" s="657"/>
      <c r="L34" s="657"/>
      <c r="M34" s="657"/>
      <c r="N34" s="657"/>
      <c r="O34" s="657"/>
      <c r="P34" s="657"/>
      <c r="Q34" s="658"/>
      <c r="R34" s="659">
        <v>253652</v>
      </c>
      <c r="S34" s="660"/>
      <c r="T34" s="660"/>
      <c r="U34" s="660"/>
      <c r="V34" s="660"/>
      <c r="W34" s="660"/>
      <c r="X34" s="660"/>
      <c r="Y34" s="661"/>
      <c r="Z34" s="662">
        <v>1.1000000000000001</v>
      </c>
      <c r="AA34" s="662"/>
      <c r="AB34" s="662"/>
      <c r="AC34" s="662"/>
      <c r="AD34" s="663">
        <v>1339</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2443383</v>
      </c>
      <c r="CS34" s="660"/>
      <c r="CT34" s="660"/>
      <c r="CU34" s="660"/>
      <c r="CV34" s="660"/>
      <c r="CW34" s="660"/>
      <c r="CX34" s="660"/>
      <c r="CY34" s="661"/>
      <c r="CZ34" s="664">
        <v>10.6</v>
      </c>
      <c r="DA34" s="693"/>
      <c r="DB34" s="693"/>
      <c r="DC34" s="697"/>
      <c r="DD34" s="668">
        <v>1591862</v>
      </c>
      <c r="DE34" s="660"/>
      <c r="DF34" s="660"/>
      <c r="DG34" s="660"/>
      <c r="DH34" s="660"/>
      <c r="DI34" s="660"/>
      <c r="DJ34" s="660"/>
      <c r="DK34" s="661"/>
      <c r="DL34" s="668">
        <v>1284719</v>
      </c>
      <c r="DM34" s="660"/>
      <c r="DN34" s="660"/>
      <c r="DO34" s="660"/>
      <c r="DP34" s="660"/>
      <c r="DQ34" s="660"/>
      <c r="DR34" s="660"/>
      <c r="DS34" s="660"/>
      <c r="DT34" s="660"/>
      <c r="DU34" s="660"/>
      <c r="DV34" s="661"/>
      <c r="DW34" s="664">
        <v>10.5</v>
      </c>
      <c r="DX34" s="693"/>
      <c r="DY34" s="693"/>
      <c r="DZ34" s="693"/>
      <c r="EA34" s="693"/>
      <c r="EB34" s="693"/>
      <c r="EC34" s="694"/>
    </row>
    <row r="35" spans="2:133" ht="11.25" customHeight="1">
      <c r="B35" s="656" t="s">
        <v>314</v>
      </c>
      <c r="C35" s="657"/>
      <c r="D35" s="657"/>
      <c r="E35" s="657"/>
      <c r="F35" s="657"/>
      <c r="G35" s="657"/>
      <c r="H35" s="657"/>
      <c r="I35" s="657"/>
      <c r="J35" s="657"/>
      <c r="K35" s="657"/>
      <c r="L35" s="657"/>
      <c r="M35" s="657"/>
      <c r="N35" s="657"/>
      <c r="O35" s="657"/>
      <c r="P35" s="657"/>
      <c r="Q35" s="658"/>
      <c r="R35" s="659">
        <v>3180510</v>
      </c>
      <c r="S35" s="660"/>
      <c r="T35" s="660"/>
      <c r="U35" s="660"/>
      <c r="V35" s="660"/>
      <c r="W35" s="660"/>
      <c r="X35" s="660"/>
      <c r="Y35" s="661"/>
      <c r="Z35" s="662">
        <v>13.7</v>
      </c>
      <c r="AA35" s="662"/>
      <c r="AB35" s="662"/>
      <c r="AC35" s="662"/>
      <c r="AD35" s="663" t="s">
        <v>228</v>
      </c>
      <c r="AE35" s="663"/>
      <c r="AF35" s="663"/>
      <c r="AG35" s="663"/>
      <c r="AH35" s="663"/>
      <c r="AI35" s="663"/>
      <c r="AJ35" s="663"/>
      <c r="AK35" s="663"/>
      <c r="AL35" s="664" t="s">
        <v>228</v>
      </c>
      <c r="AM35" s="665"/>
      <c r="AN35" s="665"/>
      <c r="AO35" s="666"/>
      <c r="AP35" s="214"/>
      <c r="AQ35" s="732" t="s">
        <v>315</v>
      </c>
      <c r="AR35" s="733"/>
      <c r="AS35" s="733"/>
      <c r="AT35" s="733"/>
      <c r="AU35" s="733"/>
      <c r="AV35" s="733"/>
      <c r="AW35" s="733"/>
      <c r="AX35" s="733"/>
      <c r="AY35" s="734"/>
      <c r="AZ35" s="648">
        <v>3102065</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215375</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370900</v>
      </c>
      <c r="CS35" s="695"/>
      <c r="CT35" s="695"/>
      <c r="CU35" s="695"/>
      <c r="CV35" s="695"/>
      <c r="CW35" s="695"/>
      <c r="CX35" s="695"/>
      <c r="CY35" s="696"/>
      <c r="CZ35" s="664">
        <v>1.6</v>
      </c>
      <c r="DA35" s="693"/>
      <c r="DB35" s="693"/>
      <c r="DC35" s="697"/>
      <c r="DD35" s="668">
        <v>285758</v>
      </c>
      <c r="DE35" s="695"/>
      <c r="DF35" s="695"/>
      <c r="DG35" s="695"/>
      <c r="DH35" s="695"/>
      <c r="DI35" s="695"/>
      <c r="DJ35" s="695"/>
      <c r="DK35" s="696"/>
      <c r="DL35" s="668">
        <v>155638</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318</v>
      </c>
      <c r="C36" s="657"/>
      <c r="D36" s="657"/>
      <c r="E36" s="657"/>
      <c r="F36" s="657"/>
      <c r="G36" s="657"/>
      <c r="H36" s="657"/>
      <c r="I36" s="657"/>
      <c r="J36" s="657"/>
      <c r="K36" s="657"/>
      <c r="L36" s="657"/>
      <c r="M36" s="657"/>
      <c r="N36" s="657"/>
      <c r="O36" s="657"/>
      <c r="P36" s="657"/>
      <c r="Q36" s="658"/>
      <c r="R36" s="659" t="s">
        <v>128</v>
      </c>
      <c r="S36" s="660"/>
      <c r="T36" s="660"/>
      <c r="U36" s="660"/>
      <c r="V36" s="660"/>
      <c r="W36" s="660"/>
      <c r="X36" s="660"/>
      <c r="Y36" s="661"/>
      <c r="Z36" s="662" t="s">
        <v>128</v>
      </c>
      <c r="AA36" s="662"/>
      <c r="AB36" s="662"/>
      <c r="AC36" s="662"/>
      <c r="AD36" s="663" t="s">
        <v>228</v>
      </c>
      <c r="AE36" s="663"/>
      <c r="AF36" s="663"/>
      <c r="AG36" s="663"/>
      <c r="AH36" s="663"/>
      <c r="AI36" s="663"/>
      <c r="AJ36" s="663"/>
      <c r="AK36" s="663"/>
      <c r="AL36" s="664" t="s">
        <v>128</v>
      </c>
      <c r="AM36" s="665"/>
      <c r="AN36" s="665"/>
      <c r="AO36" s="666"/>
      <c r="AQ36" s="736" t="s">
        <v>319</v>
      </c>
      <c r="AR36" s="737"/>
      <c r="AS36" s="737"/>
      <c r="AT36" s="737"/>
      <c r="AU36" s="737"/>
      <c r="AV36" s="737"/>
      <c r="AW36" s="737"/>
      <c r="AX36" s="737"/>
      <c r="AY36" s="738"/>
      <c r="AZ36" s="659">
        <v>666064</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123199</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2756783</v>
      </c>
      <c r="CS36" s="660"/>
      <c r="CT36" s="660"/>
      <c r="CU36" s="660"/>
      <c r="CV36" s="660"/>
      <c r="CW36" s="660"/>
      <c r="CX36" s="660"/>
      <c r="CY36" s="661"/>
      <c r="CZ36" s="664">
        <v>12</v>
      </c>
      <c r="DA36" s="693"/>
      <c r="DB36" s="693"/>
      <c r="DC36" s="697"/>
      <c r="DD36" s="668">
        <v>2241282</v>
      </c>
      <c r="DE36" s="660"/>
      <c r="DF36" s="660"/>
      <c r="DG36" s="660"/>
      <c r="DH36" s="660"/>
      <c r="DI36" s="660"/>
      <c r="DJ36" s="660"/>
      <c r="DK36" s="661"/>
      <c r="DL36" s="668">
        <v>1896272</v>
      </c>
      <c r="DM36" s="660"/>
      <c r="DN36" s="660"/>
      <c r="DO36" s="660"/>
      <c r="DP36" s="660"/>
      <c r="DQ36" s="660"/>
      <c r="DR36" s="660"/>
      <c r="DS36" s="660"/>
      <c r="DT36" s="660"/>
      <c r="DU36" s="660"/>
      <c r="DV36" s="661"/>
      <c r="DW36" s="664">
        <v>15.5</v>
      </c>
      <c r="DX36" s="693"/>
      <c r="DY36" s="693"/>
      <c r="DZ36" s="693"/>
      <c r="EA36" s="693"/>
      <c r="EB36" s="693"/>
      <c r="EC36" s="694"/>
    </row>
    <row r="37" spans="2:133" ht="11.25" customHeight="1">
      <c r="B37" s="656" t="s">
        <v>322</v>
      </c>
      <c r="C37" s="657"/>
      <c r="D37" s="657"/>
      <c r="E37" s="657"/>
      <c r="F37" s="657"/>
      <c r="G37" s="657"/>
      <c r="H37" s="657"/>
      <c r="I37" s="657"/>
      <c r="J37" s="657"/>
      <c r="K37" s="657"/>
      <c r="L37" s="657"/>
      <c r="M37" s="657"/>
      <c r="N37" s="657"/>
      <c r="O37" s="657"/>
      <c r="P37" s="657"/>
      <c r="Q37" s="658"/>
      <c r="R37" s="659">
        <v>491410</v>
      </c>
      <c r="S37" s="660"/>
      <c r="T37" s="660"/>
      <c r="U37" s="660"/>
      <c r="V37" s="660"/>
      <c r="W37" s="660"/>
      <c r="X37" s="660"/>
      <c r="Y37" s="661"/>
      <c r="Z37" s="662">
        <v>2.1</v>
      </c>
      <c r="AA37" s="662"/>
      <c r="AB37" s="662"/>
      <c r="AC37" s="662"/>
      <c r="AD37" s="663" t="s">
        <v>128</v>
      </c>
      <c r="AE37" s="663"/>
      <c r="AF37" s="663"/>
      <c r="AG37" s="663"/>
      <c r="AH37" s="663"/>
      <c r="AI37" s="663"/>
      <c r="AJ37" s="663"/>
      <c r="AK37" s="663"/>
      <c r="AL37" s="664" t="s">
        <v>128</v>
      </c>
      <c r="AM37" s="665"/>
      <c r="AN37" s="665"/>
      <c r="AO37" s="666"/>
      <c r="AQ37" s="736" t="s">
        <v>323</v>
      </c>
      <c r="AR37" s="737"/>
      <c r="AS37" s="737"/>
      <c r="AT37" s="737"/>
      <c r="AU37" s="737"/>
      <c r="AV37" s="737"/>
      <c r="AW37" s="737"/>
      <c r="AX37" s="737"/>
      <c r="AY37" s="738"/>
      <c r="AZ37" s="659">
        <v>570557</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4795</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997792</v>
      </c>
      <c r="CS37" s="695"/>
      <c r="CT37" s="695"/>
      <c r="CU37" s="695"/>
      <c r="CV37" s="695"/>
      <c r="CW37" s="695"/>
      <c r="CX37" s="695"/>
      <c r="CY37" s="696"/>
      <c r="CZ37" s="664">
        <v>4.3</v>
      </c>
      <c r="DA37" s="693"/>
      <c r="DB37" s="693"/>
      <c r="DC37" s="697"/>
      <c r="DD37" s="668">
        <v>991001</v>
      </c>
      <c r="DE37" s="695"/>
      <c r="DF37" s="695"/>
      <c r="DG37" s="695"/>
      <c r="DH37" s="695"/>
      <c r="DI37" s="695"/>
      <c r="DJ37" s="695"/>
      <c r="DK37" s="696"/>
      <c r="DL37" s="668">
        <v>932447</v>
      </c>
      <c r="DM37" s="695"/>
      <c r="DN37" s="695"/>
      <c r="DO37" s="695"/>
      <c r="DP37" s="695"/>
      <c r="DQ37" s="695"/>
      <c r="DR37" s="695"/>
      <c r="DS37" s="695"/>
      <c r="DT37" s="695"/>
      <c r="DU37" s="695"/>
      <c r="DV37" s="696"/>
      <c r="DW37" s="664">
        <v>7.6</v>
      </c>
      <c r="DX37" s="693"/>
      <c r="DY37" s="693"/>
      <c r="DZ37" s="693"/>
      <c r="EA37" s="693"/>
      <c r="EB37" s="693"/>
      <c r="EC37" s="694"/>
    </row>
    <row r="38" spans="2:133" ht="11.25" customHeight="1">
      <c r="B38" s="704" t="s">
        <v>326</v>
      </c>
      <c r="C38" s="705"/>
      <c r="D38" s="705"/>
      <c r="E38" s="705"/>
      <c r="F38" s="705"/>
      <c r="G38" s="705"/>
      <c r="H38" s="705"/>
      <c r="I38" s="705"/>
      <c r="J38" s="705"/>
      <c r="K38" s="705"/>
      <c r="L38" s="705"/>
      <c r="M38" s="705"/>
      <c r="N38" s="705"/>
      <c r="O38" s="705"/>
      <c r="P38" s="705"/>
      <c r="Q38" s="706"/>
      <c r="R38" s="739">
        <v>23214232</v>
      </c>
      <c r="S38" s="740"/>
      <c r="T38" s="740"/>
      <c r="U38" s="740"/>
      <c r="V38" s="740"/>
      <c r="W38" s="740"/>
      <c r="X38" s="740"/>
      <c r="Y38" s="741"/>
      <c r="Z38" s="742">
        <v>100</v>
      </c>
      <c r="AA38" s="742"/>
      <c r="AB38" s="742"/>
      <c r="AC38" s="742"/>
      <c r="AD38" s="743">
        <v>11755906</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293540</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7771</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2237968</v>
      </c>
      <c r="CS38" s="660"/>
      <c r="CT38" s="660"/>
      <c r="CU38" s="660"/>
      <c r="CV38" s="660"/>
      <c r="CW38" s="660"/>
      <c r="CX38" s="660"/>
      <c r="CY38" s="661"/>
      <c r="CZ38" s="664">
        <v>9.6999999999999993</v>
      </c>
      <c r="DA38" s="693"/>
      <c r="DB38" s="693"/>
      <c r="DC38" s="697"/>
      <c r="DD38" s="668">
        <v>1924907</v>
      </c>
      <c r="DE38" s="660"/>
      <c r="DF38" s="660"/>
      <c r="DG38" s="660"/>
      <c r="DH38" s="660"/>
      <c r="DI38" s="660"/>
      <c r="DJ38" s="660"/>
      <c r="DK38" s="661"/>
      <c r="DL38" s="668">
        <v>1835357</v>
      </c>
      <c r="DM38" s="660"/>
      <c r="DN38" s="660"/>
      <c r="DO38" s="660"/>
      <c r="DP38" s="660"/>
      <c r="DQ38" s="660"/>
      <c r="DR38" s="660"/>
      <c r="DS38" s="660"/>
      <c r="DT38" s="660"/>
      <c r="DU38" s="660"/>
      <c r="DV38" s="661"/>
      <c r="DW38" s="664">
        <v>15</v>
      </c>
      <c r="DX38" s="693"/>
      <c r="DY38" s="693"/>
      <c r="DZ38" s="693"/>
      <c r="EA38" s="693"/>
      <c r="EB38" s="693"/>
      <c r="EC38" s="694"/>
    </row>
    <row r="39" spans="2:133" ht="11.25" customHeight="1">
      <c r="AQ39" s="736" t="s">
        <v>330</v>
      </c>
      <c r="AR39" s="737"/>
      <c r="AS39" s="737"/>
      <c r="AT39" s="737"/>
      <c r="AU39" s="737"/>
      <c r="AV39" s="737"/>
      <c r="AW39" s="737"/>
      <c r="AX39" s="737"/>
      <c r="AY39" s="738"/>
      <c r="AZ39" s="659" t="s">
        <v>228</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93</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191665</v>
      </c>
      <c r="CS39" s="695"/>
      <c r="CT39" s="695"/>
      <c r="CU39" s="695"/>
      <c r="CV39" s="695"/>
      <c r="CW39" s="695"/>
      <c r="CX39" s="695"/>
      <c r="CY39" s="696"/>
      <c r="CZ39" s="664">
        <v>0.8</v>
      </c>
      <c r="DA39" s="693"/>
      <c r="DB39" s="693"/>
      <c r="DC39" s="697"/>
      <c r="DD39" s="668">
        <v>100000</v>
      </c>
      <c r="DE39" s="695"/>
      <c r="DF39" s="695"/>
      <c r="DG39" s="695"/>
      <c r="DH39" s="695"/>
      <c r="DI39" s="695"/>
      <c r="DJ39" s="695"/>
      <c r="DK39" s="696"/>
      <c r="DL39" s="668" t="s">
        <v>228</v>
      </c>
      <c r="DM39" s="695"/>
      <c r="DN39" s="695"/>
      <c r="DO39" s="695"/>
      <c r="DP39" s="695"/>
      <c r="DQ39" s="695"/>
      <c r="DR39" s="695"/>
      <c r="DS39" s="695"/>
      <c r="DT39" s="695"/>
      <c r="DU39" s="695"/>
      <c r="DV39" s="696"/>
      <c r="DW39" s="664" t="s">
        <v>128</v>
      </c>
      <c r="DX39" s="693"/>
      <c r="DY39" s="693"/>
      <c r="DZ39" s="693"/>
      <c r="EA39" s="693"/>
      <c r="EB39" s="693"/>
      <c r="EC39" s="694"/>
    </row>
    <row r="40" spans="2:133" ht="11.25" customHeight="1">
      <c r="AQ40" s="736" t="s">
        <v>334</v>
      </c>
      <c r="AR40" s="737"/>
      <c r="AS40" s="737"/>
      <c r="AT40" s="737"/>
      <c r="AU40" s="737"/>
      <c r="AV40" s="737"/>
      <c r="AW40" s="737"/>
      <c r="AX40" s="737"/>
      <c r="AY40" s="738"/>
      <c r="AZ40" s="659">
        <v>347486</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103</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152561</v>
      </c>
      <c r="CS40" s="660"/>
      <c r="CT40" s="660"/>
      <c r="CU40" s="660"/>
      <c r="CV40" s="660"/>
      <c r="CW40" s="660"/>
      <c r="CX40" s="660"/>
      <c r="CY40" s="661"/>
      <c r="CZ40" s="664">
        <v>0.7</v>
      </c>
      <c r="DA40" s="693"/>
      <c r="DB40" s="693"/>
      <c r="DC40" s="697"/>
      <c r="DD40" s="668">
        <v>81321</v>
      </c>
      <c r="DE40" s="660"/>
      <c r="DF40" s="660"/>
      <c r="DG40" s="660"/>
      <c r="DH40" s="660"/>
      <c r="DI40" s="660"/>
      <c r="DJ40" s="660"/>
      <c r="DK40" s="661"/>
      <c r="DL40" s="668">
        <v>81321</v>
      </c>
      <c r="DM40" s="660"/>
      <c r="DN40" s="660"/>
      <c r="DO40" s="660"/>
      <c r="DP40" s="660"/>
      <c r="DQ40" s="660"/>
      <c r="DR40" s="660"/>
      <c r="DS40" s="660"/>
      <c r="DT40" s="660"/>
      <c r="DU40" s="660"/>
      <c r="DV40" s="661"/>
      <c r="DW40" s="664">
        <v>0.7</v>
      </c>
      <c r="DX40" s="693"/>
      <c r="DY40" s="693"/>
      <c r="DZ40" s="693"/>
      <c r="EA40" s="693"/>
      <c r="EB40" s="693"/>
      <c r="EC40" s="694"/>
    </row>
    <row r="41" spans="2:133" ht="11.25" customHeight="1">
      <c r="AQ41" s="746" t="s">
        <v>337</v>
      </c>
      <c r="AR41" s="747"/>
      <c r="AS41" s="747"/>
      <c r="AT41" s="747"/>
      <c r="AU41" s="747"/>
      <c r="AV41" s="747"/>
      <c r="AW41" s="747"/>
      <c r="AX41" s="747"/>
      <c r="AY41" s="748"/>
      <c r="AZ41" s="739">
        <v>1224418</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319</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128</v>
      </c>
      <c r="DA41" s="693"/>
      <c r="DB41" s="693"/>
      <c r="DC41" s="697"/>
      <c r="DD41" s="668" t="s">
        <v>128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5307179</v>
      </c>
      <c r="CS42" s="660"/>
      <c r="CT42" s="660"/>
      <c r="CU42" s="660"/>
      <c r="CV42" s="660"/>
      <c r="CW42" s="660"/>
      <c r="CX42" s="660"/>
      <c r="CY42" s="661"/>
      <c r="CZ42" s="664">
        <v>23.1</v>
      </c>
      <c r="DA42" s="665"/>
      <c r="DB42" s="665"/>
      <c r="DC42" s="760"/>
      <c r="DD42" s="668">
        <v>645220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82712</v>
      </c>
      <c r="CS43" s="695"/>
      <c r="CT43" s="695"/>
      <c r="CU43" s="695"/>
      <c r="CV43" s="695"/>
      <c r="CW43" s="695"/>
      <c r="CX43" s="695"/>
      <c r="CY43" s="696"/>
      <c r="CZ43" s="664">
        <v>0.4</v>
      </c>
      <c r="DA43" s="693"/>
      <c r="DB43" s="693"/>
      <c r="DC43" s="697"/>
      <c r="DD43" s="668">
        <v>29560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344</v>
      </c>
      <c r="CD44" s="771" t="s">
        <v>296</v>
      </c>
      <c r="CE44" s="772"/>
      <c r="CF44" s="656" t="s">
        <v>345</v>
      </c>
      <c r="CG44" s="657"/>
      <c r="CH44" s="657"/>
      <c r="CI44" s="657"/>
      <c r="CJ44" s="657"/>
      <c r="CK44" s="657"/>
      <c r="CL44" s="657"/>
      <c r="CM44" s="657"/>
      <c r="CN44" s="657"/>
      <c r="CO44" s="657"/>
      <c r="CP44" s="657"/>
      <c r="CQ44" s="658"/>
      <c r="CR44" s="659">
        <v>5105084</v>
      </c>
      <c r="CS44" s="660"/>
      <c r="CT44" s="660"/>
      <c r="CU44" s="660"/>
      <c r="CV44" s="660"/>
      <c r="CW44" s="660"/>
      <c r="CX44" s="660"/>
      <c r="CY44" s="661"/>
      <c r="CZ44" s="664">
        <v>22.2</v>
      </c>
      <c r="DA44" s="665"/>
      <c r="DB44" s="665"/>
      <c r="DC44" s="760"/>
      <c r="DD44" s="668">
        <v>614204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346</v>
      </c>
      <c r="CG45" s="657"/>
      <c r="CH45" s="657"/>
      <c r="CI45" s="657"/>
      <c r="CJ45" s="657"/>
      <c r="CK45" s="657"/>
      <c r="CL45" s="657"/>
      <c r="CM45" s="657"/>
      <c r="CN45" s="657"/>
      <c r="CO45" s="657"/>
      <c r="CP45" s="657"/>
      <c r="CQ45" s="658"/>
      <c r="CR45" s="659">
        <v>3635240</v>
      </c>
      <c r="CS45" s="695"/>
      <c r="CT45" s="695"/>
      <c r="CU45" s="695"/>
      <c r="CV45" s="695"/>
      <c r="CW45" s="695"/>
      <c r="CX45" s="695"/>
      <c r="CY45" s="696"/>
      <c r="CZ45" s="664">
        <v>15.8</v>
      </c>
      <c r="DA45" s="693"/>
      <c r="DB45" s="693"/>
      <c r="DC45" s="697"/>
      <c r="DD45" s="668">
        <v>124025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347</v>
      </c>
      <c r="CG46" s="657"/>
      <c r="CH46" s="657"/>
      <c r="CI46" s="657"/>
      <c r="CJ46" s="657"/>
      <c r="CK46" s="657"/>
      <c r="CL46" s="657"/>
      <c r="CM46" s="657"/>
      <c r="CN46" s="657"/>
      <c r="CO46" s="657"/>
      <c r="CP46" s="657"/>
      <c r="CQ46" s="658"/>
      <c r="CR46" s="659">
        <v>1160626</v>
      </c>
      <c r="CS46" s="660"/>
      <c r="CT46" s="660"/>
      <c r="CU46" s="660"/>
      <c r="CV46" s="660"/>
      <c r="CW46" s="660"/>
      <c r="CX46" s="660"/>
      <c r="CY46" s="661"/>
      <c r="CZ46" s="664">
        <v>5</v>
      </c>
      <c r="DA46" s="665"/>
      <c r="DB46" s="665"/>
      <c r="DC46" s="760"/>
      <c r="DD46" s="668">
        <v>456857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348</v>
      </c>
      <c r="CG47" s="657"/>
      <c r="CH47" s="657"/>
      <c r="CI47" s="657"/>
      <c r="CJ47" s="657"/>
      <c r="CK47" s="657"/>
      <c r="CL47" s="657"/>
      <c r="CM47" s="657"/>
      <c r="CN47" s="657"/>
      <c r="CO47" s="657"/>
      <c r="CP47" s="657"/>
      <c r="CQ47" s="658"/>
      <c r="CR47" s="659">
        <v>202095</v>
      </c>
      <c r="CS47" s="695"/>
      <c r="CT47" s="695"/>
      <c r="CU47" s="695"/>
      <c r="CV47" s="695"/>
      <c r="CW47" s="695"/>
      <c r="CX47" s="695"/>
      <c r="CY47" s="696"/>
      <c r="CZ47" s="664">
        <v>0.9</v>
      </c>
      <c r="DA47" s="693"/>
      <c r="DB47" s="693"/>
      <c r="DC47" s="697"/>
      <c r="DD47" s="668">
        <v>31016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349</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350</v>
      </c>
      <c r="CE49" s="705"/>
      <c r="CF49" s="705"/>
      <c r="CG49" s="705"/>
      <c r="CH49" s="705"/>
      <c r="CI49" s="705"/>
      <c r="CJ49" s="705"/>
      <c r="CK49" s="705"/>
      <c r="CL49" s="705"/>
      <c r="CM49" s="705"/>
      <c r="CN49" s="705"/>
      <c r="CO49" s="705"/>
      <c r="CP49" s="705"/>
      <c r="CQ49" s="706"/>
      <c r="CR49" s="739">
        <v>22986620</v>
      </c>
      <c r="CS49" s="729"/>
      <c r="CT49" s="729"/>
      <c r="CU49" s="729"/>
      <c r="CV49" s="729"/>
      <c r="CW49" s="729"/>
      <c r="CX49" s="729"/>
      <c r="CY49" s="761"/>
      <c r="CZ49" s="744">
        <v>100</v>
      </c>
      <c r="DA49" s="762"/>
      <c r="DB49" s="762"/>
      <c r="DC49" s="763"/>
      <c r="DD49" s="764">
        <v>14330647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Asch++32BnamfATxcnaINkCoxxrYpgLybrAdqlvoTVGbxR6bzMqndKI1Eak924m5oZ+IXqkZoXwEA5PEYadx/Q==" saltValue="122zhAGoD2u+WVIbtzym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373</v>
      </c>
      <c r="C7" s="792"/>
      <c r="D7" s="792"/>
      <c r="E7" s="792"/>
      <c r="F7" s="792"/>
      <c r="G7" s="792"/>
      <c r="H7" s="792"/>
      <c r="I7" s="792"/>
      <c r="J7" s="792"/>
      <c r="K7" s="792"/>
      <c r="L7" s="792"/>
      <c r="M7" s="792"/>
      <c r="N7" s="792"/>
      <c r="O7" s="792"/>
      <c r="P7" s="793"/>
      <c r="Q7" s="794">
        <v>23233</v>
      </c>
      <c r="R7" s="795"/>
      <c r="S7" s="795"/>
      <c r="T7" s="795"/>
      <c r="U7" s="795"/>
      <c r="V7" s="795">
        <v>23012</v>
      </c>
      <c r="W7" s="795"/>
      <c r="X7" s="795"/>
      <c r="Y7" s="795"/>
      <c r="Z7" s="795"/>
      <c r="AA7" s="795">
        <v>221</v>
      </c>
      <c r="AB7" s="795"/>
      <c r="AC7" s="795"/>
      <c r="AD7" s="795"/>
      <c r="AE7" s="796"/>
      <c r="AF7" s="797">
        <v>92</v>
      </c>
      <c r="AG7" s="798"/>
      <c r="AH7" s="798"/>
      <c r="AI7" s="798"/>
      <c r="AJ7" s="799"/>
      <c r="AK7" s="834">
        <v>937</v>
      </c>
      <c r="AL7" s="835"/>
      <c r="AM7" s="835"/>
      <c r="AN7" s="835"/>
      <c r="AO7" s="835"/>
      <c r="AP7" s="835">
        <v>29632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587</v>
      </c>
      <c r="BT7" s="839"/>
      <c r="BU7" s="839"/>
      <c r="BV7" s="839"/>
      <c r="BW7" s="839"/>
      <c r="BX7" s="839"/>
      <c r="BY7" s="839"/>
      <c r="BZ7" s="839"/>
      <c r="CA7" s="839"/>
      <c r="CB7" s="839"/>
      <c r="CC7" s="839"/>
      <c r="CD7" s="839"/>
      <c r="CE7" s="839"/>
      <c r="CF7" s="839"/>
      <c r="CG7" s="840"/>
      <c r="CH7" s="831">
        <v>0</v>
      </c>
      <c r="CI7" s="832"/>
      <c r="CJ7" s="832"/>
      <c r="CK7" s="832"/>
      <c r="CL7" s="833"/>
      <c r="CM7" s="831">
        <v>20</v>
      </c>
      <c r="CN7" s="832"/>
      <c r="CO7" s="832"/>
      <c r="CP7" s="832"/>
      <c r="CQ7" s="833"/>
      <c r="CR7" s="831">
        <v>10</v>
      </c>
      <c r="CS7" s="832"/>
      <c r="CT7" s="832"/>
      <c r="CU7" s="832"/>
      <c r="CV7" s="833"/>
      <c r="CW7" s="831" t="s">
        <v>596</v>
      </c>
      <c r="CX7" s="832"/>
      <c r="CY7" s="832"/>
      <c r="CZ7" s="832"/>
      <c r="DA7" s="833"/>
      <c r="DB7" s="831" t="s">
        <v>594</v>
      </c>
      <c r="DC7" s="832"/>
      <c r="DD7" s="832"/>
      <c r="DE7" s="832"/>
      <c r="DF7" s="833"/>
      <c r="DG7" s="831" t="s">
        <v>594</v>
      </c>
      <c r="DH7" s="832"/>
      <c r="DI7" s="832"/>
      <c r="DJ7" s="832"/>
      <c r="DK7" s="833"/>
      <c r="DL7" s="831" t="s">
        <v>594</v>
      </c>
      <c r="DM7" s="832"/>
      <c r="DN7" s="832"/>
      <c r="DO7" s="832"/>
      <c r="DP7" s="833"/>
      <c r="DQ7" s="831" t="s">
        <v>594</v>
      </c>
      <c r="DR7" s="832"/>
      <c r="DS7" s="832"/>
      <c r="DT7" s="832"/>
      <c r="DU7" s="833"/>
      <c r="DV7" s="812"/>
      <c r="DW7" s="813"/>
      <c r="DX7" s="813"/>
      <c r="DY7" s="813"/>
      <c r="DZ7" s="814"/>
      <c r="EA7" s="234"/>
    </row>
    <row r="8" spans="1:131" s="235" customFormat="1" ht="26.25" customHeight="1">
      <c r="A8" s="241">
        <v>2</v>
      </c>
      <c r="B8" s="815" t="s">
        <v>374</v>
      </c>
      <c r="C8" s="816"/>
      <c r="D8" s="816"/>
      <c r="E8" s="816"/>
      <c r="F8" s="816"/>
      <c r="G8" s="816"/>
      <c r="H8" s="816"/>
      <c r="I8" s="816"/>
      <c r="J8" s="816"/>
      <c r="K8" s="816"/>
      <c r="L8" s="816"/>
      <c r="M8" s="816"/>
      <c r="N8" s="816"/>
      <c r="O8" s="816"/>
      <c r="P8" s="817"/>
      <c r="Q8" s="818">
        <v>8</v>
      </c>
      <c r="R8" s="819"/>
      <c r="S8" s="819"/>
      <c r="T8" s="819"/>
      <c r="U8" s="819"/>
      <c r="V8" s="819">
        <v>1</v>
      </c>
      <c r="W8" s="819"/>
      <c r="X8" s="819"/>
      <c r="Y8" s="819"/>
      <c r="Z8" s="819"/>
      <c r="AA8" s="819">
        <v>7</v>
      </c>
      <c r="AB8" s="819"/>
      <c r="AC8" s="819"/>
      <c r="AD8" s="819"/>
      <c r="AE8" s="820"/>
      <c r="AF8" s="821">
        <v>7</v>
      </c>
      <c r="AG8" s="822"/>
      <c r="AH8" s="822"/>
      <c r="AI8" s="822"/>
      <c r="AJ8" s="823"/>
      <c r="AK8" s="824" t="s">
        <v>596</v>
      </c>
      <c r="AL8" s="825"/>
      <c r="AM8" s="825"/>
      <c r="AN8" s="825"/>
      <c r="AO8" s="825"/>
      <c r="AP8" s="825" t="s">
        <v>596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588</v>
      </c>
      <c r="BT8" s="829"/>
      <c r="BU8" s="829"/>
      <c r="BV8" s="829"/>
      <c r="BW8" s="829"/>
      <c r="BX8" s="829"/>
      <c r="BY8" s="829"/>
      <c r="BZ8" s="829"/>
      <c r="CA8" s="829"/>
      <c r="CB8" s="829"/>
      <c r="CC8" s="829"/>
      <c r="CD8" s="829"/>
      <c r="CE8" s="829"/>
      <c r="CF8" s="829"/>
      <c r="CG8" s="830"/>
      <c r="CH8" s="841">
        <v>1</v>
      </c>
      <c r="CI8" s="842"/>
      <c r="CJ8" s="842"/>
      <c r="CK8" s="842"/>
      <c r="CL8" s="843"/>
      <c r="CM8" s="841">
        <v>48</v>
      </c>
      <c r="CN8" s="842"/>
      <c r="CO8" s="842"/>
      <c r="CP8" s="842"/>
      <c r="CQ8" s="843"/>
      <c r="CR8" s="841">
        <v>40</v>
      </c>
      <c r="CS8" s="842"/>
      <c r="CT8" s="842"/>
      <c r="CU8" s="842"/>
      <c r="CV8" s="843"/>
      <c r="CW8" s="841">
        <v>5</v>
      </c>
      <c r="CX8" s="842"/>
      <c r="CY8" s="842"/>
      <c r="CZ8" s="842"/>
      <c r="DA8" s="843"/>
      <c r="DB8" s="841" t="s">
        <v>594</v>
      </c>
      <c r="DC8" s="842"/>
      <c r="DD8" s="842"/>
      <c r="DE8" s="842"/>
      <c r="DF8" s="843"/>
      <c r="DG8" s="841" t="s">
        <v>594</v>
      </c>
      <c r="DH8" s="842"/>
      <c r="DI8" s="842"/>
      <c r="DJ8" s="842"/>
      <c r="DK8" s="843"/>
      <c r="DL8" s="841" t="s">
        <v>594</v>
      </c>
      <c r="DM8" s="842"/>
      <c r="DN8" s="842"/>
      <c r="DO8" s="842"/>
      <c r="DP8" s="843"/>
      <c r="DQ8" s="841" t="s">
        <v>594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589</v>
      </c>
      <c r="BT9" s="829"/>
      <c r="BU9" s="829"/>
      <c r="BV9" s="829"/>
      <c r="BW9" s="829"/>
      <c r="BX9" s="829"/>
      <c r="BY9" s="829"/>
      <c r="BZ9" s="829"/>
      <c r="CA9" s="829"/>
      <c r="CB9" s="829"/>
      <c r="CC9" s="829"/>
      <c r="CD9" s="829"/>
      <c r="CE9" s="829"/>
      <c r="CF9" s="829"/>
      <c r="CG9" s="830"/>
      <c r="CH9" s="841">
        <v>0</v>
      </c>
      <c r="CI9" s="842"/>
      <c r="CJ9" s="842"/>
      <c r="CK9" s="842"/>
      <c r="CL9" s="843"/>
      <c r="CM9" s="841">
        <v>23</v>
      </c>
      <c r="CN9" s="842"/>
      <c r="CO9" s="842"/>
      <c r="CP9" s="842"/>
      <c r="CQ9" s="843"/>
      <c r="CR9" s="841">
        <v>15</v>
      </c>
      <c r="CS9" s="842"/>
      <c r="CT9" s="842"/>
      <c r="CU9" s="842"/>
      <c r="CV9" s="843"/>
      <c r="CW9" s="841" t="s">
        <v>596</v>
      </c>
      <c r="CX9" s="842"/>
      <c r="CY9" s="842"/>
      <c r="CZ9" s="842"/>
      <c r="DA9" s="843"/>
      <c r="DB9" s="841" t="s">
        <v>594</v>
      </c>
      <c r="DC9" s="842"/>
      <c r="DD9" s="842"/>
      <c r="DE9" s="842"/>
      <c r="DF9" s="843"/>
      <c r="DG9" s="841" t="s">
        <v>594</v>
      </c>
      <c r="DH9" s="842"/>
      <c r="DI9" s="842"/>
      <c r="DJ9" s="842"/>
      <c r="DK9" s="843"/>
      <c r="DL9" s="841" t="s">
        <v>594</v>
      </c>
      <c r="DM9" s="842"/>
      <c r="DN9" s="842"/>
      <c r="DO9" s="842"/>
      <c r="DP9" s="843"/>
      <c r="DQ9" s="841" t="s">
        <v>594</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590</v>
      </c>
      <c r="BT10" s="829"/>
      <c r="BU10" s="829"/>
      <c r="BV10" s="829"/>
      <c r="BW10" s="829"/>
      <c r="BX10" s="829"/>
      <c r="BY10" s="829"/>
      <c r="BZ10" s="829"/>
      <c r="CA10" s="829"/>
      <c r="CB10" s="829"/>
      <c r="CC10" s="829"/>
      <c r="CD10" s="829"/>
      <c r="CE10" s="829"/>
      <c r="CF10" s="829"/>
      <c r="CG10" s="830"/>
      <c r="CH10" s="841">
        <v>3</v>
      </c>
      <c r="CI10" s="842"/>
      <c r="CJ10" s="842"/>
      <c r="CK10" s="842"/>
      <c r="CL10" s="843"/>
      <c r="CM10" s="841">
        <v>36</v>
      </c>
      <c r="CN10" s="842"/>
      <c r="CO10" s="842"/>
      <c r="CP10" s="842"/>
      <c r="CQ10" s="843"/>
      <c r="CR10" s="841">
        <v>5</v>
      </c>
      <c r="CS10" s="842"/>
      <c r="CT10" s="842"/>
      <c r="CU10" s="842"/>
      <c r="CV10" s="843"/>
      <c r="CW10" s="841" t="s">
        <v>596</v>
      </c>
      <c r="CX10" s="842"/>
      <c r="CY10" s="842"/>
      <c r="CZ10" s="842"/>
      <c r="DA10" s="843"/>
      <c r="DB10" s="841" t="s">
        <v>594</v>
      </c>
      <c r="DC10" s="842"/>
      <c r="DD10" s="842"/>
      <c r="DE10" s="842"/>
      <c r="DF10" s="843"/>
      <c r="DG10" s="841" t="s">
        <v>594</v>
      </c>
      <c r="DH10" s="842"/>
      <c r="DI10" s="842"/>
      <c r="DJ10" s="842"/>
      <c r="DK10" s="843"/>
      <c r="DL10" s="841" t="s">
        <v>594</v>
      </c>
      <c r="DM10" s="842"/>
      <c r="DN10" s="842"/>
      <c r="DO10" s="842"/>
      <c r="DP10" s="843"/>
      <c r="DQ10" s="841" t="s">
        <v>594</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591</v>
      </c>
      <c r="BT11" s="829"/>
      <c r="BU11" s="829"/>
      <c r="BV11" s="829"/>
      <c r="BW11" s="829"/>
      <c r="BX11" s="829"/>
      <c r="BY11" s="829"/>
      <c r="BZ11" s="829"/>
      <c r="CA11" s="829"/>
      <c r="CB11" s="829"/>
      <c r="CC11" s="829"/>
      <c r="CD11" s="829"/>
      <c r="CE11" s="829"/>
      <c r="CF11" s="829"/>
      <c r="CG11" s="830"/>
      <c r="CH11" s="841">
        <v>-1</v>
      </c>
      <c r="CI11" s="842"/>
      <c r="CJ11" s="842"/>
      <c r="CK11" s="842"/>
      <c r="CL11" s="843"/>
      <c r="CM11" s="841">
        <v>35</v>
      </c>
      <c r="CN11" s="842"/>
      <c r="CO11" s="842"/>
      <c r="CP11" s="842"/>
      <c r="CQ11" s="843"/>
      <c r="CR11" s="841">
        <v>157</v>
      </c>
      <c r="CS11" s="842"/>
      <c r="CT11" s="842"/>
      <c r="CU11" s="842"/>
      <c r="CV11" s="843"/>
      <c r="CW11" s="841" t="s">
        <v>597</v>
      </c>
      <c r="CX11" s="842"/>
      <c r="CY11" s="842"/>
      <c r="CZ11" s="842"/>
      <c r="DA11" s="843"/>
      <c r="DB11" s="841" t="s">
        <v>594</v>
      </c>
      <c r="DC11" s="842"/>
      <c r="DD11" s="842"/>
      <c r="DE11" s="842"/>
      <c r="DF11" s="843"/>
      <c r="DG11" s="841" t="s">
        <v>594</v>
      </c>
      <c r="DH11" s="842"/>
      <c r="DI11" s="842"/>
      <c r="DJ11" s="842"/>
      <c r="DK11" s="843"/>
      <c r="DL11" s="841" t="s">
        <v>594</v>
      </c>
      <c r="DM11" s="842"/>
      <c r="DN11" s="842"/>
      <c r="DO11" s="842"/>
      <c r="DP11" s="843"/>
      <c r="DQ11" s="841" t="s">
        <v>594</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592</v>
      </c>
      <c r="BT12" s="829"/>
      <c r="BU12" s="829"/>
      <c r="BV12" s="829"/>
      <c r="BW12" s="829"/>
      <c r="BX12" s="829"/>
      <c r="BY12" s="829"/>
      <c r="BZ12" s="829"/>
      <c r="CA12" s="829"/>
      <c r="CB12" s="829"/>
      <c r="CC12" s="829"/>
      <c r="CD12" s="829"/>
      <c r="CE12" s="829"/>
      <c r="CF12" s="829"/>
      <c r="CG12" s="830"/>
      <c r="CH12" s="841">
        <v>1</v>
      </c>
      <c r="CI12" s="842"/>
      <c r="CJ12" s="842"/>
      <c r="CK12" s="842"/>
      <c r="CL12" s="843"/>
      <c r="CM12" s="841">
        <v>33</v>
      </c>
      <c r="CN12" s="842"/>
      <c r="CO12" s="842"/>
      <c r="CP12" s="842"/>
      <c r="CQ12" s="843"/>
      <c r="CR12" s="841">
        <v>3</v>
      </c>
      <c r="CS12" s="842"/>
      <c r="CT12" s="842"/>
      <c r="CU12" s="842"/>
      <c r="CV12" s="843"/>
      <c r="CW12" s="841" t="s">
        <v>596</v>
      </c>
      <c r="CX12" s="842"/>
      <c r="CY12" s="842"/>
      <c r="CZ12" s="842"/>
      <c r="DA12" s="843"/>
      <c r="DB12" s="841" t="s">
        <v>594</v>
      </c>
      <c r="DC12" s="842"/>
      <c r="DD12" s="842"/>
      <c r="DE12" s="842"/>
      <c r="DF12" s="843"/>
      <c r="DG12" s="841" t="s">
        <v>594</v>
      </c>
      <c r="DH12" s="842"/>
      <c r="DI12" s="842"/>
      <c r="DJ12" s="842"/>
      <c r="DK12" s="843"/>
      <c r="DL12" s="841" t="s">
        <v>594</v>
      </c>
      <c r="DM12" s="842"/>
      <c r="DN12" s="842"/>
      <c r="DO12" s="842"/>
      <c r="DP12" s="843"/>
      <c r="DQ12" s="841" t="s">
        <v>594</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v>23240</v>
      </c>
      <c r="R23" s="854"/>
      <c r="S23" s="854"/>
      <c r="T23" s="854"/>
      <c r="U23" s="854"/>
      <c r="V23" s="854">
        <v>23012</v>
      </c>
      <c r="W23" s="854"/>
      <c r="X23" s="854"/>
      <c r="Y23" s="854"/>
      <c r="Z23" s="854"/>
      <c r="AA23" s="854">
        <v>228</v>
      </c>
      <c r="AB23" s="854"/>
      <c r="AC23" s="854"/>
      <c r="AD23" s="854"/>
      <c r="AE23" s="855"/>
      <c r="AF23" s="856">
        <v>98</v>
      </c>
      <c r="AG23" s="854"/>
      <c r="AH23" s="854"/>
      <c r="AI23" s="854"/>
      <c r="AJ23" s="857"/>
      <c r="AK23" s="858"/>
      <c r="AL23" s="859"/>
      <c r="AM23" s="859"/>
      <c r="AN23" s="859"/>
      <c r="AO23" s="859"/>
      <c r="AP23" s="854">
        <v>29632</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356</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4411</v>
      </c>
      <c r="R28" s="883"/>
      <c r="S28" s="883"/>
      <c r="T28" s="883"/>
      <c r="U28" s="883"/>
      <c r="V28" s="883">
        <v>4196</v>
      </c>
      <c r="W28" s="883"/>
      <c r="X28" s="883"/>
      <c r="Y28" s="883"/>
      <c r="Z28" s="883"/>
      <c r="AA28" s="883">
        <v>215</v>
      </c>
      <c r="AB28" s="883"/>
      <c r="AC28" s="883"/>
      <c r="AD28" s="883"/>
      <c r="AE28" s="884"/>
      <c r="AF28" s="885">
        <v>215</v>
      </c>
      <c r="AG28" s="883"/>
      <c r="AH28" s="883"/>
      <c r="AI28" s="883"/>
      <c r="AJ28" s="886"/>
      <c r="AK28" s="887">
        <v>360</v>
      </c>
      <c r="AL28" s="878"/>
      <c r="AM28" s="878"/>
      <c r="AN28" s="878"/>
      <c r="AO28" s="878"/>
      <c r="AP28" s="878" t="s">
        <v>594</v>
      </c>
      <c r="AQ28" s="878"/>
      <c r="AR28" s="878"/>
      <c r="AS28" s="878"/>
      <c r="AT28" s="878"/>
      <c r="AU28" s="878" t="s">
        <v>594</v>
      </c>
      <c r="AV28" s="878"/>
      <c r="AW28" s="878"/>
      <c r="AX28" s="878"/>
      <c r="AY28" s="878"/>
      <c r="AZ28" s="879" t="s">
        <v>594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81</v>
      </c>
      <c r="R29" s="819"/>
      <c r="S29" s="819"/>
      <c r="T29" s="819"/>
      <c r="U29" s="819"/>
      <c r="V29" s="819">
        <v>44</v>
      </c>
      <c r="W29" s="819"/>
      <c r="X29" s="819"/>
      <c r="Y29" s="819"/>
      <c r="Z29" s="819"/>
      <c r="AA29" s="819">
        <v>37</v>
      </c>
      <c r="AB29" s="819"/>
      <c r="AC29" s="819"/>
      <c r="AD29" s="819"/>
      <c r="AE29" s="820"/>
      <c r="AF29" s="821">
        <v>37</v>
      </c>
      <c r="AG29" s="822"/>
      <c r="AH29" s="822"/>
      <c r="AI29" s="822"/>
      <c r="AJ29" s="823"/>
      <c r="AK29" s="890" t="s">
        <v>596</v>
      </c>
      <c r="AL29" s="891"/>
      <c r="AM29" s="891"/>
      <c r="AN29" s="891"/>
      <c r="AO29" s="891"/>
      <c r="AP29" s="891" t="s">
        <v>594</v>
      </c>
      <c r="AQ29" s="891"/>
      <c r="AR29" s="891"/>
      <c r="AS29" s="891"/>
      <c r="AT29" s="891"/>
      <c r="AU29" s="891" t="s">
        <v>594</v>
      </c>
      <c r="AV29" s="891"/>
      <c r="AW29" s="891"/>
      <c r="AX29" s="891"/>
      <c r="AY29" s="891"/>
      <c r="AZ29" s="892" t="s">
        <v>594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4216</v>
      </c>
      <c r="R30" s="819"/>
      <c r="S30" s="819"/>
      <c r="T30" s="819"/>
      <c r="U30" s="819"/>
      <c r="V30" s="819">
        <v>4171</v>
      </c>
      <c r="W30" s="819"/>
      <c r="X30" s="819"/>
      <c r="Y30" s="819"/>
      <c r="Z30" s="819"/>
      <c r="AA30" s="819">
        <v>45</v>
      </c>
      <c r="AB30" s="819"/>
      <c r="AC30" s="819"/>
      <c r="AD30" s="819"/>
      <c r="AE30" s="820"/>
      <c r="AF30" s="821">
        <v>45</v>
      </c>
      <c r="AG30" s="822"/>
      <c r="AH30" s="822"/>
      <c r="AI30" s="822"/>
      <c r="AJ30" s="823"/>
      <c r="AK30" s="890">
        <v>566</v>
      </c>
      <c r="AL30" s="891"/>
      <c r="AM30" s="891"/>
      <c r="AN30" s="891"/>
      <c r="AO30" s="891"/>
      <c r="AP30" s="891" t="s">
        <v>594</v>
      </c>
      <c r="AQ30" s="891"/>
      <c r="AR30" s="891"/>
      <c r="AS30" s="891"/>
      <c r="AT30" s="891"/>
      <c r="AU30" s="891" t="s">
        <v>594</v>
      </c>
      <c r="AV30" s="891"/>
      <c r="AW30" s="891"/>
      <c r="AX30" s="891"/>
      <c r="AY30" s="891"/>
      <c r="AZ30" s="892" t="s">
        <v>594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463</v>
      </c>
      <c r="R31" s="819"/>
      <c r="S31" s="819"/>
      <c r="T31" s="819"/>
      <c r="U31" s="819"/>
      <c r="V31" s="819">
        <v>460</v>
      </c>
      <c r="W31" s="819"/>
      <c r="X31" s="819"/>
      <c r="Y31" s="819"/>
      <c r="Z31" s="819"/>
      <c r="AA31" s="819">
        <v>3</v>
      </c>
      <c r="AB31" s="819"/>
      <c r="AC31" s="819"/>
      <c r="AD31" s="819"/>
      <c r="AE31" s="820"/>
      <c r="AF31" s="821">
        <v>3</v>
      </c>
      <c r="AG31" s="822"/>
      <c r="AH31" s="822"/>
      <c r="AI31" s="822"/>
      <c r="AJ31" s="823"/>
      <c r="AK31" s="890">
        <v>164</v>
      </c>
      <c r="AL31" s="891"/>
      <c r="AM31" s="891"/>
      <c r="AN31" s="891"/>
      <c r="AO31" s="891"/>
      <c r="AP31" s="891" t="s">
        <v>594</v>
      </c>
      <c r="AQ31" s="891"/>
      <c r="AR31" s="891"/>
      <c r="AS31" s="891"/>
      <c r="AT31" s="891"/>
      <c r="AU31" s="891" t="s">
        <v>594</v>
      </c>
      <c r="AV31" s="891"/>
      <c r="AW31" s="891"/>
      <c r="AX31" s="891"/>
      <c r="AY31" s="891"/>
      <c r="AZ31" s="892" t="s">
        <v>594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393</v>
      </c>
      <c r="C32" s="816"/>
      <c r="D32" s="816"/>
      <c r="E32" s="816"/>
      <c r="F32" s="816"/>
      <c r="G32" s="816"/>
      <c r="H32" s="816"/>
      <c r="I32" s="816"/>
      <c r="J32" s="816"/>
      <c r="K32" s="816"/>
      <c r="L32" s="816"/>
      <c r="M32" s="816"/>
      <c r="N32" s="816"/>
      <c r="O32" s="816"/>
      <c r="P32" s="817"/>
      <c r="Q32" s="818">
        <v>1033</v>
      </c>
      <c r="R32" s="819"/>
      <c r="S32" s="819"/>
      <c r="T32" s="819"/>
      <c r="U32" s="819"/>
      <c r="V32" s="819">
        <v>966</v>
      </c>
      <c r="W32" s="819"/>
      <c r="X32" s="819"/>
      <c r="Y32" s="819"/>
      <c r="Z32" s="819"/>
      <c r="AA32" s="819">
        <v>67</v>
      </c>
      <c r="AB32" s="819"/>
      <c r="AC32" s="819"/>
      <c r="AD32" s="819"/>
      <c r="AE32" s="820"/>
      <c r="AF32" s="821">
        <v>2337</v>
      </c>
      <c r="AG32" s="822"/>
      <c r="AH32" s="822"/>
      <c r="AI32" s="822"/>
      <c r="AJ32" s="823"/>
      <c r="AK32" s="890">
        <v>294</v>
      </c>
      <c r="AL32" s="891"/>
      <c r="AM32" s="891"/>
      <c r="AN32" s="891"/>
      <c r="AO32" s="891"/>
      <c r="AP32" s="891">
        <v>5366</v>
      </c>
      <c r="AQ32" s="891"/>
      <c r="AR32" s="891"/>
      <c r="AS32" s="891"/>
      <c r="AT32" s="891"/>
      <c r="AU32" s="891">
        <v>1996</v>
      </c>
      <c r="AV32" s="891"/>
      <c r="AW32" s="891"/>
      <c r="AX32" s="891"/>
      <c r="AY32" s="891"/>
      <c r="AZ32" s="892" t="s">
        <v>594</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395</v>
      </c>
      <c r="C33" s="816"/>
      <c r="D33" s="816"/>
      <c r="E33" s="816"/>
      <c r="F33" s="816"/>
      <c r="G33" s="816"/>
      <c r="H33" s="816"/>
      <c r="I33" s="816"/>
      <c r="J33" s="816"/>
      <c r="K33" s="816"/>
      <c r="L33" s="816"/>
      <c r="M33" s="816"/>
      <c r="N33" s="816"/>
      <c r="O33" s="816"/>
      <c r="P33" s="817"/>
      <c r="Q33" s="818">
        <v>3813</v>
      </c>
      <c r="R33" s="819"/>
      <c r="S33" s="819"/>
      <c r="T33" s="819"/>
      <c r="U33" s="819"/>
      <c r="V33" s="819">
        <v>3536</v>
      </c>
      <c r="W33" s="819"/>
      <c r="X33" s="819"/>
      <c r="Y33" s="819"/>
      <c r="Z33" s="819"/>
      <c r="AA33" s="819">
        <v>277</v>
      </c>
      <c r="AB33" s="819"/>
      <c r="AC33" s="819"/>
      <c r="AD33" s="819"/>
      <c r="AE33" s="820"/>
      <c r="AF33" s="821">
        <v>762</v>
      </c>
      <c r="AG33" s="822"/>
      <c r="AH33" s="822"/>
      <c r="AI33" s="822"/>
      <c r="AJ33" s="823"/>
      <c r="AK33" s="890">
        <v>587</v>
      </c>
      <c r="AL33" s="891"/>
      <c r="AM33" s="891"/>
      <c r="AN33" s="891"/>
      <c r="AO33" s="891"/>
      <c r="AP33" s="891">
        <v>3828</v>
      </c>
      <c r="AQ33" s="891"/>
      <c r="AR33" s="891"/>
      <c r="AS33" s="891"/>
      <c r="AT33" s="891"/>
      <c r="AU33" s="891">
        <v>2358</v>
      </c>
      <c r="AV33" s="891"/>
      <c r="AW33" s="891"/>
      <c r="AX33" s="891"/>
      <c r="AY33" s="891"/>
      <c r="AZ33" s="892" t="s">
        <v>594</v>
      </c>
      <c r="BA33" s="892"/>
      <c r="BB33" s="892"/>
      <c r="BC33" s="892"/>
      <c r="BD33" s="892"/>
      <c r="BE33" s="888" t="s">
        <v>394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396</v>
      </c>
      <c r="C34" s="816"/>
      <c r="D34" s="816"/>
      <c r="E34" s="816"/>
      <c r="F34" s="816"/>
      <c r="G34" s="816"/>
      <c r="H34" s="816"/>
      <c r="I34" s="816"/>
      <c r="J34" s="816"/>
      <c r="K34" s="816"/>
      <c r="L34" s="816"/>
      <c r="M34" s="816"/>
      <c r="N34" s="816"/>
      <c r="O34" s="816"/>
      <c r="P34" s="817"/>
      <c r="Q34" s="818">
        <v>968</v>
      </c>
      <c r="R34" s="819"/>
      <c r="S34" s="819"/>
      <c r="T34" s="819"/>
      <c r="U34" s="819"/>
      <c r="V34" s="819">
        <v>894</v>
      </c>
      <c r="W34" s="819"/>
      <c r="X34" s="819"/>
      <c r="Y34" s="819"/>
      <c r="Z34" s="819"/>
      <c r="AA34" s="819">
        <v>74</v>
      </c>
      <c r="AB34" s="819"/>
      <c r="AC34" s="819"/>
      <c r="AD34" s="819"/>
      <c r="AE34" s="820"/>
      <c r="AF34" s="821">
        <v>74</v>
      </c>
      <c r="AG34" s="822"/>
      <c r="AH34" s="822"/>
      <c r="AI34" s="822"/>
      <c r="AJ34" s="823"/>
      <c r="AK34" s="890">
        <v>458</v>
      </c>
      <c r="AL34" s="891"/>
      <c r="AM34" s="891"/>
      <c r="AN34" s="891"/>
      <c r="AO34" s="891"/>
      <c r="AP34" s="891">
        <v>7925</v>
      </c>
      <c r="AQ34" s="891"/>
      <c r="AR34" s="891"/>
      <c r="AS34" s="891"/>
      <c r="AT34" s="891"/>
      <c r="AU34" s="891">
        <v>5928</v>
      </c>
      <c r="AV34" s="891"/>
      <c r="AW34" s="891"/>
      <c r="AX34" s="891"/>
      <c r="AY34" s="891"/>
      <c r="AZ34" s="892" t="s">
        <v>594</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398</v>
      </c>
      <c r="C35" s="816"/>
      <c r="D35" s="816"/>
      <c r="E35" s="816"/>
      <c r="F35" s="816"/>
      <c r="G35" s="816"/>
      <c r="H35" s="816"/>
      <c r="I35" s="816"/>
      <c r="J35" s="816"/>
      <c r="K35" s="816"/>
      <c r="L35" s="816"/>
      <c r="M35" s="816"/>
      <c r="N35" s="816"/>
      <c r="O35" s="816"/>
      <c r="P35" s="817"/>
      <c r="Q35" s="818">
        <v>440</v>
      </c>
      <c r="R35" s="819"/>
      <c r="S35" s="819"/>
      <c r="T35" s="819"/>
      <c r="U35" s="819"/>
      <c r="V35" s="819">
        <v>407</v>
      </c>
      <c r="W35" s="819"/>
      <c r="X35" s="819"/>
      <c r="Y35" s="819"/>
      <c r="Z35" s="819"/>
      <c r="AA35" s="819">
        <v>33</v>
      </c>
      <c r="AB35" s="819"/>
      <c r="AC35" s="819"/>
      <c r="AD35" s="819"/>
      <c r="AE35" s="820"/>
      <c r="AF35" s="821">
        <v>33</v>
      </c>
      <c r="AG35" s="822"/>
      <c r="AH35" s="822"/>
      <c r="AI35" s="822"/>
      <c r="AJ35" s="823"/>
      <c r="AK35" s="890">
        <v>252</v>
      </c>
      <c r="AL35" s="891"/>
      <c r="AM35" s="891"/>
      <c r="AN35" s="891"/>
      <c r="AO35" s="891"/>
      <c r="AP35" s="891">
        <v>3604</v>
      </c>
      <c r="AQ35" s="891"/>
      <c r="AR35" s="891"/>
      <c r="AS35" s="891"/>
      <c r="AT35" s="891"/>
      <c r="AU35" s="891">
        <v>3258</v>
      </c>
      <c r="AV35" s="891"/>
      <c r="AW35" s="891"/>
      <c r="AX35" s="891"/>
      <c r="AY35" s="891"/>
      <c r="AZ35" s="892" t="s">
        <v>594</v>
      </c>
      <c r="BA35" s="892"/>
      <c r="BB35" s="892"/>
      <c r="BC35" s="892"/>
      <c r="BD35" s="892"/>
      <c r="BE35" s="888" t="s">
        <v>397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399</v>
      </c>
      <c r="C36" s="816"/>
      <c r="D36" s="816"/>
      <c r="E36" s="816"/>
      <c r="F36" s="816"/>
      <c r="G36" s="816"/>
      <c r="H36" s="816"/>
      <c r="I36" s="816"/>
      <c r="J36" s="816"/>
      <c r="K36" s="816"/>
      <c r="L36" s="816"/>
      <c r="M36" s="816"/>
      <c r="N36" s="816"/>
      <c r="O36" s="816"/>
      <c r="P36" s="817"/>
      <c r="Q36" s="818">
        <v>88</v>
      </c>
      <c r="R36" s="819"/>
      <c r="S36" s="819"/>
      <c r="T36" s="819"/>
      <c r="U36" s="819"/>
      <c r="V36" s="819">
        <v>86</v>
      </c>
      <c r="W36" s="819"/>
      <c r="X36" s="819"/>
      <c r="Y36" s="819"/>
      <c r="Z36" s="819"/>
      <c r="AA36" s="819">
        <v>2</v>
      </c>
      <c r="AB36" s="819"/>
      <c r="AC36" s="819"/>
      <c r="AD36" s="819"/>
      <c r="AE36" s="820"/>
      <c r="AF36" s="821">
        <v>2</v>
      </c>
      <c r="AG36" s="822"/>
      <c r="AH36" s="822"/>
      <c r="AI36" s="822"/>
      <c r="AJ36" s="823"/>
      <c r="AK36" s="890">
        <v>47</v>
      </c>
      <c r="AL36" s="891"/>
      <c r="AM36" s="891"/>
      <c r="AN36" s="891"/>
      <c r="AO36" s="891"/>
      <c r="AP36" s="891">
        <v>661</v>
      </c>
      <c r="AQ36" s="891"/>
      <c r="AR36" s="891"/>
      <c r="AS36" s="891"/>
      <c r="AT36" s="891"/>
      <c r="AU36" s="891">
        <v>622</v>
      </c>
      <c r="AV36" s="891"/>
      <c r="AW36" s="891"/>
      <c r="AX36" s="891"/>
      <c r="AY36" s="891"/>
      <c r="AZ36" s="892" t="s">
        <v>594</v>
      </c>
      <c r="BA36" s="892"/>
      <c r="BB36" s="892"/>
      <c r="BC36" s="892"/>
      <c r="BD36" s="892"/>
      <c r="BE36" s="888" t="s">
        <v>397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400</v>
      </c>
      <c r="C37" s="816"/>
      <c r="D37" s="816"/>
      <c r="E37" s="816"/>
      <c r="F37" s="816"/>
      <c r="G37" s="816"/>
      <c r="H37" s="816"/>
      <c r="I37" s="816"/>
      <c r="J37" s="816"/>
      <c r="K37" s="816"/>
      <c r="L37" s="816"/>
      <c r="M37" s="816"/>
      <c r="N37" s="816"/>
      <c r="O37" s="816"/>
      <c r="P37" s="817"/>
      <c r="Q37" s="818">
        <v>35</v>
      </c>
      <c r="R37" s="819"/>
      <c r="S37" s="819"/>
      <c r="T37" s="819"/>
      <c r="U37" s="819"/>
      <c r="V37" s="819">
        <v>34</v>
      </c>
      <c r="W37" s="819"/>
      <c r="X37" s="819"/>
      <c r="Y37" s="819"/>
      <c r="Z37" s="819"/>
      <c r="AA37" s="819">
        <v>1</v>
      </c>
      <c r="AB37" s="819"/>
      <c r="AC37" s="819"/>
      <c r="AD37" s="819"/>
      <c r="AE37" s="820"/>
      <c r="AF37" s="821">
        <v>1</v>
      </c>
      <c r="AG37" s="822"/>
      <c r="AH37" s="822"/>
      <c r="AI37" s="822"/>
      <c r="AJ37" s="823"/>
      <c r="AK37" s="890">
        <v>22</v>
      </c>
      <c r="AL37" s="891"/>
      <c r="AM37" s="891"/>
      <c r="AN37" s="891"/>
      <c r="AO37" s="891"/>
      <c r="AP37" s="891">
        <v>291</v>
      </c>
      <c r="AQ37" s="891"/>
      <c r="AR37" s="891"/>
      <c r="AS37" s="891"/>
      <c r="AT37" s="891"/>
      <c r="AU37" s="891">
        <v>271</v>
      </c>
      <c r="AV37" s="891"/>
      <c r="AW37" s="891"/>
      <c r="AX37" s="891"/>
      <c r="AY37" s="891"/>
      <c r="AZ37" s="892" t="s">
        <v>594</v>
      </c>
      <c r="BA37" s="892"/>
      <c r="BB37" s="892"/>
      <c r="BC37" s="892"/>
      <c r="BD37" s="892"/>
      <c r="BE37" s="888" t="s">
        <v>397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401</v>
      </c>
      <c r="C38" s="816"/>
      <c r="D38" s="816"/>
      <c r="E38" s="816"/>
      <c r="F38" s="816"/>
      <c r="G38" s="816"/>
      <c r="H38" s="816"/>
      <c r="I38" s="816"/>
      <c r="J38" s="816"/>
      <c r="K38" s="816"/>
      <c r="L38" s="816"/>
      <c r="M38" s="816"/>
      <c r="N38" s="816"/>
      <c r="O38" s="816"/>
      <c r="P38" s="817"/>
      <c r="Q38" s="818">
        <v>85</v>
      </c>
      <c r="R38" s="819"/>
      <c r="S38" s="819"/>
      <c r="T38" s="819"/>
      <c r="U38" s="819"/>
      <c r="V38" s="819">
        <v>84</v>
      </c>
      <c r="W38" s="819"/>
      <c r="X38" s="819"/>
      <c r="Y38" s="819"/>
      <c r="Z38" s="819"/>
      <c r="AA38" s="819">
        <v>1</v>
      </c>
      <c r="AB38" s="819"/>
      <c r="AC38" s="819"/>
      <c r="AD38" s="819"/>
      <c r="AE38" s="820"/>
      <c r="AF38" s="821">
        <v>1</v>
      </c>
      <c r="AG38" s="822"/>
      <c r="AH38" s="822"/>
      <c r="AI38" s="822"/>
      <c r="AJ38" s="823"/>
      <c r="AK38" s="890">
        <v>15</v>
      </c>
      <c r="AL38" s="891"/>
      <c r="AM38" s="891"/>
      <c r="AN38" s="891"/>
      <c r="AO38" s="891"/>
      <c r="AP38" s="891">
        <v>386</v>
      </c>
      <c r="AQ38" s="891"/>
      <c r="AR38" s="891"/>
      <c r="AS38" s="891"/>
      <c r="AT38" s="891"/>
      <c r="AU38" s="891">
        <v>16</v>
      </c>
      <c r="AV38" s="891"/>
      <c r="AW38" s="891"/>
      <c r="AX38" s="891"/>
      <c r="AY38" s="891"/>
      <c r="AZ38" s="892" t="s">
        <v>594</v>
      </c>
      <c r="BA38" s="892"/>
      <c r="BB38" s="892"/>
      <c r="BC38" s="892"/>
      <c r="BD38" s="892"/>
      <c r="BE38" s="888" t="s">
        <v>397</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402</v>
      </c>
      <c r="C39" s="816"/>
      <c r="D39" s="816"/>
      <c r="E39" s="816"/>
      <c r="F39" s="816"/>
      <c r="G39" s="816"/>
      <c r="H39" s="816"/>
      <c r="I39" s="816"/>
      <c r="J39" s="816"/>
      <c r="K39" s="816"/>
      <c r="L39" s="816"/>
      <c r="M39" s="816"/>
      <c r="N39" s="816"/>
      <c r="O39" s="816"/>
      <c r="P39" s="817"/>
      <c r="Q39" s="818">
        <v>59</v>
      </c>
      <c r="R39" s="819"/>
      <c r="S39" s="819"/>
      <c r="T39" s="819"/>
      <c r="U39" s="819"/>
      <c r="V39" s="819">
        <v>59</v>
      </c>
      <c r="W39" s="819"/>
      <c r="X39" s="819"/>
      <c r="Y39" s="819"/>
      <c r="Z39" s="819"/>
      <c r="AA39" s="819">
        <v>0</v>
      </c>
      <c r="AB39" s="819"/>
      <c r="AC39" s="819"/>
      <c r="AD39" s="819"/>
      <c r="AE39" s="820"/>
      <c r="AF39" s="821">
        <v>171</v>
      </c>
      <c r="AG39" s="822"/>
      <c r="AH39" s="822"/>
      <c r="AI39" s="822"/>
      <c r="AJ39" s="823"/>
      <c r="AK39" s="890">
        <v>22</v>
      </c>
      <c r="AL39" s="891"/>
      <c r="AM39" s="891"/>
      <c r="AN39" s="891"/>
      <c r="AO39" s="891"/>
      <c r="AP39" s="891" t="s">
        <v>596</v>
      </c>
      <c r="AQ39" s="891"/>
      <c r="AR39" s="891"/>
      <c r="AS39" s="891"/>
      <c r="AT39" s="891"/>
      <c r="AU39" s="891" t="s">
        <v>596</v>
      </c>
      <c r="AV39" s="891"/>
      <c r="AW39" s="891"/>
      <c r="AX39" s="891"/>
      <c r="AY39" s="891"/>
      <c r="AZ39" s="892" t="s">
        <v>594</v>
      </c>
      <c r="BA39" s="892"/>
      <c r="BB39" s="892"/>
      <c r="BC39" s="892"/>
      <c r="BD39" s="892"/>
      <c r="BE39" s="888" t="s">
        <v>397</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376</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3681</v>
      </c>
      <c r="AG63" s="902"/>
      <c r="AH63" s="902"/>
      <c r="AI63" s="902"/>
      <c r="AJ63" s="903"/>
      <c r="AK63" s="904"/>
      <c r="AL63" s="899"/>
      <c r="AM63" s="899"/>
      <c r="AN63" s="899"/>
      <c r="AO63" s="899"/>
      <c r="AP63" s="902">
        <v>22061</v>
      </c>
      <c r="AQ63" s="902"/>
      <c r="AR63" s="902"/>
      <c r="AS63" s="902"/>
      <c r="AT63" s="902"/>
      <c r="AU63" s="902">
        <v>14449</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2015</v>
      </c>
      <c r="R68" s="926"/>
      <c r="S68" s="926"/>
      <c r="T68" s="926"/>
      <c r="U68" s="926"/>
      <c r="V68" s="926">
        <v>1889</v>
      </c>
      <c r="W68" s="926"/>
      <c r="X68" s="926"/>
      <c r="Y68" s="926"/>
      <c r="Z68" s="926"/>
      <c r="AA68" s="926">
        <v>126</v>
      </c>
      <c r="AB68" s="926"/>
      <c r="AC68" s="926"/>
      <c r="AD68" s="926"/>
      <c r="AE68" s="926"/>
      <c r="AF68" s="926">
        <v>126</v>
      </c>
      <c r="AG68" s="926"/>
      <c r="AH68" s="926"/>
      <c r="AI68" s="926"/>
      <c r="AJ68" s="926"/>
      <c r="AK68" s="926" t="s">
        <v>595</v>
      </c>
      <c r="AL68" s="926"/>
      <c r="AM68" s="926"/>
      <c r="AN68" s="926"/>
      <c r="AO68" s="926"/>
      <c r="AP68" s="926">
        <v>1530</v>
      </c>
      <c r="AQ68" s="926"/>
      <c r="AR68" s="926"/>
      <c r="AS68" s="926"/>
      <c r="AT68" s="926"/>
      <c r="AU68" s="926">
        <v>495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542</v>
      </c>
      <c r="R69" s="891"/>
      <c r="S69" s="891"/>
      <c r="T69" s="891"/>
      <c r="U69" s="891"/>
      <c r="V69" s="891">
        <v>535</v>
      </c>
      <c r="W69" s="891"/>
      <c r="X69" s="891"/>
      <c r="Y69" s="891"/>
      <c r="Z69" s="891"/>
      <c r="AA69" s="891">
        <f>Q69-V69</f>
        <v>7</v>
      </c>
      <c r="AB69" s="891"/>
      <c r="AC69" s="891"/>
      <c r="AD69" s="891"/>
      <c r="AE69" s="891"/>
      <c r="AF69" s="891">
        <v>7</v>
      </c>
      <c r="AG69" s="891"/>
      <c r="AH69" s="891"/>
      <c r="AI69" s="891"/>
      <c r="AJ69" s="891"/>
      <c r="AK69" s="891" t="s">
        <v>593</v>
      </c>
      <c r="AL69" s="891"/>
      <c r="AM69" s="891"/>
      <c r="AN69" s="891"/>
      <c r="AO69" s="891"/>
      <c r="AP69" s="891">
        <v>315</v>
      </c>
      <c r="AQ69" s="891"/>
      <c r="AR69" s="891"/>
      <c r="AS69" s="891"/>
      <c r="AT69" s="891"/>
      <c r="AU69" s="891" t="s">
        <v>598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175</v>
      </c>
      <c r="R70" s="891"/>
      <c r="S70" s="891"/>
      <c r="T70" s="891"/>
      <c r="U70" s="891"/>
      <c r="V70" s="891">
        <v>172</v>
      </c>
      <c r="W70" s="891"/>
      <c r="X70" s="891"/>
      <c r="Y70" s="891"/>
      <c r="Z70" s="891"/>
      <c r="AA70" s="891">
        <v>3</v>
      </c>
      <c r="AB70" s="891"/>
      <c r="AC70" s="891"/>
      <c r="AD70" s="891"/>
      <c r="AE70" s="891"/>
      <c r="AF70" s="891">
        <v>3</v>
      </c>
      <c r="AG70" s="891"/>
      <c r="AH70" s="891"/>
      <c r="AI70" s="891"/>
      <c r="AJ70" s="891"/>
      <c r="AK70" s="891" t="s">
        <v>594</v>
      </c>
      <c r="AL70" s="891"/>
      <c r="AM70" s="891"/>
      <c r="AN70" s="891"/>
      <c r="AO70" s="891"/>
      <c r="AP70" s="891" t="s">
        <v>594</v>
      </c>
      <c r="AQ70" s="891"/>
      <c r="AR70" s="891"/>
      <c r="AS70" s="891"/>
      <c r="AT70" s="891"/>
      <c r="AU70" s="891" t="s">
        <v>594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6</v>
      </c>
      <c r="R71" s="891"/>
      <c r="S71" s="891"/>
      <c r="T71" s="891"/>
      <c r="U71" s="891"/>
      <c r="V71" s="891">
        <v>2</v>
      </c>
      <c r="W71" s="891"/>
      <c r="X71" s="891"/>
      <c r="Y71" s="891"/>
      <c r="Z71" s="891"/>
      <c r="AA71" s="891">
        <v>4</v>
      </c>
      <c r="AB71" s="891"/>
      <c r="AC71" s="891"/>
      <c r="AD71" s="891"/>
      <c r="AE71" s="891"/>
      <c r="AF71" s="891">
        <v>4</v>
      </c>
      <c r="AG71" s="891"/>
      <c r="AH71" s="891"/>
      <c r="AI71" s="891"/>
      <c r="AJ71" s="891"/>
      <c r="AK71" s="891" t="s">
        <v>594</v>
      </c>
      <c r="AL71" s="891"/>
      <c r="AM71" s="891"/>
      <c r="AN71" s="891"/>
      <c r="AO71" s="891"/>
      <c r="AP71" s="891" t="s">
        <v>594</v>
      </c>
      <c r="AQ71" s="891"/>
      <c r="AR71" s="891"/>
      <c r="AS71" s="891"/>
      <c r="AT71" s="891"/>
      <c r="AU71" s="891" t="s">
        <v>594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102</v>
      </c>
      <c r="R72" s="891"/>
      <c r="S72" s="891"/>
      <c r="T72" s="891"/>
      <c r="U72" s="891"/>
      <c r="V72" s="891">
        <v>102</v>
      </c>
      <c r="W72" s="891"/>
      <c r="X72" s="891"/>
      <c r="Y72" s="891"/>
      <c r="Z72" s="891"/>
      <c r="AA72" s="891">
        <v>0</v>
      </c>
      <c r="AB72" s="891"/>
      <c r="AC72" s="891"/>
      <c r="AD72" s="891"/>
      <c r="AE72" s="891"/>
      <c r="AF72" s="891">
        <v>0</v>
      </c>
      <c r="AG72" s="891"/>
      <c r="AH72" s="891"/>
      <c r="AI72" s="891"/>
      <c r="AJ72" s="891"/>
      <c r="AK72" s="891" t="s">
        <v>594</v>
      </c>
      <c r="AL72" s="891"/>
      <c r="AM72" s="891"/>
      <c r="AN72" s="891"/>
      <c r="AO72" s="891"/>
      <c r="AP72" s="891" t="s">
        <v>594</v>
      </c>
      <c r="AQ72" s="891"/>
      <c r="AR72" s="891"/>
      <c r="AS72" s="891"/>
      <c r="AT72" s="891"/>
      <c r="AU72" s="891" t="s">
        <v>594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477</v>
      </c>
      <c r="R73" s="891"/>
      <c r="S73" s="891"/>
      <c r="T73" s="891"/>
      <c r="U73" s="891"/>
      <c r="V73" s="891">
        <v>466</v>
      </c>
      <c r="W73" s="891"/>
      <c r="X73" s="891"/>
      <c r="Y73" s="891"/>
      <c r="Z73" s="891"/>
      <c r="AA73" s="891">
        <v>11</v>
      </c>
      <c r="AB73" s="891"/>
      <c r="AC73" s="891"/>
      <c r="AD73" s="891"/>
      <c r="AE73" s="891"/>
      <c r="AF73" s="891">
        <v>11</v>
      </c>
      <c r="AG73" s="891"/>
      <c r="AH73" s="891"/>
      <c r="AI73" s="891"/>
      <c r="AJ73" s="891"/>
      <c r="AK73" s="891" t="s">
        <v>594</v>
      </c>
      <c r="AL73" s="891"/>
      <c r="AM73" s="891"/>
      <c r="AN73" s="891"/>
      <c r="AO73" s="891"/>
      <c r="AP73" s="891" t="s">
        <v>594</v>
      </c>
      <c r="AQ73" s="891"/>
      <c r="AR73" s="891"/>
      <c r="AS73" s="891"/>
      <c r="AT73" s="891"/>
      <c r="AU73" s="891" t="s">
        <v>594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155051</v>
      </c>
      <c r="R74" s="891"/>
      <c r="S74" s="891"/>
      <c r="T74" s="891"/>
      <c r="U74" s="891"/>
      <c r="V74" s="891">
        <v>151918</v>
      </c>
      <c r="W74" s="891"/>
      <c r="X74" s="891"/>
      <c r="Y74" s="891"/>
      <c r="Z74" s="891"/>
      <c r="AA74" s="891">
        <v>3133</v>
      </c>
      <c r="AB74" s="891"/>
      <c r="AC74" s="891"/>
      <c r="AD74" s="891"/>
      <c r="AE74" s="891"/>
      <c r="AF74" s="891">
        <v>3133</v>
      </c>
      <c r="AG74" s="891"/>
      <c r="AH74" s="891"/>
      <c r="AI74" s="891"/>
      <c r="AJ74" s="891"/>
      <c r="AK74" s="891">
        <v>302</v>
      </c>
      <c r="AL74" s="891"/>
      <c r="AM74" s="891"/>
      <c r="AN74" s="891"/>
      <c r="AO74" s="891"/>
      <c r="AP74" s="891" t="s">
        <v>594</v>
      </c>
      <c r="AQ74" s="891"/>
      <c r="AR74" s="891"/>
      <c r="AS74" s="891"/>
      <c r="AT74" s="891"/>
      <c r="AU74" s="891" t="s">
        <v>594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376</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230</v>
      </c>
      <c r="CS102" s="910"/>
      <c r="CT102" s="910"/>
      <c r="CU102" s="910"/>
      <c r="CV102" s="953"/>
      <c r="CW102" s="952">
        <v>5</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295</v>
      </c>
      <c r="AG109" s="955"/>
      <c r="AH109" s="955"/>
      <c r="AI109" s="955"/>
      <c r="AJ109" s="956"/>
      <c r="AK109" s="954" t="s">
        <v>294</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295</v>
      </c>
      <c r="BW109" s="955"/>
      <c r="BX109" s="955"/>
      <c r="BY109" s="955"/>
      <c r="BZ109" s="956"/>
      <c r="CA109" s="954" t="s">
        <v>294</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295</v>
      </c>
      <c r="DM109" s="955"/>
      <c r="DN109" s="955"/>
      <c r="DO109" s="955"/>
      <c r="DP109" s="956"/>
      <c r="DQ109" s="954" t="s">
        <v>294</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4063461</v>
      </c>
      <c r="AB110" s="962"/>
      <c r="AC110" s="962"/>
      <c r="AD110" s="962"/>
      <c r="AE110" s="963"/>
      <c r="AF110" s="964">
        <v>3791848</v>
      </c>
      <c r="AG110" s="962"/>
      <c r="AH110" s="962"/>
      <c r="AI110" s="962"/>
      <c r="AJ110" s="963"/>
      <c r="AK110" s="964">
        <v>3520770</v>
      </c>
      <c r="AL110" s="962"/>
      <c r="AM110" s="962"/>
      <c r="AN110" s="962"/>
      <c r="AO110" s="963"/>
      <c r="AP110" s="965">
        <v>41.5</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31790615</v>
      </c>
      <c r="BR110" s="997"/>
      <c r="BS110" s="997"/>
      <c r="BT110" s="997"/>
      <c r="BU110" s="997"/>
      <c r="BV110" s="997">
        <v>30619844</v>
      </c>
      <c r="BW110" s="997"/>
      <c r="BX110" s="997"/>
      <c r="BY110" s="997"/>
      <c r="BZ110" s="997"/>
      <c r="CA110" s="997">
        <v>29632961</v>
      </c>
      <c r="CB110" s="997"/>
      <c r="CC110" s="997"/>
      <c r="CD110" s="997"/>
      <c r="CE110" s="997"/>
      <c r="CF110" s="1011">
        <v>349.3</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432</v>
      </c>
      <c r="DM110" s="997"/>
      <c r="DN110" s="997"/>
      <c r="DO110" s="997"/>
      <c r="DP110" s="997"/>
      <c r="DQ110" s="997" t="s">
        <v>433</v>
      </c>
      <c r="DR110" s="997"/>
      <c r="DS110" s="997"/>
      <c r="DT110" s="997"/>
      <c r="DU110" s="997"/>
      <c r="DV110" s="998" t="s">
        <v>431</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435</v>
      </c>
      <c r="AB111" s="1004"/>
      <c r="AC111" s="1004"/>
      <c r="AD111" s="1004"/>
      <c r="AE111" s="1005"/>
      <c r="AF111" s="1006" t="s">
        <v>431</v>
      </c>
      <c r="AG111" s="1004"/>
      <c r="AH111" s="1004"/>
      <c r="AI111" s="1004"/>
      <c r="AJ111" s="1005"/>
      <c r="AK111" s="1006" t="s">
        <v>432</v>
      </c>
      <c r="AL111" s="1004"/>
      <c r="AM111" s="1004"/>
      <c r="AN111" s="1004"/>
      <c r="AO111" s="1005"/>
      <c r="AP111" s="1007" t="s">
        <v>436</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436</v>
      </c>
      <c r="BW111" s="990"/>
      <c r="BX111" s="990"/>
      <c r="BY111" s="990"/>
      <c r="BZ111" s="990"/>
      <c r="CA111" s="990" t="s">
        <v>435</v>
      </c>
      <c r="CB111" s="990"/>
      <c r="CC111" s="990"/>
      <c r="CD111" s="990"/>
      <c r="CE111" s="990"/>
      <c r="CF111" s="984" t="s">
        <v>435</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439</v>
      </c>
      <c r="DR111" s="990"/>
      <c r="DS111" s="990"/>
      <c r="DT111" s="990"/>
      <c r="DU111" s="990"/>
      <c r="DV111" s="991" t="s">
        <v>435</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433</v>
      </c>
      <c r="AL112" s="1029"/>
      <c r="AM112" s="1029"/>
      <c r="AN112" s="1029"/>
      <c r="AO112" s="1030"/>
      <c r="AP112" s="1032" t="s">
        <v>442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16539252</v>
      </c>
      <c r="BR112" s="990"/>
      <c r="BS112" s="990"/>
      <c r="BT112" s="990"/>
      <c r="BU112" s="990"/>
      <c r="BV112" s="990">
        <v>15405645</v>
      </c>
      <c r="BW112" s="990"/>
      <c r="BX112" s="990"/>
      <c r="BY112" s="990"/>
      <c r="BZ112" s="990"/>
      <c r="CA112" s="990">
        <v>14449590</v>
      </c>
      <c r="CB112" s="990"/>
      <c r="CC112" s="990"/>
      <c r="CD112" s="990"/>
      <c r="CE112" s="990"/>
      <c r="CF112" s="984">
        <v>170.3</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436</v>
      </c>
      <c r="DM112" s="990"/>
      <c r="DN112" s="990"/>
      <c r="DO112" s="990"/>
      <c r="DP112" s="990"/>
      <c r="DQ112" s="990" t="s">
        <v>431</v>
      </c>
      <c r="DR112" s="990"/>
      <c r="DS112" s="990"/>
      <c r="DT112" s="990"/>
      <c r="DU112" s="990"/>
      <c r="DV112" s="991" t="s">
        <v>442</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1223236</v>
      </c>
      <c r="AB113" s="1004"/>
      <c r="AC113" s="1004"/>
      <c r="AD113" s="1004"/>
      <c r="AE113" s="1005"/>
      <c r="AF113" s="1006">
        <v>1142775</v>
      </c>
      <c r="AG113" s="1004"/>
      <c r="AH113" s="1004"/>
      <c r="AI113" s="1004"/>
      <c r="AJ113" s="1005"/>
      <c r="AK113" s="1006">
        <v>1161252</v>
      </c>
      <c r="AL113" s="1004"/>
      <c r="AM113" s="1004"/>
      <c r="AN113" s="1004"/>
      <c r="AO113" s="1005"/>
      <c r="AP113" s="1007">
        <v>13.7</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630428</v>
      </c>
      <c r="BR113" s="990"/>
      <c r="BS113" s="990"/>
      <c r="BT113" s="990"/>
      <c r="BU113" s="990"/>
      <c r="BV113" s="990">
        <v>565417</v>
      </c>
      <c r="BW113" s="990"/>
      <c r="BX113" s="990"/>
      <c r="BY113" s="990"/>
      <c r="BZ113" s="990"/>
      <c r="CA113" s="990">
        <v>495175</v>
      </c>
      <c r="CB113" s="990"/>
      <c r="CC113" s="990"/>
      <c r="CD113" s="990"/>
      <c r="CE113" s="990"/>
      <c r="CF113" s="984">
        <v>5.8</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442</v>
      </c>
      <c r="DM113" s="1029"/>
      <c r="DN113" s="1029"/>
      <c r="DO113" s="1029"/>
      <c r="DP113" s="1030"/>
      <c r="DQ113" s="1031" t="s">
        <v>435</v>
      </c>
      <c r="DR113" s="1029"/>
      <c r="DS113" s="1029"/>
      <c r="DT113" s="1029"/>
      <c r="DU113" s="1030"/>
      <c r="DV113" s="1032" t="s">
        <v>433</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64877</v>
      </c>
      <c r="AB114" s="1029"/>
      <c r="AC114" s="1029"/>
      <c r="AD114" s="1029"/>
      <c r="AE114" s="1030"/>
      <c r="AF114" s="1031">
        <v>67442</v>
      </c>
      <c r="AG114" s="1029"/>
      <c r="AH114" s="1029"/>
      <c r="AI114" s="1029"/>
      <c r="AJ114" s="1030"/>
      <c r="AK114" s="1031">
        <v>72361</v>
      </c>
      <c r="AL114" s="1029"/>
      <c r="AM114" s="1029"/>
      <c r="AN114" s="1029"/>
      <c r="AO114" s="1030"/>
      <c r="AP114" s="1032">
        <v>0.9</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2049595</v>
      </c>
      <c r="BR114" s="990"/>
      <c r="BS114" s="990"/>
      <c r="BT114" s="990"/>
      <c r="BU114" s="990"/>
      <c r="BV114" s="990">
        <v>1978781</v>
      </c>
      <c r="BW114" s="990"/>
      <c r="BX114" s="990"/>
      <c r="BY114" s="990"/>
      <c r="BZ114" s="990"/>
      <c r="CA114" s="990">
        <v>1924027</v>
      </c>
      <c r="CB114" s="990"/>
      <c r="CC114" s="990"/>
      <c r="CD114" s="990"/>
      <c r="CE114" s="990"/>
      <c r="CF114" s="984">
        <v>22.7</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442</v>
      </c>
      <c r="DH114" s="1029"/>
      <c r="DI114" s="1029"/>
      <c r="DJ114" s="1029"/>
      <c r="DK114" s="1030"/>
      <c r="DL114" s="1031" t="s">
        <v>442</v>
      </c>
      <c r="DM114" s="1029"/>
      <c r="DN114" s="1029"/>
      <c r="DO114" s="1029"/>
      <c r="DP114" s="1030"/>
      <c r="DQ114" s="1031" t="s">
        <v>442</v>
      </c>
      <c r="DR114" s="1029"/>
      <c r="DS114" s="1029"/>
      <c r="DT114" s="1029"/>
      <c r="DU114" s="1030"/>
      <c r="DV114" s="1032" t="s">
        <v>442</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2819</v>
      </c>
      <c r="AB115" s="1004"/>
      <c r="AC115" s="1004"/>
      <c r="AD115" s="1004"/>
      <c r="AE115" s="1005"/>
      <c r="AF115" s="1006" t="s">
        <v>442</v>
      </c>
      <c r="AG115" s="1004"/>
      <c r="AH115" s="1004"/>
      <c r="AI115" s="1004"/>
      <c r="AJ115" s="1005"/>
      <c r="AK115" s="1006" t="s">
        <v>442</v>
      </c>
      <c r="AL115" s="1004"/>
      <c r="AM115" s="1004"/>
      <c r="AN115" s="1004"/>
      <c r="AO115" s="1005"/>
      <c r="AP115" s="1007" t="s">
        <v>431</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435</v>
      </c>
      <c r="BW115" s="990"/>
      <c r="BX115" s="990"/>
      <c r="BY115" s="990"/>
      <c r="BZ115" s="990"/>
      <c r="CA115" s="990" t="s">
        <v>442</v>
      </c>
      <c r="CB115" s="990"/>
      <c r="CC115" s="990"/>
      <c r="CD115" s="990"/>
      <c r="CE115" s="990"/>
      <c r="CF115" s="984" t="s">
        <v>433</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442</v>
      </c>
      <c r="DH115" s="1029"/>
      <c r="DI115" s="1029"/>
      <c r="DJ115" s="1029"/>
      <c r="DK115" s="1030"/>
      <c r="DL115" s="1031" t="s">
        <v>436</v>
      </c>
      <c r="DM115" s="1029"/>
      <c r="DN115" s="1029"/>
      <c r="DO115" s="1029"/>
      <c r="DP115" s="1030"/>
      <c r="DQ115" s="1031" t="s">
        <v>433</v>
      </c>
      <c r="DR115" s="1029"/>
      <c r="DS115" s="1029"/>
      <c r="DT115" s="1029"/>
      <c r="DU115" s="1030"/>
      <c r="DV115" s="1032" t="s">
        <v>435</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435</v>
      </c>
      <c r="AG116" s="1029"/>
      <c r="AH116" s="1029"/>
      <c r="AI116" s="1029"/>
      <c r="AJ116" s="1030"/>
      <c r="AK116" s="1031" t="s">
        <v>442</v>
      </c>
      <c r="AL116" s="1029"/>
      <c r="AM116" s="1029"/>
      <c r="AN116" s="1029"/>
      <c r="AO116" s="1030"/>
      <c r="AP116" s="1032" t="s">
        <v>435</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432</v>
      </c>
      <c r="BW116" s="990"/>
      <c r="BX116" s="990"/>
      <c r="BY116" s="990"/>
      <c r="BZ116" s="990"/>
      <c r="CA116" s="990" t="s">
        <v>431</v>
      </c>
      <c r="CB116" s="990"/>
      <c r="CC116" s="990"/>
      <c r="CD116" s="990"/>
      <c r="CE116" s="990"/>
      <c r="CF116" s="984" t="s">
        <v>431</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442</v>
      </c>
      <c r="DM116" s="1029"/>
      <c r="DN116" s="1029"/>
      <c r="DO116" s="1029"/>
      <c r="DP116" s="1030"/>
      <c r="DQ116" s="1031" t="s">
        <v>442</v>
      </c>
      <c r="DR116" s="1029"/>
      <c r="DS116" s="1029"/>
      <c r="DT116" s="1029"/>
      <c r="DU116" s="1030"/>
      <c r="DV116" s="1032" t="s">
        <v>432</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5354393</v>
      </c>
      <c r="AB117" s="1047"/>
      <c r="AC117" s="1047"/>
      <c r="AD117" s="1047"/>
      <c r="AE117" s="1048"/>
      <c r="AF117" s="1049">
        <v>5002065</v>
      </c>
      <c r="AG117" s="1047"/>
      <c r="AH117" s="1047"/>
      <c r="AI117" s="1047"/>
      <c r="AJ117" s="1048"/>
      <c r="AK117" s="1049">
        <v>4754383</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459</v>
      </c>
      <c r="BR117" s="990"/>
      <c r="BS117" s="990"/>
      <c r="BT117" s="990"/>
      <c r="BU117" s="990"/>
      <c r="BV117" s="990" t="s">
        <v>435</v>
      </c>
      <c r="BW117" s="990"/>
      <c r="BX117" s="990"/>
      <c r="BY117" s="990"/>
      <c r="BZ117" s="990"/>
      <c r="CA117" s="990" t="s">
        <v>459</v>
      </c>
      <c r="CB117" s="990"/>
      <c r="CC117" s="990"/>
      <c r="CD117" s="990"/>
      <c r="CE117" s="990"/>
      <c r="CF117" s="984" t="s">
        <v>435</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459</v>
      </c>
      <c r="DH117" s="1029"/>
      <c r="DI117" s="1029"/>
      <c r="DJ117" s="1029"/>
      <c r="DK117" s="1030"/>
      <c r="DL117" s="1031" t="s">
        <v>435</v>
      </c>
      <c r="DM117" s="1029"/>
      <c r="DN117" s="1029"/>
      <c r="DO117" s="1029"/>
      <c r="DP117" s="1030"/>
      <c r="DQ117" s="1031" t="s">
        <v>435</v>
      </c>
      <c r="DR117" s="1029"/>
      <c r="DS117" s="1029"/>
      <c r="DT117" s="1029"/>
      <c r="DU117" s="1030"/>
      <c r="DV117" s="1032" t="s">
        <v>435</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295</v>
      </c>
      <c r="AG118" s="955"/>
      <c r="AH118" s="955"/>
      <c r="AI118" s="955"/>
      <c r="AJ118" s="956"/>
      <c r="AK118" s="954" t="s">
        <v>294</v>
      </c>
      <c r="AL118" s="955"/>
      <c r="AM118" s="955"/>
      <c r="AN118" s="955"/>
      <c r="AO118" s="956"/>
      <c r="AP118" s="1041" t="s">
        <v>425</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128</v>
      </c>
      <c r="BR118" s="1068"/>
      <c r="BS118" s="1068"/>
      <c r="BT118" s="1068"/>
      <c r="BU118" s="1068"/>
      <c r="BV118" s="1068" t="s">
        <v>128</v>
      </c>
      <c r="BW118" s="1068"/>
      <c r="BX118" s="1068"/>
      <c r="BY118" s="1068"/>
      <c r="BZ118" s="1068"/>
      <c r="CA118" s="1068" t="s">
        <v>128</v>
      </c>
      <c r="CB118" s="1068"/>
      <c r="CC118" s="1068"/>
      <c r="CD118" s="1068"/>
      <c r="CE118" s="1068"/>
      <c r="CF118" s="984" t="s">
        <v>128</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128</v>
      </c>
      <c r="DH118" s="1029"/>
      <c r="DI118" s="1029"/>
      <c r="DJ118" s="1029"/>
      <c r="DK118" s="1030"/>
      <c r="DL118" s="1031" t="s">
        <v>128</v>
      </c>
      <c r="DM118" s="1029"/>
      <c r="DN118" s="1029"/>
      <c r="DO118" s="1029"/>
      <c r="DP118" s="1030"/>
      <c r="DQ118" s="1031" t="s">
        <v>128</v>
      </c>
      <c r="DR118" s="1029"/>
      <c r="DS118" s="1029"/>
      <c r="DT118" s="1029"/>
      <c r="DU118" s="1030"/>
      <c r="DV118" s="1032" t="s">
        <v>128</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128</v>
      </c>
      <c r="AB119" s="962"/>
      <c r="AC119" s="962"/>
      <c r="AD119" s="962"/>
      <c r="AE119" s="963"/>
      <c r="AF119" s="964" t="s">
        <v>128</v>
      </c>
      <c r="AG119" s="962"/>
      <c r="AH119" s="962"/>
      <c r="AI119" s="962"/>
      <c r="AJ119" s="963"/>
      <c r="AK119" s="964" t="s">
        <v>128</v>
      </c>
      <c r="AL119" s="962"/>
      <c r="AM119" s="962"/>
      <c r="AN119" s="962"/>
      <c r="AO119" s="963"/>
      <c r="AP119" s="965" t="s">
        <v>128</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463</v>
      </c>
      <c r="BP119" s="1076"/>
      <c r="BQ119" s="1067">
        <v>51009890</v>
      </c>
      <c r="BR119" s="1068"/>
      <c r="BS119" s="1068"/>
      <c r="BT119" s="1068"/>
      <c r="BU119" s="1068"/>
      <c r="BV119" s="1068">
        <v>48569687</v>
      </c>
      <c r="BW119" s="1068"/>
      <c r="BX119" s="1068"/>
      <c r="BY119" s="1068"/>
      <c r="BZ119" s="1068"/>
      <c r="CA119" s="1068">
        <v>46501753</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465</v>
      </c>
      <c r="DH119" s="1054"/>
      <c r="DI119" s="1054"/>
      <c r="DJ119" s="1054"/>
      <c r="DK119" s="1055"/>
      <c r="DL119" s="1053" t="s">
        <v>466</v>
      </c>
      <c r="DM119" s="1054"/>
      <c r="DN119" s="1054"/>
      <c r="DO119" s="1054"/>
      <c r="DP119" s="1055"/>
      <c r="DQ119" s="1053" t="s">
        <v>466</v>
      </c>
      <c r="DR119" s="1054"/>
      <c r="DS119" s="1054"/>
      <c r="DT119" s="1054"/>
      <c r="DU119" s="1055"/>
      <c r="DV119" s="1056" t="s">
        <v>467</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468</v>
      </c>
      <c r="AB120" s="1029"/>
      <c r="AC120" s="1029"/>
      <c r="AD120" s="1029"/>
      <c r="AE120" s="1030"/>
      <c r="AF120" s="1031" t="s">
        <v>467</v>
      </c>
      <c r="AG120" s="1029"/>
      <c r="AH120" s="1029"/>
      <c r="AI120" s="1029"/>
      <c r="AJ120" s="1030"/>
      <c r="AK120" s="1031" t="s">
        <v>467</v>
      </c>
      <c r="AL120" s="1029"/>
      <c r="AM120" s="1029"/>
      <c r="AN120" s="1029"/>
      <c r="AO120" s="1030"/>
      <c r="AP120" s="1032" t="s">
        <v>287</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5153412</v>
      </c>
      <c r="BR120" s="997"/>
      <c r="BS120" s="997"/>
      <c r="BT120" s="997"/>
      <c r="BU120" s="997"/>
      <c r="BV120" s="997">
        <v>5393789</v>
      </c>
      <c r="BW120" s="997"/>
      <c r="BX120" s="997"/>
      <c r="BY120" s="997"/>
      <c r="BZ120" s="997"/>
      <c r="CA120" s="997">
        <v>4973886</v>
      </c>
      <c r="CB120" s="997"/>
      <c r="CC120" s="997"/>
      <c r="CD120" s="997"/>
      <c r="CE120" s="997"/>
      <c r="CF120" s="1011">
        <v>58.6</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6172923</v>
      </c>
      <c r="DH120" s="997"/>
      <c r="DI120" s="997"/>
      <c r="DJ120" s="997"/>
      <c r="DK120" s="997"/>
      <c r="DL120" s="997">
        <v>5985310</v>
      </c>
      <c r="DM120" s="997"/>
      <c r="DN120" s="997"/>
      <c r="DO120" s="997"/>
      <c r="DP120" s="997"/>
      <c r="DQ120" s="997">
        <v>5927992</v>
      </c>
      <c r="DR120" s="997"/>
      <c r="DS120" s="997"/>
      <c r="DT120" s="997"/>
      <c r="DU120" s="997"/>
      <c r="DV120" s="998">
        <v>69.900000000000006</v>
      </c>
      <c r="DW120" s="998"/>
      <c r="DX120" s="998"/>
      <c r="DY120" s="998"/>
      <c r="DZ120" s="999"/>
    </row>
    <row r="121" spans="1:130" s="226" customFormat="1" ht="26.25" customHeight="1">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474</v>
      </c>
      <c r="AB121" s="1029"/>
      <c r="AC121" s="1029"/>
      <c r="AD121" s="1029"/>
      <c r="AE121" s="1030"/>
      <c r="AF121" s="1031" t="s">
        <v>467</v>
      </c>
      <c r="AG121" s="1029"/>
      <c r="AH121" s="1029"/>
      <c r="AI121" s="1029"/>
      <c r="AJ121" s="1030"/>
      <c r="AK121" s="1031" t="s">
        <v>287</v>
      </c>
      <c r="AL121" s="1029"/>
      <c r="AM121" s="1029"/>
      <c r="AN121" s="1029"/>
      <c r="AO121" s="1030"/>
      <c r="AP121" s="1032" t="s">
        <v>467</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2568561</v>
      </c>
      <c r="BR121" s="990"/>
      <c r="BS121" s="990"/>
      <c r="BT121" s="990"/>
      <c r="BU121" s="990"/>
      <c r="BV121" s="990">
        <v>2603845</v>
      </c>
      <c r="BW121" s="990"/>
      <c r="BX121" s="990"/>
      <c r="BY121" s="990"/>
      <c r="BZ121" s="990"/>
      <c r="CA121" s="990">
        <v>2419998</v>
      </c>
      <c r="CB121" s="990"/>
      <c r="CC121" s="990"/>
      <c r="CD121" s="990"/>
      <c r="CE121" s="990"/>
      <c r="CF121" s="984">
        <v>28.5</v>
      </c>
      <c r="CG121" s="985"/>
      <c r="CH121" s="985"/>
      <c r="CI121" s="985"/>
      <c r="CJ121" s="985"/>
      <c r="CK121" s="1080"/>
      <c r="CL121" s="1081"/>
      <c r="CM121" s="1081"/>
      <c r="CN121" s="1081"/>
      <c r="CO121" s="1082"/>
      <c r="CP121" s="1090" t="s">
        <v>476</v>
      </c>
      <c r="CQ121" s="1091"/>
      <c r="CR121" s="1091"/>
      <c r="CS121" s="1091"/>
      <c r="CT121" s="1091"/>
      <c r="CU121" s="1091"/>
      <c r="CV121" s="1091"/>
      <c r="CW121" s="1091"/>
      <c r="CX121" s="1091"/>
      <c r="CY121" s="1091"/>
      <c r="CZ121" s="1091"/>
      <c r="DA121" s="1091"/>
      <c r="DB121" s="1091"/>
      <c r="DC121" s="1091"/>
      <c r="DD121" s="1091"/>
      <c r="DE121" s="1091"/>
      <c r="DF121" s="1092"/>
      <c r="DG121" s="989">
        <v>3337849</v>
      </c>
      <c r="DH121" s="990"/>
      <c r="DI121" s="990"/>
      <c r="DJ121" s="990"/>
      <c r="DK121" s="990"/>
      <c r="DL121" s="990">
        <v>3283969</v>
      </c>
      <c r="DM121" s="990"/>
      <c r="DN121" s="990"/>
      <c r="DO121" s="990"/>
      <c r="DP121" s="990"/>
      <c r="DQ121" s="990">
        <v>3258018</v>
      </c>
      <c r="DR121" s="990"/>
      <c r="DS121" s="990"/>
      <c r="DT121" s="990"/>
      <c r="DU121" s="990"/>
      <c r="DV121" s="991">
        <v>38.4</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466</v>
      </c>
      <c r="AB122" s="1029"/>
      <c r="AC122" s="1029"/>
      <c r="AD122" s="1029"/>
      <c r="AE122" s="1030"/>
      <c r="AF122" s="1031" t="s">
        <v>459</v>
      </c>
      <c r="AG122" s="1029"/>
      <c r="AH122" s="1029"/>
      <c r="AI122" s="1029"/>
      <c r="AJ122" s="1030"/>
      <c r="AK122" s="1031" t="s">
        <v>128</v>
      </c>
      <c r="AL122" s="1029"/>
      <c r="AM122" s="1029"/>
      <c r="AN122" s="1029"/>
      <c r="AO122" s="1030"/>
      <c r="AP122" s="1032" t="s">
        <v>466</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32927794</v>
      </c>
      <c r="BR122" s="1068"/>
      <c r="BS122" s="1068"/>
      <c r="BT122" s="1068"/>
      <c r="BU122" s="1068"/>
      <c r="BV122" s="1068">
        <v>31873441</v>
      </c>
      <c r="BW122" s="1068"/>
      <c r="BX122" s="1068"/>
      <c r="BY122" s="1068"/>
      <c r="BZ122" s="1068"/>
      <c r="CA122" s="1068">
        <v>31116469</v>
      </c>
      <c r="CB122" s="1068"/>
      <c r="CC122" s="1068"/>
      <c r="CD122" s="1068"/>
      <c r="CE122" s="1068"/>
      <c r="CF122" s="1088">
        <v>366.8</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v>2880320</v>
      </c>
      <c r="DH122" s="990"/>
      <c r="DI122" s="990"/>
      <c r="DJ122" s="990"/>
      <c r="DK122" s="990"/>
      <c r="DL122" s="990">
        <v>2607628</v>
      </c>
      <c r="DM122" s="990"/>
      <c r="DN122" s="990"/>
      <c r="DO122" s="990"/>
      <c r="DP122" s="990"/>
      <c r="DQ122" s="990">
        <v>2358304</v>
      </c>
      <c r="DR122" s="990"/>
      <c r="DS122" s="990"/>
      <c r="DT122" s="990"/>
      <c r="DU122" s="990"/>
      <c r="DV122" s="991">
        <v>27.8</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2819</v>
      </c>
      <c r="AB123" s="1029"/>
      <c r="AC123" s="1029"/>
      <c r="AD123" s="1029"/>
      <c r="AE123" s="1030"/>
      <c r="AF123" s="1031" t="s">
        <v>467</v>
      </c>
      <c r="AG123" s="1029"/>
      <c r="AH123" s="1029"/>
      <c r="AI123" s="1029"/>
      <c r="AJ123" s="1030"/>
      <c r="AK123" s="1031" t="s">
        <v>459</v>
      </c>
      <c r="AL123" s="1029"/>
      <c r="AM123" s="1029"/>
      <c r="AN123" s="1029"/>
      <c r="AO123" s="1030"/>
      <c r="AP123" s="1032" t="s">
        <v>128</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479</v>
      </c>
      <c r="BP123" s="1076"/>
      <c r="BQ123" s="1135">
        <v>40649767</v>
      </c>
      <c r="BR123" s="1136"/>
      <c r="BS123" s="1136"/>
      <c r="BT123" s="1136"/>
      <c r="BU123" s="1136"/>
      <c r="BV123" s="1136">
        <v>39871075</v>
      </c>
      <c r="BW123" s="1136"/>
      <c r="BX123" s="1136"/>
      <c r="BY123" s="1136"/>
      <c r="BZ123" s="1136"/>
      <c r="CA123" s="1136">
        <v>38510353</v>
      </c>
      <c r="CB123" s="1136"/>
      <c r="CC123" s="1136"/>
      <c r="CD123" s="1136"/>
      <c r="CE123" s="1136"/>
      <c r="CF123" s="1069"/>
      <c r="CG123" s="1070"/>
      <c r="CH123" s="1070"/>
      <c r="CI123" s="1070"/>
      <c r="CJ123" s="1071"/>
      <c r="CK123" s="1080"/>
      <c r="CL123" s="1081"/>
      <c r="CM123" s="1081"/>
      <c r="CN123" s="1081"/>
      <c r="CO123" s="1082"/>
      <c r="CP123" s="1090" t="s">
        <v>480</v>
      </c>
      <c r="CQ123" s="1091"/>
      <c r="CR123" s="1091"/>
      <c r="CS123" s="1091"/>
      <c r="CT123" s="1091"/>
      <c r="CU123" s="1091"/>
      <c r="CV123" s="1091"/>
      <c r="CW123" s="1091"/>
      <c r="CX123" s="1091"/>
      <c r="CY123" s="1091"/>
      <c r="CZ123" s="1091"/>
      <c r="DA123" s="1091"/>
      <c r="DB123" s="1091"/>
      <c r="DC123" s="1091"/>
      <c r="DD123" s="1091"/>
      <c r="DE123" s="1091"/>
      <c r="DF123" s="1092"/>
      <c r="DG123" s="1028">
        <v>3171053</v>
      </c>
      <c r="DH123" s="1029"/>
      <c r="DI123" s="1029"/>
      <c r="DJ123" s="1029"/>
      <c r="DK123" s="1030"/>
      <c r="DL123" s="1031">
        <v>2560458</v>
      </c>
      <c r="DM123" s="1029"/>
      <c r="DN123" s="1029"/>
      <c r="DO123" s="1029"/>
      <c r="DP123" s="1030"/>
      <c r="DQ123" s="1031">
        <v>1996206</v>
      </c>
      <c r="DR123" s="1029"/>
      <c r="DS123" s="1029"/>
      <c r="DT123" s="1029"/>
      <c r="DU123" s="1030"/>
      <c r="DV123" s="1032">
        <v>23.5</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468</v>
      </c>
      <c r="AB124" s="1029"/>
      <c r="AC124" s="1029"/>
      <c r="AD124" s="1029"/>
      <c r="AE124" s="1030"/>
      <c r="AF124" s="1031" t="s">
        <v>432</v>
      </c>
      <c r="AG124" s="1029"/>
      <c r="AH124" s="1029"/>
      <c r="AI124" s="1029"/>
      <c r="AJ124" s="1030"/>
      <c r="AK124" s="1031" t="s">
        <v>128</v>
      </c>
      <c r="AL124" s="1029"/>
      <c r="AM124" s="1029"/>
      <c r="AN124" s="1029"/>
      <c r="AO124" s="1030"/>
      <c r="AP124" s="1032" t="s">
        <v>468</v>
      </c>
      <c r="AQ124" s="1033"/>
      <c r="AR124" s="1033"/>
      <c r="AS124" s="1033"/>
      <c r="AT124" s="1034"/>
      <c r="AU124" s="1131" t="s">
        <v>481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115.5</v>
      </c>
      <c r="BR124" s="1098"/>
      <c r="BS124" s="1098"/>
      <c r="BT124" s="1098"/>
      <c r="BU124" s="1098"/>
      <c r="BV124" s="1098">
        <v>99.8</v>
      </c>
      <c r="BW124" s="1098"/>
      <c r="BX124" s="1098"/>
      <c r="BY124" s="1098"/>
      <c r="BZ124" s="1098"/>
      <c r="CA124" s="1098">
        <v>94.2</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v>977107</v>
      </c>
      <c r="DH124" s="1054"/>
      <c r="DI124" s="1054"/>
      <c r="DJ124" s="1054"/>
      <c r="DK124" s="1055"/>
      <c r="DL124" s="1053">
        <v>968280</v>
      </c>
      <c r="DM124" s="1054"/>
      <c r="DN124" s="1054"/>
      <c r="DO124" s="1054"/>
      <c r="DP124" s="1055"/>
      <c r="DQ124" s="1053">
        <v>909070</v>
      </c>
      <c r="DR124" s="1054"/>
      <c r="DS124" s="1054"/>
      <c r="DT124" s="1054"/>
      <c r="DU124" s="1055"/>
      <c r="DV124" s="1056">
        <v>10.7</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459</v>
      </c>
      <c r="AB125" s="1029"/>
      <c r="AC125" s="1029"/>
      <c r="AD125" s="1029"/>
      <c r="AE125" s="1030"/>
      <c r="AF125" s="1031" t="s">
        <v>128</v>
      </c>
      <c r="AG125" s="1029"/>
      <c r="AH125" s="1029"/>
      <c r="AI125" s="1029"/>
      <c r="AJ125" s="1030"/>
      <c r="AK125" s="1031" t="s">
        <v>459</v>
      </c>
      <c r="AL125" s="1029"/>
      <c r="AM125" s="1029"/>
      <c r="AN125" s="1029"/>
      <c r="AO125" s="1030"/>
      <c r="AP125" s="1032" t="s">
        <v>128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459</v>
      </c>
      <c r="DH125" s="997"/>
      <c r="DI125" s="997"/>
      <c r="DJ125" s="997"/>
      <c r="DK125" s="997"/>
      <c r="DL125" s="997" t="s">
        <v>467</v>
      </c>
      <c r="DM125" s="997"/>
      <c r="DN125" s="997"/>
      <c r="DO125" s="997"/>
      <c r="DP125" s="997"/>
      <c r="DQ125" s="997" t="s">
        <v>485</v>
      </c>
      <c r="DR125" s="997"/>
      <c r="DS125" s="997"/>
      <c r="DT125" s="997"/>
      <c r="DU125" s="997"/>
      <c r="DV125" s="998" t="s">
        <v>128</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467</v>
      </c>
      <c r="AB126" s="1029"/>
      <c r="AC126" s="1029"/>
      <c r="AD126" s="1029"/>
      <c r="AE126" s="1030"/>
      <c r="AF126" s="1031" t="s">
        <v>128</v>
      </c>
      <c r="AG126" s="1029"/>
      <c r="AH126" s="1029"/>
      <c r="AI126" s="1029"/>
      <c r="AJ126" s="1030"/>
      <c r="AK126" s="1031" t="s">
        <v>128</v>
      </c>
      <c r="AL126" s="1029"/>
      <c r="AM126" s="1029"/>
      <c r="AN126" s="1029"/>
      <c r="AO126" s="1030"/>
      <c r="AP126" s="1032" t="s">
        <v>466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287</v>
      </c>
      <c r="DH126" s="990"/>
      <c r="DI126" s="990"/>
      <c r="DJ126" s="990"/>
      <c r="DK126" s="990"/>
      <c r="DL126" s="990" t="s">
        <v>487</v>
      </c>
      <c r="DM126" s="990"/>
      <c r="DN126" s="990"/>
      <c r="DO126" s="990"/>
      <c r="DP126" s="990"/>
      <c r="DQ126" s="990" t="s">
        <v>488</v>
      </c>
      <c r="DR126" s="990"/>
      <c r="DS126" s="990"/>
      <c r="DT126" s="990"/>
      <c r="DU126" s="990"/>
      <c r="DV126" s="991" t="s">
        <v>466</v>
      </c>
      <c r="DW126" s="991"/>
      <c r="DX126" s="991"/>
      <c r="DY126" s="991"/>
      <c r="DZ126" s="992"/>
    </row>
    <row r="127" spans="1:130" s="226" customFormat="1" ht="26.25" customHeight="1">
      <c r="A127" s="1130"/>
      <c r="B127" s="1018"/>
      <c r="C127" s="1072" t="s">
        <v>489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466</v>
      </c>
      <c r="AB127" s="1029"/>
      <c r="AC127" s="1029"/>
      <c r="AD127" s="1029"/>
      <c r="AE127" s="1030"/>
      <c r="AF127" s="1031" t="s">
        <v>488</v>
      </c>
      <c r="AG127" s="1029"/>
      <c r="AH127" s="1029"/>
      <c r="AI127" s="1029"/>
      <c r="AJ127" s="1030"/>
      <c r="AK127" s="1031" t="s">
        <v>487</v>
      </c>
      <c r="AL127" s="1029"/>
      <c r="AM127" s="1029"/>
      <c r="AN127" s="1029"/>
      <c r="AO127" s="1030"/>
      <c r="AP127" s="1032" t="s">
        <v>490</v>
      </c>
      <c r="AQ127" s="1033"/>
      <c r="AR127" s="1033"/>
      <c r="AS127" s="1033"/>
      <c r="AT127" s="1034"/>
      <c r="AU127" s="262"/>
      <c r="AV127" s="262"/>
      <c r="AW127" s="262"/>
      <c r="AX127" s="1102" t="s">
        <v>491</v>
      </c>
      <c r="AY127" s="1103"/>
      <c r="AZ127" s="1103"/>
      <c r="BA127" s="1103"/>
      <c r="BB127" s="1103"/>
      <c r="BC127" s="1103"/>
      <c r="BD127" s="1103"/>
      <c r="BE127" s="1104"/>
      <c r="BF127" s="1105" t="s">
        <v>492</v>
      </c>
      <c r="BG127" s="1103"/>
      <c r="BH127" s="1103"/>
      <c r="BI127" s="1103"/>
      <c r="BJ127" s="1103"/>
      <c r="BK127" s="1103"/>
      <c r="BL127" s="1104"/>
      <c r="BM127" s="1105" t="s">
        <v>493</v>
      </c>
      <c r="BN127" s="1103"/>
      <c r="BO127" s="1103"/>
      <c r="BP127" s="1103"/>
      <c r="BQ127" s="1103"/>
      <c r="BR127" s="1103"/>
      <c r="BS127" s="1104"/>
      <c r="BT127" s="1105" t="s">
        <v>494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495</v>
      </c>
      <c r="CQ127" s="1020"/>
      <c r="CR127" s="1020"/>
      <c r="CS127" s="1020"/>
      <c r="CT127" s="1020"/>
      <c r="CU127" s="1020"/>
      <c r="CV127" s="1020"/>
      <c r="CW127" s="1020"/>
      <c r="CX127" s="1020"/>
      <c r="CY127" s="1020"/>
      <c r="CZ127" s="1020"/>
      <c r="DA127" s="1020"/>
      <c r="DB127" s="1020"/>
      <c r="DC127" s="1020"/>
      <c r="DD127" s="1020"/>
      <c r="DE127" s="1020"/>
      <c r="DF127" s="1021"/>
      <c r="DG127" s="989" t="s">
        <v>128</v>
      </c>
      <c r="DH127" s="990"/>
      <c r="DI127" s="990"/>
      <c r="DJ127" s="990"/>
      <c r="DK127" s="990"/>
      <c r="DL127" s="990" t="s">
        <v>488</v>
      </c>
      <c r="DM127" s="990"/>
      <c r="DN127" s="990"/>
      <c r="DO127" s="990"/>
      <c r="DP127" s="990"/>
      <c r="DQ127" s="990" t="s">
        <v>465</v>
      </c>
      <c r="DR127" s="990"/>
      <c r="DS127" s="990"/>
      <c r="DT127" s="990"/>
      <c r="DU127" s="990"/>
      <c r="DV127" s="991" t="s">
        <v>287</v>
      </c>
      <c r="DW127" s="991"/>
      <c r="DX127" s="991"/>
      <c r="DY127" s="991"/>
      <c r="DZ127" s="992"/>
    </row>
    <row r="128" spans="1:130" s="226" customFormat="1" ht="26.25" customHeight="1" thickBot="1">
      <c r="A128" s="1113" t="s">
        <v>496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497</v>
      </c>
      <c r="X128" s="1115"/>
      <c r="Y128" s="1115"/>
      <c r="Z128" s="1116"/>
      <c r="AA128" s="1117">
        <v>360636</v>
      </c>
      <c r="AB128" s="1118"/>
      <c r="AC128" s="1118"/>
      <c r="AD128" s="1118"/>
      <c r="AE128" s="1119"/>
      <c r="AF128" s="1120">
        <v>476714</v>
      </c>
      <c r="AG128" s="1118"/>
      <c r="AH128" s="1118"/>
      <c r="AI128" s="1118"/>
      <c r="AJ128" s="1119"/>
      <c r="AK128" s="1120">
        <v>329492</v>
      </c>
      <c r="AL128" s="1118"/>
      <c r="AM128" s="1118"/>
      <c r="AN128" s="1118"/>
      <c r="AO128" s="1119"/>
      <c r="AP128" s="1121"/>
      <c r="AQ128" s="1122"/>
      <c r="AR128" s="1122"/>
      <c r="AS128" s="1122"/>
      <c r="AT128" s="1123"/>
      <c r="AU128" s="262"/>
      <c r="AV128" s="262"/>
      <c r="AW128" s="262"/>
      <c r="AX128" s="958" t="s">
        <v>498</v>
      </c>
      <c r="AY128" s="959"/>
      <c r="AZ128" s="959"/>
      <c r="BA128" s="959"/>
      <c r="BB128" s="959"/>
      <c r="BC128" s="959"/>
      <c r="BD128" s="959"/>
      <c r="BE128" s="960"/>
      <c r="BF128" s="1124" t="s">
        <v>459</v>
      </c>
      <c r="BG128" s="1125"/>
      <c r="BH128" s="1125"/>
      <c r="BI128" s="1125"/>
      <c r="BJ128" s="1125"/>
      <c r="BK128" s="1125"/>
      <c r="BL128" s="1126"/>
      <c r="BM128" s="1124">
        <v>13.05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499</v>
      </c>
      <c r="CQ128" s="1107"/>
      <c r="CR128" s="1107"/>
      <c r="CS128" s="1107"/>
      <c r="CT128" s="1107"/>
      <c r="CU128" s="1107"/>
      <c r="CV128" s="1107"/>
      <c r="CW128" s="1107"/>
      <c r="CX128" s="1107"/>
      <c r="CY128" s="1107"/>
      <c r="CZ128" s="1107"/>
      <c r="DA128" s="1107"/>
      <c r="DB128" s="1107"/>
      <c r="DC128" s="1107"/>
      <c r="DD128" s="1107"/>
      <c r="DE128" s="1107"/>
      <c r="DF128" s="1108"/>
      <c r="DG128" s="1109" t="s">
        <v>128</v>
      </c>
      <c r="DH128" s="1110"/>
      <c r="DI128" s="1110"/>
      <c r="DJ128" s="1110"/>
      <c r="DK128" s="1110"/>
      <c r="DL128" s="1110" t="s">
        <v>490</v>
      </c>
      <c r="DM128" s="1110"/>
      <c r="DN128" s="1110"/>
      <c r="DO128" s="1110"/>
      <c r="DP128" s="1110"/>
      <c r="DQ128" s="1110" t="s">
        <v>485</v>
      </c>
      <c r="DR128" s="1110"/>
      <c r="DS128" s="1110"/>
      <c r="DT128" s="1110"/>
      <c r="DU128" s="1110"/>
      <c r="DV128" s="1111" t="s">
        <v>487</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500</v>
      </c>
      <c r="X129" s="1144"/>
      <c r="Y129" s="1144"/>
      <c r="Z129" s="1145"/>
      <c r="AA129" s="1028">
        <v>12706438</v>
      </c>
      <c r="AB129" s="1029"/>
      <c r="AC129" s="1029"/>
      <c r="AD129" s="1029"/>
      <c r="AE129" s="1030"/>
      <c r="AF129" s="1031">
        <v>12307947</v>
      </c>
      <c r="AG129" s="1029"/>
      <c r="AH129" s="1029"/>
      <c r="AI129" s="1029"/>
      <c r="AJ129" s="1030"/>
      <c r="AK129" s="1031">
        <v>12032820</v>
      </c>
      <c r="AL129" s="1029"/>
      <c r="AM129" s="1029"/>
      <c r="AN129" s="1029"/>
      <c r="AO129" s="1030"/>
      <c r="AP129" s="1146"/>
      <c r="AQ129" s="1147"/>
      <c r="AR129" s="1147"/>
      <c r="AS129" s="1147"/>
      <c r="AT129" s="1148"/>
      <c r="AU129" s="264"/>
      <c r="AV129" s="264"/>
      <c r="AW129" s="264"/>
      <c r="AX129" s="1137" t="s">
        <v>501</v>
      </c>
      <c r="AY129" s="1020"/>
      <c r="AZ129" s="1020"/>
      <c r="BA129" s="1020"/>
      <c r="BB129" s="1020"/>
      <c r="BC129" s="1020"/>
      <c r="BD129" s="1020"/>
      <c r="BE129" s="1021"/>
      <c r="BF129" s="1138" t="s">
        <v>467</v>
      </c>
      <c r="BG129" s="1139"/>
      <c r="BH129" s="1139"/>
      <c r="BI129" s="1139"/>
      <c r="BJ129" s="1139"/>
      <c r="BK129" s="1139"/>
      <c r="BL129" s="1140"/>
      <c r="BM129" s="1138">
        <v>18.05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3737112</v>
      </c>
      <c r="AB130" s="1029"/>
      <c r="AC130" s="1029"/>
      <c r="AD130" s="1029"/>
      <c r="AE130" s="1030"/>
      <c r="AF130" s="1031">
        <v>3594910</v>
      </c>
      <c r="AG130" s="1029"/>
      <c r="AH130" s="1029"/>
      <c r="AI130" s="1029"/>
      <c r="AJ130" s="1030"/>
      <c r="AK130" s="1031">
        <v>3550324</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11.6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8969326</v>
      </c>
      <c r="AB131" s="1054"/>
      <c r="AC131" s="1054"/>
      <c r="AD131" s="1054"/>
      <c r="AE131" s="1055"/>
      <c r="AF131" s="1053">
        <v>8713037</v>
      </c>
      <c r="AG131" s="1054"/>
      <c r="AH131" s="1054"/>
      <c r="AI131" s="1054"/>
      <c r="AJ131" s="1055"/>
      <c r="AK131" s="1053">
        <v>8482496</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v>94.2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14.01047303</v>
      </c>
      <c r="AB132" s="1170"/>
      <c r="AC132" s="1170"/>
      <c r="AD132" s="1170"/>
      <c r="AE132" s="1171"/>
      <c r="AF132" s="1172">
        <v>10.67872201</v>
      </c>
      <c r="AG132" s="1170"/>
      <c r="AH132" s="1170"/>
      <c r="AI132" s="1170"/>
      <c r="AJ132" s="1171"/>
      <c r="AK132" s="1172">
        <v>10.310255379999999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14.3</v>
      </c>
      <c r="AB133" s="1153"/>
      <c r="AC133" s="1153"/>
      <c r="AD133" s="1153"/>
      <c r="AE133" s="1154"/>
      <c r="AF133" s="1152">
        <v>13</v>
      </c>
      <c r="AG133" s="1153"/>
      <c r="AH133" s="1153"/>
      <c r="AI133" s="1153"/>
      <c r="AJ133" s="1154"/>
      <c r="AK133" s="1152">
        <v>11.6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xe4+GBN8WGr7p0zXL+E2XbxwOmvzJoqYGULpVmYK6ZgZgVXJwSWboszPzz5EomZYRTWvgHva0cpkam6fMw5Rg==" saltValue="7y7N9B81yBiNCo4nIj1/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X0G3h9bUndElpmuCTDf6QI9vbNoQ5dDctZ2KZqrl1YrQln1S9SmT/lFzwRq6PENAdADrzDfF0kogBBuf7W1aw==" saltValue="2VPDKQFBsQYjm1PB9u7f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mQ3gJoTOU6FY6UTnkOiShUokOcBSNIDUVKSZLtazf42pw+nkYZDKHZsVyoL00s74BYv0xYu4oHu9DAfrAImlg==" saltValue="fe5/jydGNRRTIBi3tasCy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2595978</v>
      </c>
      <c r="AP9" s="292">
        <v>93525</v>
      </c>
      <c r="AQ9" s="293">
        <v>89546</v>
      </c>
      <c r="AR9" s="294">
        <v>4.4000000000000004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185670</v>
      </c>
      <c r="AP10" s="295">
        <v>6689</v>
      </c>
      <c r="AQ10" s="296">
        <v>7518</v>
      </c>
      <c r="AR10" s="297">
        <v>-11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605791</v>
      </c>
      <c r="AP11" s="295">
        <v>21825</v>
      </c>
      <c r="AQ11" s="296">
        <v>9181</v>
      </c>
      <c r="AR11" s="297">
        <v>137.69999999999999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t="s">
        <v>522</v>
      </c>
      <c r="AP12" s="295" t="s">
        <v>522</v>
      </c>
      <c r="AQ12" s="296">
        <v>1021</v>
      </c>
      <c r="AR12" s="297" t="s">
        <v>522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523</v>
      </c>
      <c r="AL13" s="1193"/>
      <c r="AM13" s="1193"/>
      <c r="AN13" s="1194"/>
      <c r="AO13" s="295" t="s">
        <v>522</v>
      </c>
      <c r="AP13" s="295" t="s">
        <v>522</v>
      </c>
      <c r="AQ13" s="296">
        <v>11</v>
      </c>
      <c r="AR13" s="297" t="s">
        <v>522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v>42751</v>
      </c>
      <c r="AP14" s="295">
        <v>1540</v>
      </c>
      <c r="AQ14" s="296">
        <v>4082</v>
      </c>
      <c r="AR14" s="297">
        <v>-62.3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82712</v>
      </c>
      <c r="AP15" s="295">
        <v>2980</v>
      </c>
      <c r="AQ15" s="296">
        <v>2228</v>
      </c>
      <c r="AR15" s="297">
        <v>33.799999999999997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-217679</v>
      </c>
      <c r="AP16" s="295">
        <v>-7842</v>
      </c>
      <c r="AQ16" s="296">
        <v>-8980</v>
      </c>
      <c r="AR16" s="297">
        <v>-12.7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3295223</v>
      </c>
      <c r="AP17" s="295">
        <v>118717</v>
      </c>
      <c r="AQ17" s="296">
        <v>104606</v>
      </c>
      <c r="AR17" s="297">
        <v>13.5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11.71</v>
      </c>
      <c r="AP21" s="308">
        <v>10.09</v>
      </c>
      <c r="AQ21" s="309">
        <v>1.62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97.9</v>
      </c>
      <c r="AP22" s="313">
        <v>97.8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534</v>
      </c>
      <c r="AO27" s="273"/>
      <c r="AP27" s="273"/>
      <c r="AQ27" s="273"/>
      <c r="AR27" s="273"/>
      <c r="AS27" s="273"/>
      <c r="AT27" s="273"/>
    </row>
    <row r="28" spans="1:46" ht="17.2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3520770</v>
      </c>
      <c r="AP32" s="322">
        <v>126843</v>
      </c>
      <c r="AQ32" s="323">
        <v>67805</v>
      </c>
      <c r="AR32" s="324">
        <v>87.1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522</v>
      </c>
      <c r="AP33" s="322" t="s">
        <v>522</v>
      </c>
      <c r="AQ33" s="323" t="s">
        <v>522</v>
      </c>
      <c r="AR33" s="324" t="s">
        <v>522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t="s">
        <v>522</v>
      </c>
      <c r="AP34" s="322" t="s">
        <v>522</v>
      </c>
      <c r="AQ34" s="323">
        <v>11</v>
      </c>
      <c r="AR34" s="324" t="s">
        <v>522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1161252</v>
      </c>
      <c r="AP35" s="322">
        <v>41836</v>
      </c>
      <c r="AQ35" s="323">
        <v>18110</v>
      </c>
      <c r="AR35" s="324">
        <v>131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v>72361</v>
      </c>
      <c r="AP36" s="322">
        <v>2607</v>
      </c>
      <c r="AQ36" s="323">
        <v>2781</v>
      </c>
      <c r="AR36" s="324">
        <v>-6.3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t="s">
        <v>522</v>
      </c>
      <c r="AP37" s="322" t="s">
        <v>522</v>
      </c>
      <c r="AQ37" s="323">
        <v>1073</v>
      </c>
      <c r="AR37" s="324" t="s">
        <v>522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t="s">
        <v>522</v>
      </c>
      <c r="AP38" s="325" t="s">
        <v>522</v>
      </c>
      <c r="AQ38" s="326">
        <v>5</v>
      </c>
      <c r="AR38" s="314" t="s">
        <v>522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-329492</v>
      </c>
      <c r="AP39" s="322">
        <v>-11871</v>
      </c>
      <c r="AQ39" s="323">
        <v>-3858</v>
      </c>
      <c r="AR39" s="324">
        <v>207.7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-3550324</v>
      </c>
      <c r="AP40" s="322">
        <v>-127907</v>
      </c>
      <c r="AQ40" s="323">
        <v>-59194</v>
      </c>
      <c r="AR40" s="324">
        <v>116.1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874567</v>
      </c>
      <c r="AP41" s="322">
        <v>31508</v>
      </c>
      <c r="AQ41" s="323">
        <v>26732</v>
      </c>
      <c r="AR41" s="324">
        <v>17.899999999999999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4326193</v>
      </c>
      <c r="AN51" s="344">
        <v>144776</v>
      </c>
      <c r="AO51" s="345">
        <v>16.899999999999999</v>
      </c>
      <c r="AP51" s="346">
        <v>90961</v>
      </c>
      <c r="AQ51" s="347">
        <v>20.100000000000001</v>
      </c>
      <c r="AR51" s="348">
        <v>-3.2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816766</v>
      </c>
      <c r="AN52" s="352">
        <v>27333</v>
      </c>
      <c r="AO52" s="353">
        <v>18</v>
      </c>
      <c r="AP52" s="354">
        <v>37720</v>
      </c>
      <c r="AQ52" s="355">
        <v>7.1</v>
      </c>
      <c r="AR52" s="356">
        <v>10.9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6599049</v>
      </c>
      <c r="AN53" s="344">
        <v>224373</v>
      </c>
      <c r="AO53" s="345">
        <v>55</v>
      </c>
      <c r="AP53" s="346">
        <v>106614</v>
      </c>
      <c r="AQ53" s="347">
        <v>17.2</v>
      </c>
      <c r="AR53" s="348">
        <v>37.799999999999997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1730608</v>
      </c>
      <c r="AN54" s="352">
        <v>58842</v>
      </c>
      <c r="AO54" s="353">
        <v>115.3</v>
      </c>
      <c r="AP54" s="354">
        <v>45545</v>
      </c>
      <c r="AQ54" s="355">
        <v>20.7</v>
      </c>
      <c r="AR54" s="356">
        <v>94.6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4870248</v>
      </c>
      <c r="AN55" s="344">
        <v>168918</v>
      </c>
      <c r="AO55" s="345">
        <v>-24.7</v>
      </c>
      <c r="AP55" s="346">
        <v>85459</v>
      </c>
      <c r="AQ55" s="347">
        <v>-19.8</v>
      </c>
      <c r="AR55" s="348">
        <v>-4.9000000000000004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1299653</v>
      </c>
      <c r="AN56" s="352">
        <v>45077</v>
      </c>
      <c r="AO56" s="353">
        <v>-23.4</v>
      </c>
      <c r="AP56" s="354">
        <v>44378</v>
      </c>
      <c r="AQ56" s="355">
        <v>-2.6</v>
      </c>
      <c r="AR56" s="356">
        <v>-20.8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3601791</v>
      </c>
      <c r="AN57" s="344">
        <v>127393</v>
      </c>
      <c r="AO57" s="345">
        <v>-24.6</v>
      </c>
      <c r="AP57" s="346">
        <v>83280</v>
      </c>
      <c r="AQ57" s="347">
        <v>-2.5</v>
      </c>
      <c r="AR57" s="348">
        <v>-22.1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656632</v>
      </c>
      <c r="AN58" s="352">
        <v>23225</v>
      </c>
      <c r="AO58" s="353">
        <v>-48.5</v>
      </c>
      <c r="AP58" s="354">
        <v>43123</v>
      </c>
      <c r="AQ58" s="355">
        <v>-2.8</v>
      </c>
      <c r="AR58" s="356">
        <v>-45.7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5105084</v>
      </c>
      <c r="AN59" s="344">
        <v>183921</v>
      </c>
      <c r="AO59" s="345">
        <v>44.4</v>
      </c>
      <c r="AP59" s="346">
        <v>88968</v>
      </c>
      <c r="AQ59" s="347">
        <v>6.8</v>
      </c>
      <c r="AR59" s="348">
        <v>37.6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1160626</v>
      </c>
      <c r="AN60" s="352">
        <v>41814</v>
      </c>
      <c r="AO60" s="353">
        <v>80</v>
      </c>
      <c r="AP60" s="354">
        <v>45482</v>
      </c>
      <c r="AQ60" s="355">
        <v>5.5</v>
      </c>
      <c r="AR60" s="356">
        <v>74.5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4900473</v>
      </c>
      <c r="AN61" s="359">
        <v>169876</v>
      </c>
      <c r="AO61" s="360">
        <v>13.4</v>
      </c>
      <c r="AP61" s="361">
        <v>91056</v>
      </c>
      <c r="AQ61" s="362">
        <v>4.4000000000000004</v>
      </c>
      <c r="AR61" s="348">
        <v>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1132857</v>
      </c>
      <c r="AN62" s="352">
        <v>39258</v>
      </c>
      <c r="AO62" s="353">
        <v>28.3</v>
      </c>
      <c r="AP62" s="354">
        <v>43250</v>
      </c>
      <c r="AQ62" s="355">
        <v>5.6</v>
      </c>
      <c r="AR62" s="356">
        <v>22.7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ED0X4UuLYSACvTQrLomOmFWib/1lHAzjt3IoJE0HNRVHyaAMFX+hbMfVT8QsNd94qoH3I9aJ+k0mEQAVblnDQ==" saltValue="wbn6Ousn9PGx0SS9yeo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YvJ066g0KIn6FLkDFlZHyAbIKLle+2KolEnDqO1Flc9VFdvZQTpS0gyiKMjmgs3AsYeG8t4E+8h1r2AS007TA==" saltValue="z+SkBebhsfixmimAa5GW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l8yc60R6B4PIch7jKMOfmyLwP8pqMgort5nG/MjCd6ClN0dcwY0L6B5sEOv4W7CE6oCW5qhu4VtCWdR3dNvqw==" saltValue="/k3x9Wg/z+hxeOq3yJnSF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12" t="s">
        <v>3</v>
      </c>
      <c r="D47" s="1212"/>
      <c r="E47" s="1213"/>
      <c r="F47" s="11">
        <v>26.92</v>
      </c>
      <c r="G47" s="12">
        <v>29.2</v>
      </c>
      <c r="H47" s="12">
        <v>29.32</v>
      </c>
      <c r="I47" s="12">
        <v>31.36</v>
      </c>
      <c r="J47" s="13">
        <v>29.12</v>
      </c>
    </row>
    <row r="48" spans="2:10" ht="57.75" customHeight="1">
      <c r="B48" s="14"/>
      <c r="C48" s="1214" t="s">
        <v>4</v>
      </c>
      <c r="D48" s="1214"/>
      <c r="E48" s="1215"/>
      <c r="F48" s="15">
        <v>3.88</v>
      </c>
      <c r="G48" s="16">
        <v>4.72</v>
      </c>
      <c r="H48" s="16">
        <v>2.08</v>
      </c>
      <c r="I48" s="16">
        <v>3.04</v>
      </c>
      <c r="J48" s="17">
        <v>0.82</v>
      </c>
    </row>
    <row r="49" spans="2:10" ht="57.75" customHeight="1" thickBot="1">
      <c r="B49" s="18"/>
      <c r="C49" s="1216" t="s">
        <v>5</v>
      </c>
      <c r="D49" s="1216"/>
      <c r="E49" s="1217"/>
      <c r="F49" s="19">
        <v>5.51</v>
      </c>
      <c r="G49" s="20">
        <v>7.02</v>
      </c>
      <c r="H49" s="20">
        <v>5.84</v>
      </c>
      <c r="I49" s="20">
        <v>4.6100000000000003</v>
      </c>
      <c r="J49" s="21">
        <v>0.56000000000000005</v>
      </c>
    </row>
    <row r="50" spans="2:10" ht="13.5" customHeight="1"/>
    <row r="51" spans="2:10" ht="13.5" hidden="1" customHeight="1"/>
    <row r="52" spans="2:10" ht="13.5" hidden="1" customHeight="1"/>
    <row r="53" spans="2:10" ht="13.5" hidden="1" customHeight="1"/>
  </sheetData>
  <sheetProtection algorithmName="SHA-512" hashValue="o5vlPddUOIvJgDjJ46xNKriMsywcphHoZ9CEK+oD1z85Qhec1aTTNEe6i5Wxx/NgLCaqgvrLxsYC8VN80ecrIA==" saltValue="SpdF9/DFKFzrxMeGL4Aj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干場　聖司</cp:lastModifiedBy>
  <cp:lastPrinted>2019-10-29T06:40:17Z</cp:lastPrinted>
  <dcterms:created xsi:type="dcterms:W3CDTF">2019-02-14T02:40:58Z</dcterms:created>
  <dcterms:modified xsi:type="dcterms:W3CDTF">2019-12-03T04:16:57Z</dcterms:modified>
</cp:coreProperties>
</file>